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D:\Туризм\Сборник Туризма 2020-2024\Для сайта\"/>
    </mc:Choice>
  </mc:AlternateContent>
  <xr:revisionPtr revIDLastSave="0" documentId="13_ncr:1_{F50CF932-9C2F-43CB-B9B2-27523A95D569}" xr6:coauthVersionLast="47" xr6:coauthVersionMax="47" xr10:uidLastSave="{00000000-0000-0000-0000-000000000000}"/>
  <bookViews>
    <workbookView xWindow="-120" yWindow="-120" windowWidth="29040" windowHeight="15720" tabRatio="748" activeTab="3" xr2:uid="{00000000-000D-0000-FFFF-FFFF00000000}"/>
  </bookViews>
  <sheets>
    <sheet name="Титульный лист" sheetId="73" r:id="rId1"/>
    <sheet name="Редсовет" sheetId="74" r:id="rId2"/>
    <sheet name="Контакты" sheetId="75" r:id="rId3"/>
    <sheet name="Др. публикации" sheetId="76" r:id="rId4"/>
    <sheet name="Ответственные" sheetId="68" r:id="rId5"/>
    <sheet name="Содержание" sheetId="67" r:id="rId6"/>
    <sheet name="01" sheetId="1" r:id="rId7"/>
    <sheet name="02" sheetId="2" r:id="rId8"/>
    <sheet name="1.1" sheetId="3" r:id="rId9"/>
    <sheet name="1.2" sheetId="4" r:id="rId10"/>
    <sheet name="1.3" sheetId="5" r:id="rId11"/>
    <sheet name="1.4" sheetId="6" r:id="rId12"/>
    <sheet name="2.1 и 2.2" sheetId="7" r:id="rId13"/>
    <sheet name="2.3" sheetId="9" r:id="rId14"/>
    <sheet name="2.4-2.5" sheetId="10" r:id="rId15"/>
    <sheet name="2.6" sheetId="12" r:id="rId16"/>
    <sheet name="2.7 " sheetId="13" r:id="rId17"/>
    <sheet name="2.8" sheetId="64" r:id="rId18"/>
    <sheet name="3.1" sheetId="37" r:id="rId19"/>
    <sheet name="3.2" sheetId="38" r:id="rId20"/>
    <sheet name="4.1" sheetId="39" r:id="rId21"/>
    <sheet name="4.2" sheetId="40" r:id="rId22"/>
    <sheet name="5.1" sheetId="41" r:id="rId23"/>
    <sheet name="5.2" sheetId="43" r:id="rId24"/>
    <sheet name="5.2.1" sheetId="44" r:id="rId25"/>
    <sheet name="5.3" sheetId="45" r:id="rId26"/>
    <sheet name="5.3.1" sheetId="46" r:id="rId27"/>
    <sheet name="5.3.2" sheetId="47" r:id="rId28"/>
    <sheet name="5.4" sheetId="48" r:id="rId29"/>
    <sheet name="5.4.1" sheetId="49" r:id="rId30"/>
    <sheet name="5.5" sheetId="50" r:id="rId31"/>
    <sheet name="5.6" sheetId="51" r:id="rId32"/>
    <sheet name="5.7" sheetId="53" r:id="rId33"/>
    <sheet name="5.7.1" sheetId="54" r:id="rId34"/>
    <sheet name="5.8" sheetId="55" r:id="rId35"/>
    <sheet name="5.8.1" sheetId="56" r:id="rId36"/>
    <sheet name="5.9" sheetId="57" r:id="rId37"/>
    <sheet name="5.9.1." sheetId="58" r:id="rId38"/>
    <sheet name="5.10" sheetId="59" r:id="rId39"/>
    <sheet name="5.10.1" sheetId="60" r:id="rId40"/>
    <sheet name="6.1" sheetId="61" r:id="rId41"/>
    <sheet name="6.2" sheetId="62" r:id="rId42"/>
    <sheet name="7.1" sheetId="15" r:id="rId43"/>
    <sheet name="8.1" sheetId="18" r:id="rId44"/>
    <sheet name="8.2" sheetId="19" r:id="rId45"/>
    <sheet name="9.1" sheetId="20" r:id="rId46"/>
    <sheet name="9.2" sheetId="21" r:id="rId47"/>
    <sheet name=" 9.3" sheetId="22" r:id="rId48"/>
    <sheet name="9.4" sheetId="66" r:id="rId49"/>
    <sheet name="9.5" sheetId="24" r:id="rId50"/>
    <sheet name="9.6" sheetId="71" r:id="rId51"/>
    <sheet name="9.6.1" sheetId="25" r:id="rId52"/>
    <sheet name="9.7" sheetId="27" r:id="rId53"/>
    <sheet name="10.1 " sheetId="16" r:id="rId54"/>
    <sheet name="10,2" sheetId="70" r:id="rId55"/>
    <sheet name="11.1-11.2" sheetId="28" r:id="rId56"/>
    <sheet name="11.3-11.4" sheetId="29" r:id="rId57"/>
    <sheet name="11.5-11,6" sheetId="36" r:id="rId58"/>
    <sheet name="11.7" sheetId="31" r:id="rId59"/>
    <sheet name="11.8" sheetId="32" r:id="rId60"/>
    <sheet name="12.1-12.2" sheetId="33" r:id="rId61"/>
    <sheet name="12.3" sheetId="63" r:id="rId62"/>
    <sheet name="Лист1" sheetId="72" r:id="rId63"/>
  </sheets>
  <definedNames>
    <definedName name="_Hlk13759420" localSheetId="8">'1.1'!$A$4</definedName>
    <definedName name="_Hlk13759484" localSheetId="8">'1.1'!$A$2</definedName>
    <definedName name="_Hlk13759845" localSheetId="9">'1.2'!$A$2</definedName>
    <definedName name="_Hlk13760580" localSheetId="10">'1.3'!$A$2</definedName>
    <definedName name="_Hlk13761254" localSheetId="11">'1.4'!$A$2</definedName>
    <definedName name="_Hlk13762595" localSheetId="14">'2.4-2.5'!$A$16</definedName>
    <definedName name="_Hlk13763104" localSheetId="16">'2.7 '!$A$2</definedName>
    <definedName name="_Hlk13763104" localSheetId="17">'2.8'!#REF!</definedName>
    <definedName name="_Hlk13763724" localSheetId="18">'3.1'!$A$24</definedName>
    <definedName name="_Hlk14525360" localSheetId="19">'3.2'!$A$2</definedName>
    <definedName name="_Hlk15139791" localSheetId="27">'5.3.2'!#REF!</definedName>
    <definedName name="_Hlk15139877" localSheetId="27">'5.3.2'!$A$7</definedName>
    <definedName name="_Hlk322698095" localSheetId="18">'3.1'!$A$6</definedName>
    <definedName name="_xlnm._FilterDatabase" localSheetId="9" hidden="1">'1.2'!$A$8:$G$66</definedName>
    <definedName name="OLE_LINK1" localSheetId="27">'5.3.2'!$A$5</definedName>
    <definedName name="_xlnm.Print_Titles" localSheetId="6">'01'!$5:$5</definedName>
    <definedName name="_xlnm.Print_Titles" localSheetId="7">'02'!$4:$4</definedName>
    <definedName name="_xlnm.Print_Titles" localSheetId="9">'1.2'!$8:$8</definedName>
    <definedName name="_xlnm.Print_Titles" localSheetId="11">'1.4'!$8:$8</definedName>
    <definedName name="_xlnm.Print_Titles" localSheetId="22">'5.1'!$6:$6</definedName>
    <definedName name="_xlnm.Print_Titles" localSheetId="39">'5.10.1'!$8:$11</definedName>
    <definedName name="_xlnm.Print_Titles" localSheetId="26">'5.3.1'!$4:$7</definedName>
    <definedName name="_xlnm.Print_Titles" localSheetId="29">'5.4.1'!$6:$6</definedName>
    <definedName name="_xlnm.Print_Titles" localSheetId="33">'5.7.1'!$6:$7</definedName>
    <definedName name="_xlnm.Print_Titles" localSheetId="34">'5.8'!$6:$6</definedName>
    <definedName name="_xlnm.Print_Titles" localSheetId="35">'5.8.1'!$6:$6</definedName>
    <definedName name="_xlnm.Print_Titles" localSheetId="36">'5.9'!$6:$9</definedName>
    <definedName name="_xlnm.Print_Titles" localSheetId="37">'5.9.1.'!$8:$11</definedName>
    <definedName name="_xlnm.Print_Titles" localSheetId="40">'6.1'!$8:$8</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3" i="71" l="1"/>
  <c r="E13" i="71"/>
  <c r="F13" i="71"/>
  <c r="G13" i="71"/>
  <c r="C13" i="71"/>
  <c r="G8" i="25"/>
  <c r="F8" i="25"/>
  <c r="E8" i="25"/>
  <c r="D8" i="25"/>
  <c r="C8" i="25"/>
  <c r="F12" i="61"/>
  <c r="F10" i="5"/>
  <c r="F25" i="5"/>
  <c r="E10" i="5"/>
  <c r="E25" i="5"/>
  <c r="D10" i="5"/>
  <c r="D25" i="5"/>
  <c r="C10" i="5"/>
  <c r="C25" i="5"/>
  <c r="D27" i="3"/>
  <c r="C27" i="3"/>
  <c r="D26" i="3"/>
  <c r="C26" i="3"/>
  <c r="D25" i="3"/>
  <c r="C25" i="3"/>
  <c r="D24" i="3"/>
  <c r="C24" i="3"/>
  <c r="D23" i="3"/>
  <c r="C23" i="3"/>
  <c r="D22" i="3"/>
  <c r="C22" i="3"/>
  <c r="F21" i="3"/>
  <c r="E21" i="3"/>
  <c r="E20" i="5"/>
  <c r="F20" i="5"/>
  <c r="C21" i="5"/>
  <c r="D21" i="5"/>
  <c r="E21" i="5"/>
  <c r="F21" i="5"/>
  <c r="E23" i="5"/>
  <c r="F23" i="5"/>
  <c r="E24" i="5"/>
  <c r="F24" i="5"/>
  <c r="C23" i="5"/>
  <c r="D23" i="5"/>
  <c r="D24" i="5"/>
  <c r="C24" i="5"/>
  <c r="C20" i="5"/>
  <c r="D20" i="5"/>
  <c r="C21" i="3"/>
  <c r="D21" i="3"/>
  <c r="C22" i="5"/>
  <c r="D22" i="5"/>
  <c r="E22" i="5"/>
  <c r="F22" i="5"/>
  <c r="G10" i="62"/>
  <c r="G30" i="62"/>
  <c r="F10" i="62"/>
  <c r="F30" i="62"/>
  <c r="E10" i="62"/>
  <c r="E30" i="62"/>
  <c r="D10" i="62"/>
  <c r="D31" i="62"/>
  <c r="C10" i="62"/>
  <c r="C28" i="62"/>
  <c r="F78" i="61"/>
  <c r="F77" i="61"/>
  <c r="F76" i="61"/>
  <c r="F75" i="61"/>
  <c r="F74" i="61"/>
  <c r="F73" i="61"/>
  <c r="F72" i="61"/>
  <c r="F71" i="61"/>
  <c r="F70" i="61"/>
  <c r="G57" i="61"/>
  <c r="G78" i="61"/>
  <c r="E57" i="61"/>
  <c r="E77" i="61"/>
  <c r="D57" i="61"/>
  <c r="D73" i="61"/>
  <c r="C57" i="61"/>
  <c r="C73" i="61"/>
  <c r="G36" i="61"/>
  <c r="G49" i="61"/>
  <c r="F36" i="61"/>
  <c r="F52" i="61"/>
  <c r="E36" i="61"/>
  <c r="E52" i="61"/>
  <c r="D36" i="61"/>
  <c r="D54" i="61"/>
  <c r="C36" i="61"/>
  <c r="C50" i="61"/>
  <c r="G12" i="61"/>
  <c r="G33" i="61"/>
  <c r="E12" i="61"/>
  <c r="E27" i="61"/>
  <c r="D12" i="61"/>
  <c r="D32" i="61"/>
  <c r="C12" i="61"/>
  <c r="C33" i="61"/>
  <c r="G17" i="40"/>
  <c r="F17" i="40"/>
  <c r="E17" i="40"/>
  <c r="D17" i="40"/>
  <c r="C17" i="40"/>
  <c r="G16" i="40"/>
  <c r="F16" i="40"/>
  <c r="E16" i="40"/>
  <c r="D16" i="40"/>
  <c r="C16" i="40"/>
  <c r="G15" i="40"/>
  <c r="G13" i="40"/>
  <c r="F15" i="40"/>
  <c r="E15" i="40"/>
  <c r="D15" i="40"/>
  <c r="C15" i="40"/>
  <c r="G35" i="39"/>
  <c r="D35" i="39"/>
  <c r="C35" i="39"/>
  <c r="G34" i="39"/>
  <c r="D34" i="39"/>
  <c r="C34" i="39"/>
  <c r="G33" i="39"/>
  <c r="D33" i="39"/>
  <c r="C33" i="39"/>
  <c r="G31" i="39"/>
  <c r="D31" i="39"/>
  <c r="G30" i="39"/>
  <c r="C30" i="39"/>
  <c r="G29" i="39"/>
  <c r="D29" i="39"/>
  <c r="C29" i="39"/>
  <c r="G27" i="39"/>
  <c r="F8" i="39"/>
  <c r="F27" i="39"/>
  <c r="D27" i="39"/>
  <c r="C27" i="39"/>
  <c r="G26" i="39"/>
  <c r="D26" i="39"/>
  <c r="C26" i="39"/>
  <c r="G25" i="39"/>
  <c r="D25" i="39"/>
  <c r="C25" i="39"/>
  <c r="F30" i="39"/>
  <c r="E8" i="39"/>
  <c r="E27" i="39"/>
  <c r="G25" i="37"/>
  <c r="F25" i="37"/>
  <c r="G24" i="37"/>
  <c r="F24" i="37"/>
  <c r="G22" i="37"/>
  <c r="F22" i="37"/>
  <c r="G21" i="37"/>
  <c r="F21" i="37"/>
  <c r="G20" i="37"/>
  <c r="F20" i="37"/>
  <c r="G18" i="37"/>
  <c r="F18" i="37"/>
  <c r="C75" i="61"/>
  <c r="F25" i="61"/>
  <c r="F27" i="62"/>
  <c r="G27" i="62"/>
  <c r="E25" i="62"/>
  <c r="F25" i="62"/>
  <c r="G25" i="62"/>
  <c r="E27" i="62"/>
  <c r="F29" i="62"/>
  <c r="G29" i="62"/>
  <c r="E31" i="62"/>
  <c r="F23" i="62"/>
  <c r="F31" i="62"/>
  <c r="E29" i="62"/>
  <c r="E23" i="62"/>
  <c r="G23" i="62"/>
  <c r="G31" i="62"/>
  <c r="E28" i="62"/>
  <c r="D30" i="62"/>
  <c r="C24" i="62"/>
  <c r="C26" i="62"/>
  <c r="C30" i="62"/>
  <c r="D24" i="62"/>
  <c r="D28" i="62"/>
  <c r="E26" i="62"/>
  <c r="F24" i="62"/>
  <c r="F26" i="62"/>
  <c r="F28" i="62"/>
  <c r="G24" i="62"/>
  <c r="G28" i="62"/>
  <c r="C23" i="62"/>
  <c r="C25" i="62"/>
  <c r="C27" i="62"/>
  <c r="C29" i="62"/>
  <c r="C31" i="62"/>
  <c r="D26" i="62"/>
  <c r="E24" i="62"/>
  <c r="G26" i="62"/>
  <c r="D23" i="62"/>
  <c r="D25" i="62"/>
  <c r="D27" i="62"/>
  <c r="D29" i="62"/>
  <c r="C53" i="61"/>
  <c r="G51" i="61"/>
  <c r="G52" i="61"/>
  <c r="F51" i="61"/>
  <c r="C28" i="61"/>
  <c r="D50" i="61"/>
  <c r="G54" i="61"/>
  <c r="D53" i="61"/>
  <c r="E53" i="61"/>
  <c r="F53" i="61"/>
  <c r="G48" i="61"/>
  <c r="C30" i="61"/>
  <c r="E50" i="61"/>
  <c r="C77" i="61"/>
  <c r="F48" i="61"/>
  <c r="G53" i="61"/>
  <c r="C32" i="61"/>
  <c r="F50" i="61"/>
  <c r="D48" i="61"/>
  <c r="E48" i="61"/>
  <c r="G50" i="61"/>
  <c r="D27" i="61"/>
  <c r="E31" i="61"/>
  <c r="F33" i="61"/>
  <c r="D77" i="61"/>
  <c r="G27" i="61"/>
  <c r="E71" i="61"/>
  <c r="G71" i="61"/>
  <c r="D30" i="61"/>
  <c r="G25" i="61"/>
  <c r="E28" i="61"/>
  <c r="E30" i="61"/>
  <c r="E32" i="61"/>
  <c r="E49" i="61"/>
  <c r="C70" i="61"/>
  <c r="C72" i="61"/>
  <c r="C74" i="61"/>
  <c r="C76" i="61"/>
  <c r="C78" i="61"/>
  <c r="D33" i="61"/>
  <c r="C71" i="61"/>
  <c r="F29" i="61"/>
  <c r="D71" i="61"/>
  <c r="E75" i="61"/>
  <c r="G75" i="61"/>
  <c r="D28" i="61"/>
  <c r="D49" i="61"/>
  <c r="F26" i="61"/>
  <c r="F28" i="61"/>
  <c r="F30" i="61"/>
  <c r="F32" i="61"/>
  <c r="F49" i="61"/>
  <c r="C52" i="61"/>
  <c r="C54" i="61"/>
  <c r="D70" i="61"/>
  <c r="D72" i="61"/>
  <c r="D74" i="61"/>
  <c r="D76" i="61"/>
  <c r="D78" i="61"/>
  <c r="E29" i="61"/>
  <c r="F31" i="61"/>
  <c r="G31" i="61"/>
  <c r="G26" i="61"/>
  <c r="G28" i="61"/>
  <c r="G30" i="61"/>
  <c r="G32" i="61"/>
  <c r="D52" i="61"/>
  <c r="E70" i="61"/>
  <c r="E72" i="61"/>
  <c r="E74" i="61"/>
  <c r="E76" i="61"/>
  <c r="E78" i="61"/>
  <c r="E33" i="61"/>
  <c r="D75" i="61"/>
  <c r="G29" i="61"/>
  <c r="E73" i="61"/>
  <c r="C49" i="61"/>
  <c r="G73" i="61"/>
  <c r="F54" i="61"/>
  <c r="D29" i="61"/>
  <c r="D31" i="61"/>
  <c r="F27" i="61"/>
  <c r="G77" i="61"/>
  <c r="C27" i="61"/>
  <c r="C29" i="61"/>
  <c r="C31" i="61"/>
  <c r="C48" i="61"/>
  <c r="G70" i="61"/>
  <c r="G72" i="61"/>
  <c r="G74" i="61"/>
  <c r="G76" i="61"/>
  <c r="E34" i="39"/>
  <c r="F33" i="39"/>
  <c r="F25" i="39"/>
  <c r="F34" i="39"/>
  <c r="E31" i="39"/>
  <c r="F31" i="39"/>
  <c r="F35" i="39"/>
  <c r="E26" i="39"/>
  <c r="E29" i="39"/>
  <c r="F26" i="39"/>
  <c r="F29" i="39"/>
  <c r="E33" i="39"/>
  <c r="E35" i="39"/>
  <c r="E30" i="39"/>
  <c r="E25" i="39"/>
  <c r="G22" i="62"/>
  <c r="G47" i="61"/>
  <c r="G69" i="61"/>
  <c r="G24" i="61"/>
  <c r="G28" i="22"/>
  <c r="F28" i="22"/>
  <c r="E28" i="22"/>
  <c r="D28" i="22"/>
  <c r="G27" i="22"/>
  <c r="F27" i="22"/>
  <c r="E27" i="22"/>
  <c r="D27" i="22"/>
  <c r="G26" i="22"/>
  <c r="F26" i="22"/>
  <c r="E26" i="22"/>
  <c r="D26" i="22"/>
  <c r="D25" i="22"/>
  <c r="G24" i="22"/>
  <c r="F24" i="22"/>
  <c r="E24" i="22"/>
  <c r="D24" i="22"/>
  <c r="G23" i="22"/>
  <c r="F23" i="22"/>
  <c r="E23" i="22"/>
  <c r="D23" i="22"/>
  <c r="G22" i="22"/>
  <c r="F22" i="22"/>
  <c r="E22" i="22"/>
  <c r="D22" i="22"/>
  <c r="G21" i="22"/>
  <c r="F21" i="22"/>
  <c r="E21" i="22"/>
  <c r="D21" i="22"/>
  <c r="G20" i="22"/>
  <c r="F20" i="22"/>
  <c r="E20" i="22"/>
  <c r="D20" i="22"/>
  <c r="C7" i="22"/>
  <c r="C21" i="22"/>
  <c r="C25" i="22"/>
  <c r="C28" i="22"/>
  <c r="C23" i="22"/>
  <c r="C26" i="22"/>
  <c r="C24" i="22"/>
  <c r="C27" i="22"/>
  <c r="C22" i="22"/>
  <c r="C20" i="22"/>
  <c r="H10" i="59"/>
  <c r="G10" i="59"/>
  <c r="D10" i="59"/>
  <c r="F10" i="59"/>
  <c r="D83" i="58"/>
  <c r="D99" i="58"/>
  <c r="F83" i="58"/>
  <c r="F94" i="58"/>
  <c r="C83" i="58"/>
  <c r="C94" i="58"/>
  <c r="D43" i="57"/>
  <c r="F43" i="57"/>
  <c r="E43" i="57"/>
  <c r="C43" i="57"/>
  <c r="G9" i="56"/>
  <c r="G27" i="56"/>
  <c r="G124" i="56"/>
  <c r="G125" i="56"/>
  <c r="G126" i="56"/>
  <c r="G127" i="56"/>
  <c r="G128" i="56"/>
  <c r="G129" i="56"/>
  <c r="G130" i="56"/>
  <c r="G105" i="56"/>
  <c r="G106" i="56"/>
  <c r="G107" i="56"/>
  <c r="G108" i="56"/>
  <c r="G109" i="56"/>
  <c r="G110" i="56"/>
  <c r="G87" i="56"/>
  <c r="G88" i="56"/>
  <c r="G89" i="56"/>
  <c r="G90" i="56"/>
  <c r="G91" i="56"/>
  <c r="G92" i="56"/>
  <c r="G67" i="56"/>
  <c r="G68" i="56"/>
  <c r="G69" i="56"/>
  <c r="G70" i="56"/>
  <c r="G71" i="56"/>
  <c r="G73" i="56"/>
  <c r="G74" i="56"/>
  <c r="G45" i="56"/>
  <c r="G46" i="56"/>
  <c r="G47" i="56"/>
  <c r="G48" i="56"/>
  <c r="G49" i="56"/>
  <c r="G50" i="56"/>
  <c r="G51" i="56"/>
  <c r="G52" i="56"/>
  <c r="G53" i="56"/>
  <c r="G44" i="56"/>
  <c r="G8" i="55"/>
  <c r="G40" i="55"/>
  <c r="C9" i="46"/>
  <c r="G50" i="41"/>
  <c r="G64" i="41"/>
  <c r="G28" i="41"/>
  <c r="G29" i="41"/>
  <c r="G30" i="41"/>
  <c r="G31" i="41"/>
  <c r="G32" i="41"/>
  <c r="G33" i="41"/>
  <c r="G34" i="41"/>
  <c r="G35" i="41"/>
  <c r="G36" i="41"/>
  <c r="G37" i="41"/>
  <c r="G38" i="41"/>
  <c r="G39" i="41"/>
  <c r="G40" i="41"/>
  <c r="G41" i="41"/>
  <c r="G27" i="41"/>
  <c r="G12" i="60"/>
  <c r="E8" i="45"/>
  <c r="G59" i="60"/>
  <c r="F59" i="60"/>
  <c r="E59" i="60"/>
  <c r="D59" i="60"/>
  <c r="C59" i="60"/>
  <c r="E51" i="60"/>
  <c r="D51" i="60"/>
  <c r="C51" i="60"/>
  <c r="F42" i="60"/>
  <c r="C42" i="60"/>
  <c r="H32" i="60"/>
  <c r="G32" i="60"/>
  <c r="F32" i="60"/>
  <c r="E32" i="60"/>
  <c r="D32" i="60"/>
  <c r="C32" i="60"/>
  <c r="H22" i="60"/>
  <c r="G22" i="60"/>
  <c r="F22" i="60"/>
  <c r="E22" i="60"/>
  <c r="D22" i="60"/>
  <c r="C22" i="60"/>
  <c r="H12" i="60"/>
  <c r="F12" i="60"/>
  <c r="E12" i="60"/>
  <c r="D12" i="60"/>
  <c r="C12" i="60"/>
  <c r="E10" i="59"/>
  <c r="F124" i="58"/>
  <c r="F142" i="58"/>
  <c r="E124" i="58"/>
  <c r="E139" i="58"/>
  <c r="D124" i="58"/>
  <c r="D139" i="58"/>
  <c r="C124" i="58"/>
  <c r="C142" i="58"/>
  <c r="F103" i="58"/>
  <c r="F121" i="58"/>
  <c r="E103" i="58"/>
  <c r="E121" i="58"/>
  <c r="D103" i="58"/>
  <c r="F99" i="58"/>
  <c r="C99" i="58"/>
  <c r="F60" i="58"/>
  <c r="F76" i="58"/>
  <c r="E60" i="58"/>
  <c r="E73" i="58"/>
  <c r="D60" i="58"/>
  <c r="D75" i="58"/>
  <c r="F36" i="58"/>
  <c r="F57" i="58"/>
  <c r="E36" i="58"/>
  <c r="E54" i="58"/>
  <c r="D36" i="58"/>
  <c r="D54" i="58"/>
  <c r="F13" i="58"/>
  <c r="F28" i="58"/>
  <c r="E13" i="58"/>
  <c r="E35" i="58"/>
  <c r="D13" i="58"/>
  <c r="D31" i="58"/>
  <c r="F12" i="57"/>
  <c r="F46" i="57"/>
  <c r="E12" i="57"/>
  <c r="E42" i="57"/>
  <c r="D12" i="57"/>
  <c r="D39" i="57"/>
  <c r="C12" i="57"/>
  <c r="C36" i="57"/>
  <c r="F113" i="56"/>
  <c r="F130" i="56"/>
  <c r="E113" i="56"/>
  <c r="E126" i="56"/>
  <c r="D113" i="56"/>
  <c r="D128" i="56"/>
  <c r="C113" i="56"/>
  <c r="C125" i="56"/>
  <c r="F94" i="56"/>
  <c r="F107" i="56"/>
  <c r="E94" i="56"/>
  <c r="E108" i="56"/>
  <c r="D94" i="56"/>
  <c r="D110" i="56"/>
  <c r="C94" i="56"/>
  <c r="C106" i="56"/>
  <c r="F76" i="56"/>
  <c r="F89" i="56"/>
  <c r="E76" i="56"/>
  <c r="E90" i="56"/>
  <c r="D76" i="56"/>
  <c r="D90" i="56"/>
  <c r="C76" i="56"/>
  <c r="C88" i="56"/>
  <c r="F55" i="56"/>
  <c r="F70" i="56"/>
  <c r="E55" i="56"/>
  <c r="E67" i="56"/>
  <c r="D55" i="56"/>
  <c r="D73" i="56"/>
  <c r="C55" i="56"/>
  <c r="C68" i="56"/>
  <c r="F32" i="56"/>
  <c r="F46" i="56"/>
  <c r="E32" i="56"/>
  <c r="E51" i="56"/>
  <c r="D32" i="56"/>
  <c r="D44" i="56"/>
  <c r="C32" i="56"/>
  <c r="C49" i="56"/>
  <c r="F9" i="56"/>
  <c r="E9" i="56"/>
  <c r="E27" i="56"/>
  <c r="D9" i="56"/>
  <c r="D29" i="56"/>
  <c r="C9" i="56"/>
  <c r="C25" i="56"/>
  <c r="E41" i="55"/>
  <c r="D41" i="55"/>
  <c r="C41" i="55"/>
  <c r="E40" i="55"/>
  <c r="D40" i="55"/>
  <c r="C40" i="55"/>
  <c r="E39" i="55"/>
  <c r="D39" i="55"/>
  <c r="C39" i="55"/>
  <c r="E38" i="55"/>
  <c r="D38" i="55"/>
  <c r="E37" i="55"/>
  <c r="D37" i="55"/>
  <c r="C37" i="55"/>
  <c r="E36" i="55"/>
  <c r="D36" i="55"/>
  <c r="C36" i="55"/>
  <c r="E35" i="55"/>
  <c r="D35" i="55"/>
  <c r="C35" i="55"/>
  <c r="E34" i="55"/>
  <c r="D34" i="55"/>
  <c r="C34" i="55"/>
  <c r="E33" i="55"/>
  <c r="D33" i="55"/>
  <c r="C33" i="55"/>
  <c r="E32" i="55"/>
  <c r="D32" i="55"/>
  <c r="C32" i="55"/>
  <c r="E31" i="55"/>
  <c r="D31" i="55"/>
  <c r="C31" i="55"/>
  <c r="E30" i="55"/>
  <c r="D30" i="55"/>
  <c r="C30" i="55"/>
  <c r="E29" i="55"/>
  <c r="D29" i="55"/>
  <c r="C29" i="55"/>
  <c r="E28" i="55"/>
  <c r="D28" i="55"/>
  <c r="C28" i="55"/>
  <c r="E27" i="55"/>
  <c r="D27" i="55"/>
  <c r="C27" i="55"/>
  <c r="F8" i="55"/>
  <c r="F31" i="55"/>
  <c r="F19" i="51"/>
  <c r="E19" i="51"/>
  <c r="D19" i="51"/>
  <c r="C19" i="51"/>
  <c r="C12" i="51"/>
  <c r="C9" i="51"/>
  <c r="F9" i="51"/>
  <c r="E9" i="51"/>
  <c r="D9" i="51"/>
  <c r="E20" i="50"/>
  <c r="D20" i="50"/>
  <c r="D9" i="50"/>
  <c r="C9" i="50"/>
  <c r="E53" i="46"/>
  <c r="D53" i="46"/>
  <c r="C53" i="46"/>
  <c r="D46" i="46"/>
  <c r="C46" i="46"/>
  <c r="E28" i="46"/>
  <c r="D28" i="46"/>
  <c r="C28" i="46"/>
  <c r="E18" i="46"/>
  <c r="D18" i="46"/>
  <c r="C18" i="46"/>
  <c r="D8" i="45"/>
  <c r="E11" i="44"/>
  <c r="D11" i="44"/>
  <c r="C11" i="44"/>
  <c r="E9" i="43"/>
  <c r="D9" i="43"/>
  <c r="C9" i="43"/>
  <c r="F50" i="41"/>
  <c r="F71" i="41"/>
  <c r="E50" i="41"/>
  <c r="E64" i="41"/>
  <c r="D50" i="41"/>
  <c r="D69" i="41"/>
  <c r="C50" i="41"/>
  <c r="C62" i="41"/>
  <c r="E41" i="41"/>
  <c r="D41" i="41"/>
  <c r="E40" i="41"/>
  <c r="D40" i="41"/>
  <c r="E39" i="41"/>
  <c r="D39" i="41"/>
  <c r="F38" i="41"/>
  <c r="E38" i="41"/>
  <c r="E37" i="41"/>
  <c r="D37" i="41"/>
  <c r="E36" i="41"/>
  <c r="D36" i="41"/>
  <c r="E35" i="41"/>
  <c r="D35" i="41"/>
  <c r="E34" i="41"/>
  <c r="D34" i="41"/>
  <c r="E33" i="41"/>
  <c r="D33" i="41"/>
  <c r="E32" i="41"/>
  <c r="D32" i="41"/>
  <c r="E31" i="41"/>
  <c r="D31" i="41"/>
  <c r="E30" i="41"/>
  <c r="D30" i="41"/>
  <c r="E29" i="41"/>
  <c r="D29" i="41"/>
  <c r="E28" i="41"/>
  <c r="D28" i="41"/>
  <c r="E27" i="41"/>
  <c r="D27" i="41"/>
  <c r="C10" i="41"/>
  <c r="F8" i="41"/>
  <c r="F40" i="41"/>
  <c r="D42" i="57"/>
  <c r="D38" i="57"/>
  <c r="F30" i="56"/>
  <c r="F23" i="56"/>
  <c r="G36" i="55"/>
  <c r="G39" i="55"/>
  <c r="G37" i="55"/>
  <c r="G35" i="55"/>
  <c r="G38" i="55"/>
  <c r="G34" i="55"/>
  <c r="G33" i="55"/>
  <c r="G32" i="55"/>
  <c r="G27" i="55"/>
  <c r="G31" i="55"/>
  <c r="G28" i="55"/>
  <c r="G30" i="55"/>
  <c r="G41" i="55"/>
  <c r="G29" i="55"/>
  <c r="C97" i="58"/>
  <c r="E72" i="58"/>
  <c r="D51" i="58"/>
  <c r="E51" i="58"/>
  <c r="F51" i="58"/>
  <c r="E31" i="58"/>
  <c r="G30" i="56"/>
  <c r="G26" i="56"/>
  <c r="G29" i="56"/>
  <c r="G24" i="56"/>
  <c r="G25" i="56"/>
  <c r="G23" i="56"/>
  <c r="G66" i="56"/>
  <c r="G22" i="56"/>
  <c r="F29" i="56"/>
  <c r="F27" i="56"/>
  <c r="F26" i="56"/>
  <c r="F28" i="56"/>
  <c r="F25" i="56"/>
  <c r="F24" i="56"/>
  <c r="F22" i="56"/>
  <c r="G28" i="56"/>
  <c r="F34" i="55"/>
  <c r="F30" i="55"/>
  <c r="F29" i="55"/>
  <c r="G67" i="41"/>
  <c r="G71" i="41"/>
  <c r="G70" i="41"/>
  <c r="G68" i="41"/>
  <c r="G66" i="41"/>
  <c r="G63" i="41"/>
  <c r="G69" i="41"/>
  <c r="G65" i="41"/>
  <c r="G62" i="41"/>
  <c r="E62" i="41"/>
  <c r="F62" i="41"/>
  <c r="D67" i="41"/>
  <c r="E67" i="41"/>
  <c r="F69" i="41"/>
  <c r="F67" i="41"/>
  <c r="C70" i="41"/>
  <c r="C13" i="58"/>
  <c r="F41" i="55"/>
  <c r="C65" i="41"/>
  <c r="F36" i="55"/>
  <c r="F39" i="55"/>
  <c r="D65" i="41"/>
  <c r="C10" i="59"/>
  <c r="D97" i="58"/>
  <c r="C100" i="58"/>
  <c r="F100" i="58"/>
  <c r="C74" i="56"/>
  <c r="F87" i="56"/>
  <c r="E87" i="56"/>
  <c r="D22" i="56"/>
  <c r="F105" i="56"/>
  <c r="F75" i="58"/>
  <c r="C36" i="58"/>
  <c r="E76" i="58"/>
  <c r="F118" i="58"/>
  <c r="F119" i="58"/>
  <c r="E120" i="58"/>
  <c r="F50" i="58"/>
  <c r="F120" i="58"/>
  <c r="E53" i="58"/>
  <c r="F53" i="58"/>
  <c r="F96" i="58"/>
  <c r="F55" i="58"/>
  <c r="E50" i="58"/>
  <c r="D74" i="58"/>
  <c r="E118" i="58"/>
  <c r="D76" i="58"/>
  <c r="E58" i="58"/>
  <c r="F79" i="58"/>
  <c r="F58" i="58"/>
  <c r="D33" i="58"/>
  <c r="D115" i="58"/>
  <c r="E115" i="58"/>
  <c r="F115" i="58"/>
  <c r="C137" i="58"/>
  <c r="F72" i="58"/>
  <c r="D95" i="58"/>
  <c r="E116" i="58"/>
  <c r="F95" i="58"/>
  <c r="F116" i="58"/>
  <c r="C140" i="58"/>
  <c r="E40" i="57"/>
  <c r="E39" i="57"/>
  <c r="C45" i="57"/>
  <c r="F42" i="57"/>
  <c r="C45" i="56"/>
  <c r="C108" i="56"/>
  <c r="E25" i="56"/>
  <c r="D28" i="56"/>
  <c r="E125" i="56"/>
  <c r="C44" i="56"/>
  <c r="F44" i="56"/>
  <c r="C27" i="56"/>
  <c r="F67" i="56"/>
  <c r="E92" i="56"/>
  <c r="D27" i="56"/>
  <c r="C51" i="56"/>
  <c r="F92" i="56"/>
  <c r="E110" i="56"/>
  <c r="C128" i="56"/>
  <c r="D51" i="56"/>
  <c r="E68" i="56"/>
  <c r="F110" i="56"/>
  <c r="F128" i="56"/>
  <c r="C129" i="56"/>
  <c r="E49" i="56"/>
  <c r="E29" i="56"/>
  <c r="D52" i="56"/>
  <c r="E70" i="56"/>
  <c r="D130" i="56"/>
  <c r="E22" i="56"/>
  <c r="D46" i="56"/>
  <c r="E53" i="56"/>
  <c r="C71" i="56"/>
  <c r="E130" i="56"/>
  <c r="C23" i="56"/>
  <c r="D30" i="56"/>
  <c r="E46" i="56"/>
  <c r="F53" i="56"/>
  <c r="E71" i="56"/>
  <c r="E23" i="56"/>
  <c r="C47" i="56"/>
  <c r="E47" i="56"/>
  <c r="C73" i="56"/>
  <c r="E88" i="56"/>
  <c r="F124" i="56"/>
  <c r="F48" i="56"/>
  <c r="F73" i="56"/>
  <c r="E106" i="56"/>
  <c r="D29" i="58"/>
  <c r="F32" i="58"/>
  <c r="F35" i="58"/>
  <c r="F54" i="58"/>
  <c r="D58" i="58"/>
  <c r="F73" i="58"/>
  <c r="C95" i="58"/>
  <c r="D116" i="58"/>
  <c r="D120" i="58"/>
  <c r="F136" i="58"/>
  <c r="F139" i="58"/>
  <c r="F29" i="58"/>
  <c r="D52" i="58"/>
  <c r="D140" i="58"/>
  <c r="E33" i="58"/>
  <c r="E52" i="58"/>
  <c r="C60" i="58"/>
  <c r="E74" i="58"/>
  <c r="D78" i="58"/>
  <c r="C96" i="58"/>
  <c r="C103" i="58"/>
  <c r="E137" i="58"/>
  <c r="E140" i="58"/>
  <c r="D27" i="58"/>
  <c r="D30" i="58"/>
  <c r="F33" i="58"/>
  <c r="F52" i="58"/>
  <c r="D56" i="58"/>
  <c r="F74" i="58"/>
  <c r="E78" i="58"/>
  <c r="D96" i="58"/>
  <c r="F117" i="58"/>
  <c r="D121" i="58"/>
  <c r="F137" i="58"/>
  <c r="F140" i="58"/>
  <c r="E27" i="58"/>
  <c r="E30" i="58"/>
  <c r="E56" i="58"/>
  <c r="F78" i="58"/>
  <c r="C138" i="58"/>
  <c r="C141" i="58"/>
  <c r="F27" i="58"/>
  <c r="F30" i="58"/>
  <c r="D34" i="58"/>
  <c r="D50" i="58"/>
  <c r="D53" i="58"/>
  <c r="F56" i="58"/>
  <c r="D138" i="58"/>
  <c r="D141" i="58"/>
  <c r="E34" i="58"/>
  <c r="E138" i="58"/>
  <c r="E141" i="58"/>
  <c r="D28" i="58"/>
  <c r="F31" i="58"/>
  <c r="F34" i="58"/>
  <c r="D57" i="58"/>
  <c r="C98" i="58"/>
  <c r="F138" i="58"/>
  <c r="F141" i="58"/>
  <c r="E28" i="58"/>
  <c r="E57" i="58"/>
  <c r="D98" i="58"/>
  <c r="C139" i="58"/>
  <c r="E29" i="58"/>
  <c r="D32" i="58"/>
  <c r="D35" i="58"/>
  <c r="E142" i="58"/>
  <c r="E32" i="58"/>
  <c r="E136" i="58"/>
  <c r="E33" i="57"/>
  <c r="F39" i="57"/>
  <c r="C44" i="57"/>
  <c r="D33" i="57"/>
  <c r="F33" i="57"/>
  <c r="F36" i="57"/>
  <c r="C40" i="57"/>
  <c r="D44" i="57"/>
  <c r="C34" i="57"/>
  <c r="C37" i="57"/>
  <c r="F44" i="57"/>
  <c r="E34" i="57"/>
  <c r="E37" i="57"/>
  <c r="F40" i="57"/>
  <c r="D45" i="57"/>
  <c r="D37" i="57"/>
  <c r="F34" i="57"/>
  <c r="F37" i="57"/>
  <c r="C41" i="57"/>
  <c r="E45" i="57"/>
  <c r="C32" i="57"/>
  <c r="C35" i="57"/>
  <c r="C38" i="57"/>
  <c r="D41" i="57"/>
  <c r="F45" i="57"/>
  <c r="D34" i="57"/>
  <c r="D32" i="57"/>
  <c r="D35" i="57"/>
  <c r="E38" i="57"/>
  <c r="E41" i="57"/>
  <c r="C46" i="57"/>
  <c r="E32" i="57"/>
  <c r="E35" i="57"/>
  <c r="F38" i="57"/>
  <c r="F41" i="57"/>
  <c r="D46" i="57"/>
  <c r="F32" i="57"/>
  <c r="F35" i="57"/>
  <c r="C39" i="57"/>
  <c r="C42" i="57"/>
  <c r="E46" i="57"/>
  <c r="C33" i="57"/>
  <c r="D108" i="56"/>
  <c r="D25" i="56"/>
  <c r="C30" i="56"/>
  <c r="E44" i="56"/>
  <c r="D49" i="56"/>
  <c r="F51" i="56"/>
  <c r="D68" i="56"/>
  <c r="E73" i="56"/>
  <c r="D88" i="56"/>
  <c r="F90" i="56"/>
  <c r="D106" i="56"/>
  <c r="F108" i="56"/>
  <c r="D125" i="56"/>
  <c r="E128" i="56"/>
  <c r="D23" i="56"/>
  <c r="C28" i="56"/>
  <c r="E30" i="56"/>
  <c r="D47" i="56"/>
  <c r="F49" i="56"/>
  <c r="C52" i="56"/>
  <c r="F68" i="56"/>
  <c r="D71" i="56"/>
  <c r="F88" i="56"/>
  <c r="C91" i="56"/>
  <c r="F106" i="56"/>
  <c r="C109" i="56"/>
  <c r="E111" i="56"/>
  <c r="F125" i="56"/>
  <c r="C26" i="56"/>
  <c r="E28" i="56"/>
  <c r="D45" i="56"/>
  <c r="F47" i="56"/>
  <c r="C50" i="56"/>
  <c r="E52" i="56"/>
  <c r="C69" i="56"/>
  <c r="F71" i="56"/>
  <c r="D74" i="56"/>
  <c r="E91" i="56"/>
  <c r="E109" i="56"/>
  <c r="C126" i="56"/>
  <c r="D129" i="56"/>
  <c r="D26" i="56"/>
  <c r="E45" i="56"/>
  <c r="D50" i="56"/>
  <c r="F52" i="56"/>
  <c r="D69" i="56"/>
  <c r="E74" i="56"/>
  <c r="F91" i="56"/>
  <c r="D107" i="56"/>
  <c r="F109" i="56"/>
  <c r="D126" i="56"/>
  <c r="E129" i="56"/>
  <c r="D91" i="56"/>
  <c r="C24" i="56"/>
  <c r="E26" i="56"/>
  <c r="F45" i="56"/>
  <c r="C48" i="56"/>
  <c r="E50" i="56"/>
  <c r="C67" i="56"/>
  <c r="E69" i="56"/>
  <c r="D72" i="56"/>
  <c r="F74" i="56"/>
  <c r="E89" i="56"/>
  <c r="C105" i="56"/>
  <c r="E107" i="56"/>
  <c r="F129" i="56"/>
  <c r="D24" i="56"/>
  <c r="C29" i="56"/>
  <c r="D48" i="56"/>
  <c r="F50" i="56"/>
  <c r="C53" i="56"/>
  <c r="D67" i="56"/>
  <c r="F69" i="56"/>
  <c r="E72" i="56"/>
  <c r="C92" i="56"/>
  <c r="D105" i="56"/>
  <c r="C110" i="56"/>
  <c r="F126" i="56"/>
  <c r="D109" i="56"/>
  <c r="C22" i="56"/>
  <c r="E24" i="56"/>
  <c r="C46" i="56"/>
  <c r="E48" i="56"/>
  <c r="D53" i="56"/>
  <c r="F72" i="56"/>
  <c r="D92" i="56"/>
  <c r="E105" i="56"/>
  <c r="F127" i="56"/>
  <c r="D70" i="56"/>
  <c r="F27" i="55"/>
  <c r="F32" i="55"/>
  <c r="F37" i="55"/>
  <c r="F35" i="55"/>
  <c r="F40" i="55"/>
  <c r="F28" i="55"/>
  <c r="F33" i="55"/>
  <c r="F38" i="55"/>
  <c r="C8" i="45"/>
  <c r="C8" i="41"/>
  <c r="F28" i="41"/>
  <c r="D62" i="41"/>
  <c r="F64" i="41"/>
  <c r="C67" i="41"/>
  <c r="E69" i="41"/>
  <c r="F36" i="41"/>
  <c r="F41" i="41"/>
  <c r="C63" i="41"/>
  <c r="E65" i="41"/>
  <c r="D70" i="41"/>
  <c r="F29" i="41"/>
  <c r="D63" i="41"/>
  <c r="F65" i="41"/>
  <c r="C68" i="41"/>
  <c r="E70" i="41"/>
  <c r="F34" i="41"/>
  <c r="F39" i="41"/>
  <c r="E63" i="41"/>
  <c r="D68" i="41"/>
  <c r="F70" i="41"/>
  <c r="F27" i="41"/>
  <c r="F63" i="41"/>
  <c r="C66" i="41"/>
  <c r="E68" i="41"/>
  <c r="F32" i="41"/>
  <c r="D66" i="41"/>
  <c r="F68" i="41"/>
  <c r="C71" i="41"/>
  <c r="F37" i="41"/>
  <c r="C64" i="41"/>
  <c r="E66" i="41"/>
  <c r="D71" i="41"/>
  <c r="F33" i="41"/>
  <c r="F31" i="41"/>
  <c r="F30" i="41"/>
  <c r="D64" i="41"/>
  <c r="F66" i="41"/>
  <c r="C69" i="41"/>
  <c r="E71" i="41"/>
  <c r="F35" i="41"/>
  <c r="C30" i="58"/>
  <c r="C58" i="58"/>
  <c r="C51" i="58"/>
  <c r="C27" i="58"/>
  <c r="C33" i="58"/>
  <c r="C34" i="58"/>
  <c r="C28" i="58"/>
  <c r="C31" i="58"/>
  <c r="C32" i="58"/>
  <c r="C35" i="58"/>
  <c r="C29" i="58"/>
  <c r="C54" i="58"/>
  <c r="C57" i="58"/>
  <c r="C55" i="58"/>
  <c r="C53" i="58"/>
  <c r="C50" i="58"/>
  <c r="G104" i="56"/>
  <c r="C52" i="58"/>
  <c r="C56" i="58"/>
  <c r="F66" i="56"/>
  <c r="C120" i="58"/>
  <c r="C116" i="58"/>
  <c r="C119" i="58"/>
  <c r="C115" i="58"/>
  <c r="C118" i="58"/>
  <c r="C121" i="58"/>
  <c r="C117" i="58"/>
  <c r="C73" i="58"/>
  <c r="C76" i="58"/>
  <c r="C74" i="58"/>
  <c r="C72" i="58"/>
  <c r="C79" i="58"/>
  <c r="C75" i="58"/>
  <c r="C78" i="58"/>
  <c r="F104" i="56"/>
  <c r="C34" i="41"/>
  <c r="C41" i="41"/>
  <c r="C33" i="41"/>
  <c r="C40" i="41"/>
  <c r="C35" i="41"/>
  <c r="C39" i="41"/>
  <c r="C36" i="41"/>
  <c r="C30" i="41"/>
  <c r="C29" i="41"/>
  <c r="C37" i="41"/>
  <c r="C32" i="41"/>
  <c r="C27" i="41"/>
  <c r="C31" i="41"/>
  <c r="C28" i="41"/>
</calcChain>
</file>

<file path=xl/sharedStrings.xml><?xml version="1.0" encoding="utf-8"?>
<sst xmlns="http://schemas.openxmlformats.org/spreadsheetml/2006/main" count="4802" uniqueCount="2062">
  <si>
    <t>ЖЫЙНАКТЫН БӨЛҮМДӨРҮН ДАЯРДОО ЖАНА ЧЫГАРУУ ҮЧҮН ЖООПТУУ АДАМДАР</t>
  </si>
  <si>
    <t>ОТВЕТСТВЕННЫЕ ЗА ПОДГОТОВКУ И ВЫПУСК РАЗДЕЛОВ СБОРНИКА</t>
  </si>
  <si>
    <t>Туризм чөйрөсүндө катталган чарба жүргүзүүчү субъектилер</t>
  </si>
  <si>
    <t>Зарегистрированные хозяйствующие субъекты сферы туризма</t>
  </si>
  <si>
    <t>Эл аралык туристтик агымдар</t>
  </si>
  <si>
    <t>Текеева Л.</t>
  </si>
  <si>
    <t>Международные туристские потоки</t>
  </si>
  <si>
    <t>Туристтик ташуулар</t>
  </si>
  <si>
    <t>Туристские перевозки</t>
  </si>
  <si>
    <t>Мейманканалар, жайгаштыруунун адистештирилген каражаттары, туризм ишканалары жана уюмдары, эс алуу мекемелери</t>
  </si>
  <si>
    <t>Гостиницы, специализированные средства размещения, предприятия и организации туризма, учреждения отдыха</t>
  </si>
  <si>
    <t>Туризм чөйрөсүндөгү кызмат көрсөтүүлөр</t>
  </si>
  <si>
    <t>Услуги в сфере туризма</t>
  </si>
  <si>
    <t>Үй чарбалардын санатордук-ден соолукту чыңдоочу кызмат көрсөтүүгө кеткен чыгымдары</t>
  </si>
  <si>
    <t>Расходы домашних хозяйств на санаторно-оздоровительные услуги</t>
  </si>
  <si>
    <t xml:space="preserve">Туризм үчүн товарларды өндүрүү </t>
  </si>
  <si>
    <t>Маманова А.</t>
  </si>
  <si>
    <t>Производство товаров для туризма</t>
  </si>
  <si>
    <t>Туристтик кызмат көрсөтүүлөрдүн баалары</t>
  </si>
  <si>
    <t>Цены на туристские услуги</t>
  </si>
  <si>
    <t>Туризм чөйрөсүндөгү уюмдардын ишмердигинин финансылык көрсөткүчтөрү</t>
  </si>
  <si>
    <t>Абдукадирова М.</t>
  </si>
  <si>
    <t>Финансовые показатели деятельности организаций сферы туризма</t>
  </si>
  <si>
    <t>Туризм чөйрөсүнө сарпталган инвестициялар</t>
  </si>
  <si>
    <t>Бирюкова В.</t>
  </si>
  <si>
    <t>Инвестиции в сферу туризма</t>
  </si>
  <si>
    <t>Туристтик ресурстар</t>
  </si>
  <si>
    <t>Туристские ресурсы</t>
  </si>
  <si>
    <t>Мейманканалык кызмат көрсөтүүчү үй чарбалар</t>
  </si>
  <si>
    <t>Домашние хозяйства, предоставляющие гостиничные услуги</t>
  </si>
  <si>
    <t>Чыгарууга жооптуу адамдар:</t>
  </si>
  <si>
    <t>Ответственные за выпуск:</t>
  </si>
  <si>
    <t>Супатаева Б.</t>
  </si>
  <si>
    <t>МАЗМУНУ</t>
  </si>
  <si>
    <t>СОДЕРЖАНИЕ</t>
  </si>
  <si>
    <t>Сөз башы</t>
  </si>
  <si>
    <t>Предисловие</t>
  </si>
  <si>
    <t>Туризмдин өнүгүшүнүн негизги индикаторлору</t>
  </si>
  <si>
    <t>Основные индикаторы развития туризма</t>
  </si>
  <si>
    <t>I. Туризм чөйрөсүндө чарба жүргүзүүчү субъектилердин саны</t>
  </si>
  <si>
    <t>Число хозяйствующих субъектов сферы туризма</t>
  </si>
  <si>
    <t>1.1 Типтери боюнча туризм чөйрөсүндө катталган чарба жүргүзүүчү субъектилер (юридикалык жана жеке жактар)</t>
  </si>
  <si>
    <t xml:space="preserve">1.2. Аймактар боюнча туризм чөйрөсүндө катталган чарба жүргүзүүчү субъектилер (юридикалык жана жеке жактар)  </t>
  </si>
  <si>
    <t>25</t>
  </si>
  <si>
    <t>1.3. Ишмердиктин түрлөрү боюнча туризм чөйрөсүндө катталган чарба жүргүзүүчү субъектилер (юридикалык жактар)</t>
  </si>
  <si>
    <t>1.4. Аймактар боюнча туризм чөйрөсүндө катталган чарба жүргүзүүчү субъектилер (юридикалык жактар)</t>
  </si>
  <si>
    <t>28</t>
  </si>
  <si>
    <t>Зарегистрированные хозяйствующие субъекты (юридические лица), осуществляющие деятельности в сфере туризма, по территории</t>
  </si>
  <si>
    <t>2.1. Туризм чөйрөсүнүнө ишмердикти ишке ашырган ишканалардын жана уюмдардын саны</t>
  </si>
  <si>
    <t>Количество предприятий и организаций, осуществляющих деятельность в сфере туризма</t>
  </si>
  <si>
    <t>2.2. Туризм чөйрөсүнүн ишканаларынын жана уюмдарынын кызматкерлеринин орточо тизмелик саны</t>
  </si>
  <si>
    <t>31</t>
  </si>
  <si>
    <t>32</t>
  </si>
  <si>
    <t>2.5.  «Социалдык-маданий сервис жана туризм» кесиби боюнча жогорку билимдүү адистерди даярдоо</t>
  </si>
  <si>
    <t>33</t>
  </si>
  <si>
    <t>34</t>
  </si>
  <si>
    <t>35</t>
  </si>
  <si>
    <t>III. Эл аралык туристтик агымдар</t>
  </si>
  <si>
    <t>3.1.  Туристтик кызмат көрсөтүүлөрдүн экспорту жана импорту (барып келүүлөр)</t>
  </si>
  <si>
    <t>36</t>
  </si>
  <si>
    <t>Экспорт и импорт туристских услуг 
(поездки)</t>
  </si>
  <si>
    <t>37</t>
  </si>
  <si>
    <t>Численность пересечений (прибытий) границы Кыргызской Республики иностранными гражданами,  по стране гражданства</t>
  </si>
  <si>
    <t>IV. Туристтик ташуулар</t>
  </si>
  <si>
    <t>Туристические перевозки</t>
  </si>
  <si>
    <t>4.1. Каттоонун түрлөрү боюнча туристтерди ташуу</t>
  </si>
  <si>
    <t>38</t>
  </si>
  <si>
    <t>Перевозки туристов по видам сообщений</t>
  </si>
  <si>
    <t>4.2. Туристтерди ташуудан тушкөн киреше</t>
  </si>
  <si>
    <t>39</t>
  </si>
  <si>
    <t>Доходы полученные от перевозок туристов</t>
  </si>
  <si>
    <t>V.   Туризм ишканалары, уюмдары жана эс алуу мекемелери</t>
  </si>
  <si>
    <t>Предприятия, организации туризма и учреждения отдыха</t>
  </si>
  <si>
    <t>5.1. Туризм ишканалары, уюмдары жана эс алуу мекемелери</t>
  </si>
  <si>
    <t>40</t>
  </si>
  <si>
    <t>41</t>
  </si>
  <si>
    <t>42</t>
  </si>
  <si>
    <t>43</t>
  </si>
  <si>
    <t>44</t>
  </si>
  <si>
    <t>45</t>
  </si>
  <si>
    <t>5.3.2. Жайгаштыруунун коллективдик каражаттары</t>
  </si>
  <si>
    <t>Коллективные средства размещения</t>
  </si>
  <si>
    <t>5.4. Мейманканалардын жана жайгаштыруунун ушул сыяктуу каражаттарынын ишмердигинин негизги көрсөткүчтөрү</t>
  </si>
  <si>
    <t>48</t>
  </si>
  <si>
    <t>5.4.1. Аймактар боюнча мейманканалардын жана жайгаштыруунун ушул сыяктуу негизги көрсөткүчтөрү</t>
  </si>
  <si>
    <t>49</t>
  </si>
  <si>
    <t>55</t>
  </si>
  <si>
    <t>56</t>
  </si>
  <si>
    <t>57</t>
  </si>
  <si>
    <t>71</t>
  </si>
  <si>
    <t>VI. Туризм чөйрөсүндөгү кызмат көрсөтүүлөр</t>
  </si>
  <si>
    <t>VII.   Туризм үчүн товарларды өндүрүү</t>
  </si>
  <si>
    <t>7.1. Туризм үчүн өнөр-жай продукциясынын айрым түрлөрүн өндүрүү</t>
  </si>
  <si>
    <t>76</t>
  </si>
  <si>
    <t>Производство отдельных видов промышленной продукции для туризма</t>
  </si>
  <si>
    <t>VIII. Туристтик кызмат көрсөтүүлөрдүн баалары (тарифтери)</t>
  </si>
  <si>
    <t>Цены (тарифы) на туристские услуги</t>
  </si>
  <si>
    <t>8.1. Товарлардын жана кызмат көрсөтүүлөрдүн айрым түрлөрүнүн керектөө бааларынын (тарифтеринин) индекстери</t>
  </si>
  <si>
    <t>77</t>
  </si>
  <si>
    <t>Индексы потребительских цен (тарифов) на отдельные виды товаров и услуг</t>
  </si>
  <si>
    <t>8.2.  Кызмат көрсөтүүлөрдүн айрым түрлөрүнүн орточо керектөө баалары (тарифтери)</t>
  </si>
  <si>
    <t>78</t>
  </si>
  <si>
    <t>Средние потребительские цены (тарифы) на отдельные виды услуг</t>
  </si>
  <si>
    <t>IX. Туризм чөйрөсүндөгү уюмдардын ишмердигинин финансылык көрсөткүчтөрү</t>
  </si>
  <si>
    <t xml:space="preserve"> Финансовые показатели деятельности организаций сферы туризма</t>
  </si>
  <si>
    <t xml:space="preserve">9.1.  Мейманканалардын жана жайгаштыруунун ушул сыяктуу каражаттарынын ишмердигинин финансылык көрсөткүчтөрү </t>
  </si>
  <si>
    <t>79</t>
  </si>
  <si>
    <t xml:space="preserve">9.2. Туризм ишканаларынын жана уюмдарынын, эс алуу мекемелеринин ишмердигинин финансылык көрсөткөчтөрү </t>
  </si>
  <si>
    <t>80</t>
  </si>
  <si>
    <t>9.3.  Аймактар боюнча мейманканалардын жана жайгаштыруунун ушул сыяктуу каражаттарынын түшкөн акчасы (дүң киреше)</t>
  </si>
  <si>
    <t>81</t>
  </si>
  <si>
    <t>Выручка (валовой доход) гостиниц и аналогичных средств размещения, по территории</t>
  </si>
  <si>
    <t xml:space="preserve">9.4. Аймактар боюнча туризм ишканаларынын жана уюмдарынын, эс алуу мекемелеринин түшкөн акчасы (дүң киреше) </t>
  </si>
  <si>
    <t>82</t>
  </si>
  <si>
    <t>9.5. Туризмди камсыздандыруу</t>
  </si>
  <si>
    <t>83</t>
  </si>
  <si>
    <t>Страхование туризма</t>
  </si>
  <si>
    <t>9.5.1. Камсыздандыруу компанияларынын ишмердиктеринин көрсөткүчтөрү</t>
  </si>
  <si>
    <t>Показатели деятельности страховых компаний</t>
  </si>
  <si>
    <t>9.6. Жүгүртүүдөгү пластикалык карталардын жана перифериялык түзүлүштөрдүн аймактар боюнча саны</t>
  </si>
  <si>
    <t>84</t>
  </si>
  <si>
    <t>Количество пластиковых карт в обращении и периферийных устройств, по территории</t>
  </si>
  <si>
    <t>9.6.1.Аймактар боюнча жүгүртүүдөгү карталардын жана системалардын саны</t>
  </si>
  <si>
    <t>85</t>
  </si>
  <si>
    <t>86</t>
  </si>
  <si>
    <t>Х. Туризм чөйрөсүнө сарпталган инвестициялар</t>
  </si>
  <si>
    <t xml:space="preserve">Инвестиции в сферу туризма </t>
  </si>
  <si>
    <t>87</t>
  </si>
  <si>
    <t>10.2. Туризм чөйрөсүндөгү негизги капиталга инвестициялар</t>
  </si>
  <si>
    <t>88</t>
  </si>
  <si>
    <t>Инвестиции в основной капитал в сфере туризма</t>
  </si>
  <si>
    <t>XI. Туристтик ресурстар</t>
  </si>
  <si>
    <t>89</t>
  </si>
  <si>
    <t>90</t>
  </si>
  <si>
    <t>91</t>
  </si>
  <si>
    <t>Музеи</t>
  </si>
  <si>
    <t>Кинотеатры</t>
  </si>
  <si>
    <t>92</t>
  </si>
  <si>
    <t>Концертные организации</t>
  </si>
  <si>
    <t>93</t>
  </si>
  <si>
    <t>94</t>
  </si>
  <si>
    <t>XII.  Мейманканалык кызмат көрсөтүүчү үй чарбалар</t>
  </si>
  <si>
    <t>95</t>
  </si>
  <si>
    <t>12.2.  Ысык-Көл облусунун рекреациалык зонасында уюштурулбаган туристтерди кабыл алып жаткан үй чарбаларга тандалма текшерүүнүн жыйынтыктары</t>
  </si>
  <si>
    <t>Итоги выборочного обследования домашних хозяйств, принимающих неорганизованных туристов в рекреационных зонах Иссык-Кульской области</t>
  </si>
  <si>
    <t>96</t>
  </si>
  <si>
    <t>Кыскача методологиялык түшүндүрмөлөр</t>
  </si>
  <si>
    <t>97</t>
  </si>
  <si>
    <t>Краткие методологические пояснения</t>
  </si>
  <si>
    <t>Калктын адам башына эсептегенде айына орточо эсеп менен акчалай кирешелер, сом</t>
  </si>
  <si>
    <t xml:space="preserve">калктын адам башына,
 миң сом  </t>
  </si>
  <si>
    <t xml:space="preserve">на душу населения,
 тыс. сомов </t>
  </si>
  <si>
    <t>Поступление
прямых иностранных инвестиций 
(без учета оттока),  
млн. долларов США</t>
  </si>
  <si>
    <t>Внешнеторговый оборот,  
млн. долларов США</t>
  </si>
  <si>
    <t xml:space="preserve">анын ичинде:  </t>
  </si>
  <si>
    <t xml:space="preserve"> в том числе:  </t>
  </si>
  <si>
    <t xml:space="preserve">   экспорт</t>
  </si>
  <si>
    <t xml:space="preserve">    экспорт</t>
  </si>
  <si>
    <t xml:space="preserve">   импорт</t>
  </si>
  <si>
    <t xml:space="preserve">    импорт</t>
  </si>
  <si>
    <r>
      <rPr>
        <b/>
        <sz val="12"/>
        <color theme="1"/>
        <rFont val="Times New Roman"/>
        <family val="1"/>
        <charset val="204"/>
      </rPr>
      <t xml:space="preserve">Туризмдин өнүгүшүнүн негизги индикаторлору </t>
    </r>
    <r>
      <rPr>
        <b/>
        <vertAlign val="superscript"/>
        <sz val="11"/>
        <color theme="1"/>
        <rFont val="Times New Roman"/>
        <family val="1"/>
        <charset val="204"/>
      </rPr>
      <t>1</t>
    </r>
  </si>
  <si>
    <t>Туризм чөйрөсүндөгү негизги капиталга инвестициялар, млн. сом</t>
  </si>
  <si>
    <t>Инвестиции в основной капитал в сферу туризма, млн. сомов</t>
  </si>
  <si>
    <t>Поступление прямых иностранных
 инвестиций
 (без учета оттока),  
млн. долларов США</t>
  </si>
  <si>
    <t xml:space="preserve">в организованном  секторе  </t>
  </si>
  <si>
    <t>Оборот розничной торговли в сфере туризма, млн. сомов</t>
  </si>
  <si>
    <t>Туризм чөйрөсүндөгү рыноктук кызмат көрсөтүүлөр,  млн. сом:</t>
  </si>
  <si>
    <t>Рыночные услуги в сфере туризма, в сфере туризма,  млн. сомов:</t>
  </si>
  <si>
    <t>услуги  
деятельности  туристических 
агентств</t>
  </si>
  <si>
    <t xml:space="preserve">мейманканалар  </t>
  </si>
  <si>
    <t xml:space="preserve">гостиницы  </t>
  </si>
  <si>
    <t>ресторандар</t>
  </si>
  <si>
    <t>рестораны</t>
  </si>
  <si>
    <t>туристтик 
агенттиктер</t>
  </si>
  <si>
    <t>туристические
 агентства</t>
  </si>
  <si>
    <t xml:space="preserve">санаторно-курортные учреждения  </t>
  </si>
  <si>
    <t xml:space="preserve">жаратылыш парктары, ботаникалык бактар жана коруктар   </t>
  </si>
  <si>
    <r>
      <rPr>
        <vertAlign val="superscript"/>
        <sz val="9"/>
        <color theme="1"/>
        <rFont val="Times New Roman"/>
        <family val="1"/>
        <charset val="204"/>
      </rPr>
      <t>3</t>
    </r>
    <r>
      <rPr>
        <sz val="9"/>
        <color theme="1"/>
        <rFont val="Times New Roman"/>
        <family val="1"/>
        <charset val="204"/>
      </rPr>
      <t xml:space="preserve">Маалыматтар баалоо боюнча берилди. </t>
    </r>
  </si>
  <si>
    <r>
      <rPr>
        <i/>
        <vertAlign val="superscript"/>
        <sz val="9"/>
        <color theme="1"/>
        <rFont val="Times New Roman"/>
        <family val="1"/>
        <charset val="204"/>
      </rPr>
      <t>3</t>
    </r>
    <r>
      <rPr>
        <i/>
        <sz val="9"/>
        <color theme="1"/>
        <rFont val="Times New Roman"/>
        <family val="1"/>
        <charset val="204"/>
      </rPr>
      <t>Данные оценочные.</t>
    </r>
  </si>
  <si>
    <t xml:space="preserve">   Число хозяйствующих субъектов сферы туризма</t>
  </si>
  <si>
    <t xml:space="preserve">1.1.Типтери боюнча туризм чөйрөсүндө ишмердигин жүргүзүүчү катталган </t>
  </si>
  <si>
    <t xml:space="preserve">     чарбалык  субъекттер (юридикалык жана жеке жактар) </t>
  </si>
  <si>
    <t xml:space="preserve">         (1-январга карата)</t>
  </si>
  <si>
    <t xml:space="preserve">             (на 1 января)</t>
  </si>
  <si>
    <t>Бардыгы</t>
  </si>
  <si>
    <t xml:space="preserve">Всего </t>
  </si>
  <si>
    <t>Мейманкалар</t>
  </si>
  <si>
    <t>Гостиницы</t>
  </si>
  <si>
    <t>Туризм ишканалары 
  жана эс алуу 
  мекемелери</t>
  </si>
  <si>
    <t>Предприятия туризма 
 и учреждения
 отдыха</t>
  </si>
  <si>
    <t xml:space="preserve"> Ресторандар</t>
  </si>
  <si>
    <t>Рестораны</t>
  </si>
  <si>
    <t>Туристтик
 агентттиктер
 жана туроператорлор</t>
  </si>
  <si>
    <t>Туристические
 агентства
 и туроператоры</t>
  </si>
  <si>
    <t xml:space="preserve">Санаторно-курортные учреждения </t>
  </si>
  <si>
    <t>Жаратылыш парктар
  жана коруктар</t>
  </si>
  <si>
    <t xml:space="preserve">Природные парки
 и заповедники </t>
  </si>
  <si>
    <t xml:space="preserve">Жыйынтыкка карата пайыз менен </t>
  </si>
  <si>
    <t xml:space="preserve"> В процентах к итогу</t>
  </si>
  <si>
    <t>1.2. Аймактар боюнча туризм чөйрөсүндө катталган чарба жүргүзүүчү субъектилер</t>
  </si>
  <si>
    <t xml:space="preserve">      (юридикалык жана жеке жактар)</t>
  </si>
  <si>
    <t>Зарегистрированные хозяйствующие субъекты (юридические и физические лица)</t>
  </si>
  <si>
    <t>Мейманканалар</t>
  </si>
  <si>
    <t>Баткен облусу</t>
  </si>
  <si>
    <t>Баткенская область</t>
  </si>
  <si>
    <t>Жалал-Абад 
облусу</t>
  </si>
  <si>
    <t>Джалал-Абадская область</t>
  </si>
  <si>
    <t>Ысык-Көл
 облусу</t>
  </si>
  <si>
    <t>Иссык-Кульская
 область</t>
  </si>
  <si>
    <t>Нарын облусу</t>
  </si>
  <si>
    <t>Нарынская область</t>
  </si>
  <si>
    <t>Ош облусу</t>
  </si>
  <si>
    <t>Ошская область</t>
  </si>
  <si>
    <t>Талас  облусу</t>
  </si>
  <si>
    <t>Таласская область</t>
  </si>
  <si>
    <t>Чүй облусу</t>
  </si>
  <si>
    <t>Чуйская область</t>
  </si>
  <si>
    <t>Бишкек ш.</t>
  </si>
  <si>
    <t>г. Бишкек</t>
  </si>
  <si>
    <t>Ош ш.</t>
  </si>
  <si>
    <t>г. Ош</t>
  </si>
  <si>
    <t>Туризм ишканалары жана эс алуу мекемелери</t>
  </si>
  <si>
    <t>Предприятия 
туризма 
и учреждения отдыха</t>
  </si>
  <si>
    <t>Иссык-Кульская 
область</t>
  </si>
  <si>
    <t>Талас облусу</t>
  </si>
  <si>
    <t>Ресторандар</t>
  </si>
  <si>
    <t>Жалал-Абад
 облусу</t>
  </si>
  <si>
    <t>Чуй облусу</t>
  </si>
  <si>
    <t>Туристтик 
агенттиктер 
жана туроператорлор</t>
  </si>
  <si>
    <t>Санатордук
-курорттук  
мекемелер</t>
  </si>
  <si>
    <t>Санаторно-курортные учреждения</t>
  </si>
  <si>
    <t xml:space="preserve"> г. Бишкек</t>
  </si>
  <si>
    <t xml:space="preserve"> г. Ош</t>
  </si>
  <si>
    <t>Жаратылыш парктар жана коруктар</t>
  </si>
  <si>
    <t>Природные парки 
и заповедники</t>
  </si>
  <si>
    <t>Джалал-Абадская
 область</t>
  </si>
  <si>
    <t xml:space="preserve">1.3.  Ишмердиктин түрлөрү боюнча туризм  чөйрөсүндө  катталган чарба жүргүзүүчү </t>
  </si>
  <si>
    <t xml:space="preserve">       субъектилер (юридикалык жактар)   </t>
  </si>
  <si>
    <t xml:space="preserve">        Зарегистрированные хозяйствующие субъекты (юридические лица), </t>
  </si>
  <si>
    <t xml:space="preserve">        осуществляющие деятельность в сфере туризма, по типам </t>
  </si>
  <si>
    <t xml:space="preserve">            (на 1 января)</t>
  </si>
  <si>
    <t xml:space="preserve"> Бардыгы</t>
  </si>
  <si>
    <t xml:space="preserve">Всего  </t>
  </si>
  <si>
    <t>Эс алуу жана туризм ишканалары</t>
  </si>
  <si>
    <t xml:space="preserve">Предприятия
 отдыха и туризма </t>
  </si>
  <si>
    <t>Туристтик 
агенттиктер жана туроператорлор</t>
  </si>
  <si>
    <t xml:space="preserve">Жыйынтыкка карата пайыз менен – </t>
  </si>
  <si>
    <t>Туристтик
 агенттиктер жана туроператорлор</t>
  </si>
  <si>
    <t>1.4.  Аймактар боюнча туризм чөйрөсүндө  катталган чарба жүргүзүүчү</t>
  </si>
  <si>
    <t xml:space="preserve">       субъектилер  (юридикалык жактар) </t>
  </si>
  <si>
    <t>Ысык-Көл облусу</t>
  </si>
  <si>
    <t>Иссык-Кульская область</t>
  </si>
  <si>
    <t>Таласская облусу</t>
  </si>
  <si>
    <t>Ысык-Көл 
облусу</t>
  </si>
  <si>
    <t>-</t>
  </si>
  <si>
    <t xml:space="preserve"> Ысык-Көл 
облусу</t>
  </si>
  <si>
    <t xml:space="preserve">       Количество предприятий и организаций, осуществляющих деятельность</t>
  </si>
  <si>
    <t xml:space="preserve"> Всего</t>
  </si>
  <si>
    <t xml:space="preserve">Туризм
 ишканалары жана
 эс алуу мекемелери         </t>
  </si>
  <si>
    <t xml:space="preserve">Предприятия
 туризма
 и учреждения отдыха    </t>
  </si>
  <si>
    <t xml:space="preserve">Туристтик 
  агенттиктер </t>
  </si>
  <si>
    <t xml:space="preserve">Туристические 
  агентства  </t>
  </si>
  <si>
    <t xml:space="preserve">Жаратылыш парктар,
  ботаникалык бактар
  жана коруктар  </t>
  </si>
  <si>
    <t>Природные парки,
  ботанические сады
  и  заповедники</t>
  </si>
  <si>
    <t xml:space="preserve">       Среднесписочная численность работников предприятий и организаций        </t>
  </si>
  <si>
    <t xml:space="preserve">Туристтик  
 агенттиктер </t>
  </si>
  <si>
    <t xml:space="preserve">Туристические
 агентства  </t>
  </si>
  <si>
    <t xml:space="preserve">Санаторно-курортные
 учреждения  </t>
  </si>
  <si>
    <r>
      <rPr>
        <b/>
        <sz val="12"/>
        <rFont val="Times New Roman"/>
        <family val="1"/>
        <charset val="204"/>
      </rPr>
      <t xml:space="preserve">       жана уюмдарынын кызматкерлеринин орточо тизмелик саны</t>
    </r>
    <r>
      <rPr>
        <b/>
        <vertAlign val="superscript"/>
        <sz val="12"/>
        <rFont val="Times New Roman"/>
        <family val="1"/>
        <charset val="204"/>
      </rPr>
      <t>1</t>
    </r>
    <r>
      <rPr>
        <b/>
        <sz val="12"/>
        <rFont val="Times New Roman"/>
        <family val="1"/>
        <charset val="204"/>
      </rPr>
      <t xml:space="preserve">  </t>
    </r>
  </si>
  <si>
    <t>Адам</t>
  </si>
  <si>
    <t>Жыйынтыкка карата пайыз менен</t>
  </si>
  <si>
    <t>Человек</t>
  </si>
  <si>
    <t>В процентах</t>
  </si>
  <si>
    <t xml:space="preserve"> к итогу</t>
  </si>
  <si>
    <t>анын ичинде менчиктин түрлөрү боюнча:</t>
  </si>
  <si>
    <t xml:space="preserve">мамлекеттик </t>
  </si>
  <si>
    <t>государственная</t>
  </si>
  <si>
    <t>жеке</t>
  </si>
  <si>
    <t>частная</t>
  </si>
  <si>
    <t xml:space="preserve">Туризм ишканалары жана
 эс алуу мекемелери         </t>
  </si>
  <si>
    <t xml:space="preserve">Предприятия туризма
 и учреждения отдыха    </t>
  </si>
  <si>
    <t>Туристтик агенттиктер</t>
  </si>
  <si>
    <t xml:space="preserve">Туристические агентства </t>
  </si>
  <si>
    <t xml:space="preserve">Санатордук-курорттук
 мекемелер </t>
  </si>
  <si>
    <t>Санаторно-курортные  учреждения</t>
  </si>
  <si>
    <t xml:space="preserve">Жаратылыш парктары,
 ботаникалык бактар
 жана коруктар  </t>
  </si>
  <si>
    <t>*ГП Ак-Суу-на стадии ликвидации</t>
  </si>
  <si>
    <t>**Учреждение реабилитационный центр диких животных "Зообишкек", ОКПО 30246856, ГКЭД 910104</t>
  </si>
  <si>
    <t>2.4. Туризм чөйрөсүнүн ишканаларынын жана уюмдарынын кызматкерлеринин</t>
  </si>
  <si>
    <t>Всего</t>
  </si>
  <si>
    <t xml:space="preserve">Туристтик
 агенттиктер </t>
  </si>
  <si>
    <r>
      <rPr>
        <b/>
        <vertAlign val="superscript"/>
        <sz val="9"/>
        <rFont val="Times New Roman"/>
        <family val="1"/>
        <charset val="204"/>
      </rPr>
      <t xml:space="preserve">     1</t>
    </r>
    <r>
      <rPr>
        <sz val="9"/>
        <rFont val="Times New Roman"/>
        <family val="1"/>
        <charset val="204"/>
      </rPr>
      <t>Туризм ишмердиктин негизги түру болуп эсептелбеген юридикалык жактарды кошкондо.</t>
    </r>
  </si>
  <si>
    <t>2.5. "Социалдык-маданий сервис жана туризм" кесиби боюнча жогорку билимдүү</t>
  </si>
  <si>
    <t xml:space="preserve">        адистерди даярдоо         </t>
  </si>
  <si>
    <t xml:space="preserve">         Подготовка специалистов с высшим образованием по специальности </t>
  </si>
  <si>
    <t xml:space="preserve">         "Социально-культурный сервис и туризм" </t>
  </si>
  <si>
    <r>
      <rPr>
        <i/>
        <sz val="10"/>
        <rFont val="Times New Roman"/>
        <family val="1"/>
        <charset val="204"/>
      </rPr>
      <t xml:space="preserve">        </t>
    </r>
    <r>
      <rPr>
        <b/>
        <sz val="10"/>
        <rFont val="Times New Roman"/>
        <family val="1"/>
        <charset val="204"/>
      </rPr>
      <t xml:space="preserve"> </t>
    </r>
  </si>
  <si>
    <t>2020/</t>
  </si>
  <si>
    <t>2021/</t>
  </si>
  <si>
    <t>2022/</t>
  </si>
  <si>
    <t>Кабыл алынган
 студенттер</t>
  </si>
  <si>
    <t>Принято
 студентов</t>
  </si>
  <si>
    <t>Окутулгандардын
 саны</t>
  </si>
  <si>
    <t>Численность обучавшихся</t>
  </si>
  <si>
    <t xml:space="preserve">       адистерди даярдоо</t>
  </si>
  <si>
    <t xml:space="preserve">        Подготовка специалистов профессионально-техническими училищами</t>
  </si>
  <si>
    <t>Кабыл алынган студенттер</t>
  </si>
  <si>
    <t>Окутулган-
дардын саны</t>
  </si>
  <si>
    <t>Адистерди бүтүрүп чыгаруу</t>
  </si>
  <si>
    <t>Принято студентов</t>
  </si>
  <si>
    <t>Выпущено специалистов</t>
  </si>
  <si>
    <t>анын ичинен:</t>
  </si>
  <si>
    <t>из них:</t>
  </si>
  <si>
    <t>КМШ өлкөлөрү</t>
  </si>
  <si>
    <t xml:space="preserve">  анын ичинен:</t>
  </si>
  <si>
    <t xml:space="preserve">   из них:</t>
  </si>
  <si>
    <t>Азербайжан</t>
  </si>
  <si>
    <t>Азербайджан</t>
  </si>
  <si>
    <t>Армения</t>
  </si>
  <si>
    <t>Белоруссия</t>
  </si>
  <si>
    <t>Казакстан</t>
  </si>
  <si>
    <t>Казахстан</t>
  </si>
  <si>
    <t>Россия</t>
  </si>
  <si>
    <t>Таджикистан</t>
  </si>
  <si>
    <t>Туркмөнстан</t>
  </si>
  <si>
    <t>Туркмения</t>
  </si>
  <si>
    <t>Украина</t>
  </si>
  <si>
    <t>Өзбекстан</t>
  </si>
  <si>
    <t>Узбекистан</t>
  </si>
  <si>
    <t>КМШдан тышкары өлкөлөр</t>
  </si>
  <si>
    <t>Ооганстан</t>
  </si>
  <si>
    <t>Афганистан</t>
  </si>
  <si>
    <t>Кытай</t>
  </si>
  <si>
    <t>Китай</t>
  </si>
  <si>
    <t>Индия</t>
  </si>
  <si>
    <t>Иран</t>
  </si>
  <si>
    <t>Монголия</t>
  </si>
  <si>
    <t>Непал</t>
  </si>
  <si>
    <t>Сирия</t>
  </si>
  <si>
    <t>Пакистан</t>
  </si>
  <si>
    <t>Туркия</t>
  </si>
  <si>
    <t>Турция</t>
  </si>
  <si>
    <t>Грузия</t>
  </si>
  <si>
    <t>Башка өлкөлөр</t>
  </si>
  <si>
    <t>Другие страны</t>
  </si>
  <si>
    <t>КМШдан тышкары  өлкөлөр</t>
  </si>
  <si>
    <t>Түркия</t>
  </si>
  <si>
    <r>
      <rPr>
        <b/>
        <sz val="13"/>
        <color theme="1"/>
        <rFont val="Times New Roman"/>
        <family val="1"/>
        <charset val="204"/>
      </rPr>
      <t>III.</t>
    </r>
    <r>
      <rPr>
        <b/>
        <sz val="7"/>
        <color theme="1"/>
        <rFont val="Times New Roman"/>
        <family val="1"/>
        <charset val="204"/>
      </rPr>
      <t xml:space="preserve"> </t>
    </r>
    <r>
      <rPr>
        <b/>
        <sz val="13"/>
        <color theme="1"/>
        <rFont val="Times New Roman"/>
        <family val="1"/>
        <charset val="204"/>
      </rPr>
      <t>Эл аралык туристтик агымдар</t>
    </r>
  </si>
  <si>
    <t xml:space="preserve">      Международные туристские потоки</t>
  </si>
  <si>
    <r>
      <rPr>
        <b/>
        <sz val="12"/>
        <color theme="1"/>
        <rFont val="Times New Roman"/>
        <family val="1"/>
        <charset val="204"/>
      </rPr>
      <t>3.1. Туристтик кызмат көрсөтүүлөрдүн экспорту жана импорту (барып келүүлөр)</t>
    </r>
    <r>
      <rPr>
        <b/>
        <vertAlign val="superscript"/>
        <sz val="12"/>
        <color theme="1"/>
        <rFont val="Times New Roman"/>
        <family val="1"/>
        <charset val="204"/>
      </rPr>
      <t>1</t>
    </r>
  </si>
  <si>
    <t xml:space="preserve">                </t>
  </si>
  <si>
    <t>Экспорт</t>
  </si>
  <si>
    <t>анын ичинде:</t>
  </si>
  <si>
    <t>в том  числе:</t>
  </si>
  <si>
    <t>страны  СНГ</t>
  </si>
  <si>
    <t>КМШдан тышкаркы өлкөлөр</t>
  </si>
  <si>
    <t>страны
 вне СНГ</t>
  </si>
  <si>
    <t>Импорт</t>
  </si>
  <si>
    <t>В процентах к предыдущему году</t>
  </si>
  <si>
    <r>
      <rPr>
        <vertAlign val="superscript"/>
        <sz val="9"/>
        <color theme="1"/>
        <rFont val="Times New Roman"/>
        <family val="1"/>
        <charset val="204"/>
      </rPr>
      <t>1</t>
    </r>
    <r>
      <rPr>
        <sz val="9"/>
        <color theme="1"/>
        <rFont val="Times New Roman"/>
        <family val="1"/>
        <charset val="204"/>
      </rPr>
      <t xml:space="preserve">Баалоо боюнча маалыматтар. </t>
    </r>
  </si>
  <si>
    <t xml:space="preserve">3.2.  Чет элдик жарандардын жарандык өлкөлөрү боюнча Кыргыз Республикасынын </t>
  </si>
  <si>
    <t xml:space="preserve">        Численность пересечений (прибытий) границы Кыргызской Республики </t>
  </si>
  <si>
    <t xml:space="preserve">  Всего</t>
  </si>
  <si>
    <t xml:space="preserve">анын ичинде </t>
  </si>
  <si>
    <t xml:space="preserve">из них </t>
  </si>
  <si>
    <t>Беларусь</t>
  </si>
  <si>
    <t>Молдова</t>
  </si>
  <si>
    <t>Тажикстан</t>
  </si>
  <si>
    <t>Түркмөнстан</t>
  </si>
  <si>
    <t>Туркменистан</t>
  </si>
  <si>
    <r>
      <rPr>
        <sz val="10"/>
        <color rgb="FF000000"/>
        <rFont val="Times New Roman"/>
        <family val="1"/>
        <charset val="204"/>
      </rPr>
      <t>Ө</t>
    </r>
    <r>
      <rPr>
        <sz val="10"/>
        <color theme="1"/>
        <rFont val="Times New Roman"/>
        <family val="1"/>
        <charset val="204"/>
      </rPr>
      <t>збекстан</t>
    </r>
  </si>
  <si>
    <t>КМШдан тышкаркы өлкөлөр боюнча</t>
  </si>
  <si>
    <t>Из стран
 вне СНГ</t>
  </si>
  <si>
    <t>Австралия</t>
  </si>
  <si>
    <t>Австрия</t>
  </si>
  <si>
    <t>Германия</t>
  </si>
  <si>
    <t>Израиль</t>
  </si>
  <si>
    <t>Италия</t>
  </si>
  <si>
    <t>Корея</t>
  </si>
  <si>
    <t>Сингапур</t>
  </si>
  <si>
    <t>Бириккен Араб Эмираттары</t>
  </si>
  <si>
    <t>Объединенные Арабские Эмираты</t>
  </si>
  <si>
    <t>Польша</t>
  </si>
  <si>
    <t>Бириккен
 Падышалыгы
 (Улуу Британия)</t>
  </si>
  <si>
    <t>Соединенное Королевство (Великобритания)</t>
  </si>
  <si>
    <t>Америка Кошмо Штаттары</t>
  </si>
  <si>
    <t>Соединенные Штаты Америки</t>
  </si>
  <si>
    <t>Франция</t>
  </si>
  <si>
    <t>Швейцария</t>
  </si>
  <si>
    <t>Швеция</t>
  </si>
  <si>
    <t>Чехия</t>
  </si>
  <si>
    <t>Япония</t>
  </si>
  <si>
    <t xml:space="preserve">      Туристские перевозки</t>
  </si>
  <si>
    <t xml:space="preserve">4.1. Каттоонун түрлөрү боюнча туристтерди ташуу </t>
  </si>
  <si>
    <t xml:space="preserve">       Перевозки туристов по видам сообщений </t>
  </si>
  <si>
    <t>Туристтерди ташуу –  бардыгы</t>
  </si>
  <si>
    <t>Перевезено туристов –  всего</t>
  </si>
  <si>
    <t xml:space="preserve">Воздушным транспортом: </t>
  </si>
  <si>
    <t>эл аралык
 кирүү</t>
  </si>
  <si>
    <t>въездные международные</t>
  </si>
  <si>
    <t>эл аралык
 чыгуу</t>
  </si>
  <si>
    <t xml:space="preserve">выездные международные </t>
  </si>
  <si>
    <t xml:space="preserve">ички </t>
  </si>
  <si>
    <t xml:space="preserve">внутренние </t>
  </si>
  <si>
    <t xml:space="preserve">Железнодорожным транспортом: </t>
  </si>
  <si>
    <t xml:space="preserve">въездные международные </t>
  </si>
  <si>
    <t>ички</t>
  </si>
  <si>
    <t xml:space="preserve">Автомобильным транспортом: </t>
  </si>
  <si>
    <t>чыгуу</t>
  </si>
  <si>
    <t>выездные</t>
  </si>
  <si>
    <t>КМШ өлкөлөрүнө</t>
  </si>
  <si>
    <t>в страны СНГ</t>
  </si>
  <si>
    <r>
      <rPr>
        <b/>
        <sz val="10"/>
        <color theme="1"/>
        <rFont val="Times New Roman"/>
        <family val="1"/>
        <charset val="204"/>
      </rPr>
      <t>Жыйынтыкка карата пайыз менен</t>
    </r>
    <r>
      <rPr>
        <b/>
        <i/>
        <sz val="10"/>
        <color theme="1"/>
        <rFont val="Times New Roman"/>
        <family val="1"/>
        <charset val="204"/>
      </rPr>
      <t xml:space="preserve"> -</t>
    </r>
  </si>
  <si>
    <t>В процентах к итогу</t>
  </si>
  <si>
    <t>Железнодорожным  транспортом:</t>
  </si>
  <si>
    <t xml:space="preserve">Автомобиль
 транспорту менен: </t>
  </si>
  <si>
    <t xml:space="preserve">4.2. Туристтерди ташуудан түшкөн киреше   </t>
  </si>
  <si>
    <t xml:space="preserve">        Доходы, полученные от перевозок туристов </t>
  </si>
  <si>
    <t>Киреше - бардыгы</t>
  </si>
  <si>
    <t xml:space="preserve">Все доходы </t>
  </si>
  <si>
    <t xml:space="preserve">анын ичинде: </t>
  </si>
  <si>
    <t xml:space="preserve">в том числе: </t>
  </si>
  <si>
    <t>V. Туризм ишканалары, уюмдары жана эс алуу мекемелери</t>
  </si>
  <si>
    <t>Мейманканалар жана жайгаштыруунун ушул сыяктуу каражаттары</t>
  </si>
  <si>
    <t>Санатордук-курорттук мекемелер жана башка жайгаштыруунун адистеш тирилген каражаттары</t>
  </si>
  <si>
    <t>Туристтик базалар</t>
  </si>
  <si>
    <t>Туристские базы</t>
  </si>
  <si>
    <t>Санаториялар</t>
  </si>
  <si>
    <t>Санатории</t>
  </si>
  <si>
    <t>Балдар санаториялары</t>
  </si>
  <si>
    <t>Детские санатории</t>
  </si>
  <si>
    <t>Санаториялар-профилакториялар</t>
  </si>
  <si>
    <t>Санатории-профилактории</t>
  </si>
  <si>
    <t>Эс алуу үйлөрү</t>
  </si>
  <si>
    <t>Дома отдыха</t>
  </si>
  <si>
    <t>Эс алуу пансионаттар</t>
  </si>
  <si>
    <t>Пансионаты отдыха</t>
  </si>
  <si>
    <t>Дарылоочу пансионаттар</t>
  </si>
  <si>
    <t>Эс алуу базалары</t>
  </si>
  <si>
    <t>Базы отдыха</t>
  </si>
  <si>
    <t>Ден соолукту чындоочу  спорттук лагерлер</t>
  </si>
  <si>
    <t>Спортивно- оздоровительные лагеря</t>
  </si>
  <si>
    <t>Ден соолукту чындоочу балдар комплекстери</t>
  </si>
  <si>
    <t>Детские
 оздоровительные   комплексы</t>
  </si>
  <si>
    <t>Жаратылыш парктары жана коруктар</t>
  </si>
  <si>
    <t>Башка туризм ишканалары</t>
  </si>
  <si>
    <t xml:space="preserve"> Другие предприятия  туризма</t>
  </si>
  <si>
    <r>
      <rPr>
        <b/>
        <i/>
        <sz val="10"/>
        <color theme="1"/>
        <rFont val="Times New Roman"/>
        <family val="1"/>
        <charset val="204"/>
      </rPr>
      <t xml:space="preserve">   </t>
    </r>
    <r>
      <rPr>
        <b/>
        <sz val="10"/>
        <color theme="1"/>
        <rFont val="Times New Roman"/>
        <family val="1"/>
        <charset val="204"/>
      </rPr>
      <t xml:space="preserve">Жыйынтыкка карата пайыз менен </t>
    </r>
    <r>
      <rPr>
        <b/>
        <i/>
        <sz val="10"/>
        <color theme="1"/>
        <rFont val="Times New Roman"/>
        <family val="1"/>
        <charset val="204"/>
      </rPr>
      <t xml:space="preserve"> </t>
    </r>
  </si>
  <si>
    <t>Ден соолукту чындоочу балдар 
комплекстери</t>
  </si>
  <si>
    <t>Детские оздоровительные   комплексы</t>
  </si>
  <si>
    <t>Турфирмалар жана  туроператорлор, 
саякат жана экскурсия бюросу</t>
  </si>
  <si>
    <t>Турфирмы
 и  туроператоры,
 бюро  путешествий
 и экскурсий</t>
  </si>
  <si>
    <r>
      <rPr>
        <b/>
        <vertAlign val="superscript"/>
        <sz val="9"/>
        <color theme="1"/>
        <rFont val="Times New Roman"/>
        <family val="1"/>
        <charset val="204"/>
      </rPr>
      <t>1</t>
    </r>
    <r>
      <rPr>
        <sz val="9"/>
        <color theme="1"/>
        <rFont val="Times New Roman"/>
        <family val="1"/>
        <charset val="204"/>
      </rPr>
      <t xml:space="preserve">Бул жерде жана кийин  бөлүмдө – отчет тапшырган ишканалар, уюмдар жана эс алуу  мекемелери боюнча.  </t>
    </r>
  </si>
  <si>
    <r>
      <rPr>
        <b/>
        <vertAlign val="superscript"/>
        <sz val="9"/>
        <color theme="1"/>
        <rFont val="Times New Roman"/>
        <family val="1"/>
        <charset val="204"/>
      </rPr>
      <t>1</t>
    </r>
    <r>
      <rPr>
        <i/>
        <sz val="9"/>
        <color theme="1"/>
        <rFont val="Times New Roman"/>
        <family val="1"/>
        <charset val="204"/>
      </rPr>
      <t>Здесь и далее в разделе – по отчитавшимся предприятиям, организациям туризма и учреждениям отдыха.</t>
    </r>
  </si>
  <si>
    <t>5.1.1.  Аймактар боюнча туризм ишканалары, уюмдары жана эс алуу мекемелери</t>
  </si>
  <si>
    <t xml:space="preserve">            Предприятия, организации  туризма и учреждения отдыха по территории</t>
  </si>
  <si>
    <t>Кыргыз Республикасы</t>
  </si>
  <si>
    <t>Кыргызская Республика</t>
  </si>
  <si>
    <t xml:space="preserve"> Баткен облусу</t>
  </si>
  <si>
    <t xml:space="preserve"> Ысык-Көл облусу</t>
  </si>
  <si>
    <t xml:space="preserve"> Нарын облусу</t>
  </si>
  <si>
    <t xml:space="preserve"> Ош облусу</t>
  </si>
  <si>
    <t xml:space="preserve">Ошская область </t>
  </si>
  <si>
    <t xml:space="preserve"> Талас облусу</t>
  </si>
  <si>
    <t xml:space="preserve"> Чүй облусу</t>
  </si>
  <si>
    <t xml:space="preserve"> Бишкек ш.</t>
  </si>
  <si>
    <t xml:space="preserve"> Ош ш.</t>
  </si>
  <si>
    <t xml:space="preserve">                                                      </t>
  </si>
  <si>
    <r>
      <rPr>
        <b/>
        <sz val="10"/>
        <color theme="1"/>
        <rFont val="Times New Roman"/>
        <family val="1"/>
        <charset val="204"/>
      </rPr>
      <t xml:space="preserve">Жыйынтыкка карата пайыз менен </t>
    </r>
    <r>
      <rPr>
        <b/>
        <i/>
        <sz val="10"/>
        <color theme="1"/>
        <rFont val="Times New Roman"/>
        <family val="1"/>
        <charset val="204"/>
      </rPr>
      <t xml:space="preserve">  </t>
    </r>
  </si>
  <si>
    <t xml:space="preserve"> Жалал-Абад облусу</t>
  </si>
  <si>
    <t xml:space="preserve">     уюмдары жана эс алуу мекемелери</t>
  </si>
  <si>
    <t>анын ичинде</t>
  </si>
  <si>
    <t>в том числе</t>
  </si>
  <si>
    <t>Санаторно-курортные учреждения и другие специализированные средства размещения</t>
  </si>
  <si>
    <t>Пансионаты с лечением</t>
  </si>
  <si>
    <t>Эс алуу базалар</t>
  </si>
  <si>
    <t>Ден соолукту
 чындоочу балдар комплекстери</t>
  </si>
  <si>
    <t>Жаратылыш парктары жана
 коруктар</t>
  </si>
  <si>
    <t>Природные парки
 и заповедники</t>
  </si>
  <si>
    <t>Другие предприятия туризма</t>
  </si>
  <si>
    <t>жыл бою</t>
  </si>
  <si>
    <t>сезондуу</t>
  </si>
  <si>
    <t>кругло-</t>
  </si>
  <si>
    <t>сезонные</t>
  </si>
  <si>
    <t>годичные</t>
  </si>
  <si>
    <t xml:space="preserve"> Баткенская область</t>
  </si>
  <si>
    <t xml:space="preserve"> Джалал-Абадская  область</t>
  </si>
  <si>
    <t xml:space="preserve"> Иссык-Кульская область</t>
  </si>
  <si>
    <t xml:space="preserve"> Нарынская область</t>
  </si>
  <si>
    <t xml:space="preserve"> Ошская область </t>
  </si>
  <si>
    <t xml:space="preserve"> Таласская область</t>
  </si>
  <si>
    <t xml:space="preserve"> Чуйская область</t>
  </si>
  <si>
    <r>
      <rPr>
        <i/>
        <sz val="9"/>
        <color theme="1"/>
        <rFont val="Times New Roman"/>
        <family val="1"/>
        <charset val="204"/>
      </rPr>
      <t xml:space="preserve">               </t>
    </r>
    <r>
      <rPr>
        <b/>
        <i/>
        <sz val="9"/>
        <color theme="1"/>
        <rFont val="Times New Roman"/>
        <family val="1"/>
        <charset val="204"/>
      </rPr>
      <t> </t>
    </r>
  </si>
  <si>
    <t xml:space="preserve">Бардыгы
</t>
  </si>
  <si>
    <t>Менчик формасы боюнча</t>
  </si>
  <si>
    <t>По формам
собственности</t>
  </si>
  <si>
    <t>мамлекеттик</t>
  </si>
  <si>
    <t>Гостиницы
 и аналогичные
 средства размещения</t>
  </si>
  <si>
    <t>Санатории-
профилактории</t>
  </si>
  <si>
    <t>Спортивно-оздоровительные
  лагеря</t>
  </si>
  <si>
    <t>Природные
 парки и заповедники</t>
  </si>
  <si>
    <t>По формам собственности</t>
  </si>
  <si>
    <t>Жалал-Абад  облусу</t>
  </si>
  <si>
    <t>Джалал-Абадская  область</t>
  </si>
  <si>
    <t>Гостиницы 
и аналогичные средства размещения</t>
  </si>
  <si>
    <t xml:space="preserve">Турфирмалар жана  туроператорлор, саякат жана экскурсия бюросу    </t>
  </si>
  <si>
    <t>Жаратылыш парктары жана  коруктар</t>
  </si>
  <si>
    <t>Жалал-Абад облусу</t>
  </si>
  <si>
    <t xml:space="preserve">Ош облусу </t>
  </si>
  <si>
    <t xml:space="preserve">Башка туризм
 ишканалары                                                                                                    </t>
  </si>
  <si>
    <t>5.3.2 Жайгаштыруунун коллективдик каражаттары</t>
  </si>
  <si>
    <t xml:space="preserve">          Коллективные средства размещения</t>
  </si>
  <si>
    <t>Туристтерди жайгаштыруунун коллективдик каражаттары</t>
  </si>
  <si>
    <t>Число
 коллективных
 средств
 размещения</t>
  </si>
  <si>
    <t>в том числе:</t>
  </si>
  <si>
    <t>Алардагы орундар
 (койка), миң</t>
  </si>
  <si>
    <t>В них мест
 (коек), тыс.</t>
  </si>
  <si>
    <t xml:space="preserve"> анын ичинде:</t>
  </si>
  <si>
    <t>гостиницы
 и аналогичные средства
 размещения</t>
  </si>
  <si>
    <t>санатордук-курорттук
 мекемелер жана
 башка жайгаштыруунун
  адистештирилген
 каражаттары</t>
  </si>
  <si>
    <t>санаторно-
курортные учреждения
 и другие
 специализированные
 средства размещения</t>
  </si>
  <si>
    <t xml:space="preserve">    анын ичинде:</t>
  </si>
  <si>
    <t xml:space="preserve">     в том числе:</t>
  </si>
  <si>
    <t xml:space="preserve">5.4. Мейманканалардын жана жайгаштыруунун ушул сыяктуу каражаттарынын </t>
  </si>
  <si>
    <t xml:space="preserve">      каражаттарынын ишмердигинин негизги көрсөткүчтөрү</t>
  </si>
  <si>
    <t xml:space="preserve">      Основные показатели деятельности гостиниц и аналогичных средств</t>
  </si>
  <si>
    <t xml:space="preserve">       размещения</t>
  </si>
  <si>
    <t>Жайгаштырылган
 адамдардын саны,
 миң адам</t>
  </si>
  <si>
    <t>Численность
 размещенных  лиц,
 тыс. человек</t>
  </si>
  <si>
    <t xml:space="preserve">  анын ичинде:</t>
  </si>
  <si>
    <t xml:space="preserve">  в том числе:</t>
  </si>
  <si>
    <t>резидентер</t>
  </si>
  <si>
    <t>резидентов</t>
  </si>
  <si>
    <t>резидент эместер</t>
  </si>
  <si>
    <t>нерезидентов</t>
  </si>
  <si>
    <t>Көрсөтүлгөн суткалык
 орун, миң</t>
  </si>
  <si>
    <t>…</t>
  </si>
  <si>
    <t>Суткалык орундун
 орточо наркы, сом:</t>
  </si>
  <si>
    <t>Средняя стоимость
 койко-суток, сомов:</t>
  </si>
  <si>
    <t>резидентер үчүн</t>
  </si>
  <si>
    <t>для резидентов</t>
  </si>
  <si>
    <t>резидент эместер үчүн</t>
  </si>
  <si>
    <t>для нерезидентов</t>
  </si>
  <si>
    <t xml:space="preserve">5.4.1. Аймактар боюнча мейманканалардын жана жайгаштыруунун ушул сыяктуу  </t>
  </si>
  <si>
    <t xml:space="preserve">          каражаттарынын ишмердигинин негизги көрсөткүчтөрү</t>
  </si>
  <si>
    <t xml:space="preserve"> Основные показатели деятельности гостиниц и аналогичных средств </t>
  </si>
  <si>
    <t xml:space="preserve">Баткен облусу                                                                                                                                      </t>
  </si>
  <si>
    <t xml:space="preserve">Баткенская область                                                                                                                            </t>
  </si>
  <si>
    <t>Численность
 размещенных лиц,
 тыс. человек</t>
  </si>
  <si>
    <t>Суткалык орундун орточо
 наркы, сом:</t>
  </si>
  <si>
    <t xml:space="preserve">Джалал-Абадская область         </t>
  </si>
  <si>
    <t xml:space="preserve">Нарын облусу                                                                                                                                       </t>
  </si>
  <si>
    <t xml:space="preserve">Ош облусу                                                                                                                                             </t>
  </si>
  <si>
    <t xml:space="preserve">Талас облусу                                                                                                                                      </t>
  </si>
  <si>
    <t xml:space="preserve">Чүй облусу                                                                                                                                            </t>
  </si>
  <si>
    <t xml:space="preserve">Ош ш.    </t>
  </si>
  <si>
    <t xml:space="preserve">5.5. Жайгаштыруунун адистештирилген каражаттарында жана туризмдин 
       </t>
  </si>
  <si>
    <t>Эс алуу пансионаттары</t>
  </si>
  <si>
    <t>Дарылоочу
 пансионаттар</t>
  </si>
  <si>
    <t>Спортивно-оздоровительные лагеря</t>
  </si>
  <si>
    <t xml:space="preserve">Ден соолукту
 чындоочу балдар комплексттери </t>
  </si>
  <si>
    <t>..</t>
  </si>
  <si>
    <t>Детские оздоровительные комплексы</t>
  </si>
  <si>
    <t>Туризм ишканалары</t>
  </si>
  <si>
    <t>Предприятия туризма</t>
  </si>
  <si>
    <t>5.6. Аймактар боюнча жайгаштыруунун адистештирилген каражаттарында жана</t>
  </si>
  <si>
    <t>Ош  ш.</t>
  </si>
  <si>
    <t xml:space="preserve"> Туристтик базалар </t>
  </si>
  <si>
    <t xml:space="preserve"> Санаториялар</t>
  </si>
  <si>
    <t xml:space="preserve"> Балдар санаториялары</t>
  </si>
  <si>
    <t xml:space="preserve">Санатории-
профилактории </t>
  </si>
  <si>
    <t xml:space="preserve"> Эс алуу үйлөрү</t>
  </si>
  <si>
    <t xml:space="preserve"> Эс алуу базалары</t>
  </si>
  <si>
    <t>Спортивно –  оздоровительные лагеря</t>
  </si>
  <si>
    <t>Детские оздоровительные  комплексы</t>
  </si>
  <si>
    <t xml:space="preserve">         каражаттарынын ишмердиги</t>
  </si>
  <si>
    <t xml:space="preserve">          Деятельность специализированных средств размещения </t>
  </si>
  <si>
    <t>Нарын облуу</t>
  </si>
  <si>
    <r>
      <rPr>
        <b/>
        <sz val="10"/>
        <color theme="1"/>
        <rFont val="Times New Roman"/>
        <family val="1"/>
        <charset val="204"/>
      </rPr>
      <t>Санаториялар</t>
    </r>
    <r>
      <rPr>
        <b/>
        <i/>
        <sz val="10"/>
        <color theme="1"/>
        <rFont val="Times New Roman"/>
        <family val="1"/>
        <charset val="204"/>
      </rPr>
      <t xml:space="preserve">         </t>
    </r>
  </si>
  <si>
    <r>
      <rPr>
        <b/>
        <sz val="10"/>
        <color theme="1"/>
        <rFont val="Times New Roman"/>
        <family val="1"/>
        <charset val="204"/>
      </rPr>
      <t>Балдар санаториялары</t>
    </r>
    <r>
      <rPr>
        <b/>
        <i/>
        <sz val="10"/>
        <color theme="1"/>
        <rFont val="Times New Roman"/>
        <family val="1"/>
        <charset val="204"/>
      </rPr>
      <t xml:space="preserve">    </t>
    </r>
  </si>
  <si>
    <r>
      <rPr>
        <b/>
        <sz val="10"/>
        <color theme="1"/>
        <rFont val="Times New Roman"/>
        <family val="1"/>
        <charset val="204"/>
      </rPr>
      <t>Санаториялар-профилакториялар</t>
    </r>
    <r>
      <rPr>
        <b/>
        <i/>
        <sz val="10"/>
        <color theme="1"/>
        <rFont val="Times New Roman"/>
        <family val="1"/>
        <charset val="204"/>
      </rPr>
      <t xml:space="preserve">       </t>
    </r>
  </si>
  <si>
    <t xml:space="preserve">Санатории-профилактории  </t>
  </si>
  <si>
    <t xml:space="preserve">Эс алуу базалары         </t>
  </si>
  <si>
    <t xml:space="preserve">Ден соолукту чындоочу спорттук  лагерлер           </t>
  </si>
  <si>
    <r>
      <rPr>
        <b/>
        <sz val="10"/>
        <color theme="1"/>
        <rFont val="Times New Roman"/>
        <family val="1"/>
        <charset val="204"/>
      </rPr>
      <t xml:space="preserve"> </t>
    </r>
    <r>
      <rPr>
        <sz val="10"/>
        <color theme="1"/>
        <rFont val="Times New Roman"/>
        <family val="1"/>
        <charset val="204"/>
      </rPr>
      <t xml:space="preserve">    </t>
    </r>
    <r>
      <rPr>
        <i/>
        <sz val="10"/>
        <color theme="1"/>
        <rFont val="Times New Roman"/>
        <family val="1"/>
        <charset val="204"/>
      </rPr>
      <t xml:space="preserve">                  </t>
    </r>
    <r>
      <rPr>
        <b/>
        <sz val="10"/>
        <color theme="1"/>
        <rFont val="Times New Roman"/>
        <family val="1"/>
        <charset val="204"/>
      </rPr>
      <t xml:space="preserve"> </t>
    </r>
  </si>
  <si>
    <r>
      <rPr>
        <b/>
        <sz val="10"/>
        <color theme="1"/>
        <rFont val="Times New Roman"/>
        <family val="1"/>
        <charset val="204"/>
      </rPr>
      <t>Адам</t>
    </r>
    <r>
      <rPr>
        <b/>
        <i/>
        <sz val="10"/>
        <color theme="1"/>
        <rFont val="Times New Roman"/>
        <family val="1"/>
        <charset val="204"/>
      </rPr>
      <t xml:space="preserve"> - Человек</t>
    </r>
  </si>
  <si>
    <t>Бардык келүүчүлөр</t>
  </si>
  <si>
    <t xml:space="preserve">Всего посетителей </t>
  </si>
  <si>
    <t>Туристтик  базалар</t>
  </si>
  <si>
    <t>Санатории- профилактории</t>
  </si>
  <si>
    <t>Пансионаты
 отдыха</t>
  </si>
  <si>
    <t>Турфирмалар жана туроператорлор, саякаттар бюролору жана экскурсиялар</t>
  </si>
  <si>
    <t>Мейманканалардын
 жана жайгаштыруунун
 ушул сыяктуу
 каражаттары</t>
  </si>
  <si>
    <t>Гостиницы 
и аналогичные
 средства
 размещения</t>
  </si>
  <si>
    <t>Спортивно-
 оздоровительные
 лагеря</t>
  </si>
  <si>
    <t>Ден соолукту
 чындоочу балдар
 комплексттери</t>
  </si>
  <si>
    <t>Детские
 оздоровительные
 комплексы</t>
  </si>
  <si>
    <t>Турфирмалар
 жана туроператорлор,
 саякаттар бюролору
 жана экскурсиялар</t>
  </si>
  <si>
    <t xml:space="preserve">Турфирмы
 и туроператоры,
 бюро путешествий
 и экскурсий </t>
  </si>
  <si>
    <t>Жаратылыш парктары
 жана коруктар</t>
  </si>
  <si>
    <r>
      <rPr>
        <sz val="10"/>
        <color theme="1"/>
        <rFont val="Times New Roman"/>
        <family val="1"/>
        <charset val="204"/>
      </rPr>
      <t>Башка туризм
 ишканалары</t>
    </r>
    <r>
      <rPr>
        <vertAlign val="superscript"/>
        <sz val="10"/>
        <color theme="1"/>
        <rFont val="Times New Roman"/>
        <family val="1"/>
        <charset val="204"/>
      </rPr>
      <t>1</t>
    </r>
  </si>
  <si>
    <r>
      <rPr>
        <b/>
        <sz val="10"/>
        <color theme="1"/>
        <rFont val="Times New Roman"/>
        <family val="1"/>
        <charset val="204"/>
      </rPr>
      <t xml:space="preserve">Адам </t>
    </r>
    <r>
      <rPr>
        <b/>
        <i/>
        <sz val="10"/>
        <color theme="1"/>
        <rFont val="Times New Roman"/>
        <family val="1"/>
        <charset val="204"/>
      </rPr>
      <t>- Человек</t>
    </r>
  </si>
  <si>
    <r>
      <rPr>
        <b/>
        <sz val="10"/>
        <color theme="1"/>
        <rFont val="Times New Roman"/>
        <family val="1"/>
        <charset val="204"/>
      </rPr>
      <t>Адам</t>
    </r>
    <r>
      <rPr>
        <b/>
        <i/>
        <sz val="10"/>
        <color theme="1"/>
        <rFont val="Times New Roman"/>
        <family val="1"/>
        <charset val="204"/>
      </rPr>
      <t xml:space="preserve"> – Человек</t>
    </r>
  </si>
  <si>
    <t>Турфирмалар, туроператорлор, саякат жана экскурсия бюросу</t>
  </si>
  <si>
    <r>
      <rPr>
        <b/>
        <sz val="10"/>
        <color theme="1"/>
        <rFont val="Times New Roman"/>
        <family val="1"/>
        <charset val="204"/>
      </rPr>
      <t xml:space="preserve">Адам </t>
    </r>
    <r>
      <rPr>
        <b/>
        <i/>
        <sz val="10"/>
        <color theme="1"/>
        <rFont val="Times New Roman"/>
        <family val="1"/>
        <charset val="204"/>
      </rPr>
      <t>– Человек</t>
    </r>
  </si>
  <si>
    <t>Другие предприятия  туризма</t>
  </si>
  <si>
    <t xml:space="preserve">Число посетителей (туристов), воспользовавшихся услугами  предприятий </t>
  </si>
  <si>
    <r>
      <rPr>
        <sz val="11"/>
        <color theme="1"/>
        <rFont val="Times New Roman"/>
        <family val="1"/>
        <charset val="204"/>
      </rPr>
      <t xml:space="preserve"> </t>
    </r>
    <r>
      <rPr>
        <i/>
        <sz val="9"/>
        <color theme="1"/>
        <rFont val="Times New Roman"/>
        <family val="1"/>
        <charset val="204"/>
      </rPr>
      <t xml:space="preserve">       </t>
    </r>
  </si>
  <si>
    <t>КМШдан тышкаркы өлкөлөрдөн</t>
  </si>
  <si>
    <t>КМШ өлкөлөрүнөн</t>
  </si>
  <si>
    <t>из стран вне СНГ</t>
  </si>
  <si>
    <t>из стран СНГ</t>
  </si>
  <si>
    <t>граждане Кыргызстана</t>
  </si>
  <si>
    <t xml:space="preserve">Санаториялар-профилакториялар </t>
  </si>
  <si>
    <t xml:space="preserve">Санатории -профилактории    </t>
  </si>
  <si>
    <t>Дарылоочу  пансионаттар</t>
  </si>
  <si>
    <t xml:space="preserve"> Ден соолукту 
чындоочу балдар
 комплексттери</t>
  </si>
  <si>
    <t>Мейманканалар жана
 жайгаштыруунун ушул
 сыяктуу каражаттары</t>
  </si>
  <si>
    <t xml:space="preserve"> Ден соолукту
 чындоочу балдар
 комплексттери</t>
  </si>
  <si>
    <t>Жаратылыш парктар
 жана коруктар</t>
  </si>
  <si>
    <t>Башка туризм
 ишканалары</t>
  </si>
  <si>
    <t>Другие предприятия
 туризма</t>
  </si>
  <si>
    <t xml:space="preserve">        уюмдары жана мекемелери тарабынан тейленген  келүүчүлөрдүн </t>
  </si>
  <si>
    <t xml:space="preserve">        (туристтердин) саны</t>
  </si>
  <si>
    <t xml:space="preserve">         и организаций туризма, учреждений отдыха по странам проживания</t>
  </si>
  <si>
    <t xml:space="preserve">КМШдан тышкаркы өлкөлөрдөн </t>
  </si>
  <si>
    <t>Кыргызстандын жарандары</t>
  </si>
  <si>
    <t xml:space="preserve"> Ошская область</t>
  </si>
  <si>
    <t xml:space="preserve">Жыйынтыкка карата пайыз менен  </t>
  </si>
  <si>
    <t>Гостиницы
 и аналогичные средства размещения</t>
  </si>
  <si>
    <t xml:space="preserve">Жыйынтыкка карата пайыз менен   </t>
  </si>
  <si>
    <t xml:space="preserve"> Джалал-Абадская бласть</t>
  </si>
  <si>
    <t>Джалал-Абадская бласть</t>
  </si>
  <si>
    <t>Башка туризм   ишканалары</t>
  </si>
  <si>
    <t>Другие предприятия   туризма</t>
  </si>
  <si>
    <t>Башка туризм
  ишканалары</t>
  </si>
  <si>
    <t>Число посетителей (туристов) предприятий и организаций туризма,</t>
  </si>
  <si>
    <t>Бир күндүк (түнөөсүз)</t>
  </si>
  <si>
    <t>1 - 3 түнөө</t>
  </si>
  <si>
    <t>4-7  түнөө</t>
  </si>
  <si>
    <t>8-28  түнөө</t>
  </si>
  <si>
    <t>29-91  түнөө</t>
  </si>
  <si>
    <t>Однодневные (без ночевок)</t>
  </si>
  <si>
    <t>1 - 3 ночевки</t>
  </si>
  <si>
    <r>
      <rPr>
        <b/>
        <i/>
        <sz val="10"/>
        <color theme="1"/>
        <rFont val="Times New Roman"/>
        <family val="1"/>
        <charset val="204"/>
      </rPr>
      <t>4-7</t>
    </r>
    <r>
      <rPr>
        <b/>
        <sz val="10"/>
        <color theme="1"/>
        <rFont val="Times New Roman"/>
        <family val="1"/>
        <charset val="204"/>
      </rPr>
      <t xml:space="preserve"> </t>
    </r>
    <r>
      <rPr>
        <b/>
        <i/>
        <sz val="10"/>
        <color theme="1"/>
        <rFont val="Times New Roman"/>
        <family val="1"/>
        <charset val="204"/>
      </rPr>
      <t>ночевок</t>
    </r>
  </si>
  <si>
    <t>8 - 28 ночевок</t>
  </si>
  <si>
    <t>29 - 91 ночевка</t>
  </si>
  <si>
    <t>Всего посетителей</t>
  </si>
  <si>
    <t>Гостиницы
 и аналогичные
 средства
 размещения</t>
  </si>
  <si>
    <t>Детские
 санатории</t>
  </si>
  <si>
    <t>Дарылоочу
  пансионаттар</t>
  </si>
  <si>
    <t>Пансионаты
 с лечением</t>
  </si>
  <si>
    <t xml:space="preserve"> Ден соолукту
 чындоочу-спорттук
 лагерлер </t>
  </si>
  <si>
    <t xml:space="preserve">Турфирмы
  и туроператоры,
  бюро  путешествий
  и экскурсий </t>
  </si>
  <si>
    <t xml:space="preserve">         уюмдары жана эс алуу мекемелери тарабынан тейленген келүүчүлөрдүн</t>
  </si>
  <si>
    <t xml:space="preserve">         (туристтердин) саны </t>
  </si>
  <si>
    <t xml:space="preserve">          Число посетителей (туристов) предприятий, организаций туризма
</t>
  </si>
  <si>
    <t>1 - 3  түнөө</t>
  </si>
  <si>
    <t>29-91 түнөө</t>
  </si>
  <si>
    <t>29 - 91 ночевок</t>
  </si>
  <si>
    <t>Мейманканалар
 жана
 жайгаштыруунун
 ушул сыяктуу каражаттары</t>
  </si>
  <si>
    <t xml:space="preserve">Турфирмы
 и туроператоры,
 бюро путешествий
 и экскурсий  </t>
  </si>
  <si>
    <t>Жаратылыш
 парктары жана
 коруктар</t>
  </si>
  <si>
    <t>Природные 
 парки
 и заповедники</t>
  </si>
  <si>
    <t>Джалал-Абадская   область</t>
  </si>
  <si>
    <t>VI.  Туризм чөйрөсүндөгү кызмат көрсөтүүлөр</t>
  </si>
  <si>
    <t xml:space="preserve">       Услуги в сфере туризма</t>
  </si>
  <si>
    <t xml:space="preserve">6.1. Аймактар боюнча туристтик агенттиктердин, санатордук-курорттук  </t>
  </si>
  <si>
    <t xml:space="preserve">       курортной деятельности и гостиниц, по территории </t>
  </si>
  <si>
    <t xml:space="preserve">Кыргыз Республикасы  </t>
  </si>
  <si>
    <t xml:space="preserve">Кыргызская Республика  </t>
  </si>
  <si>
    <t xml:space="preserve">Баткен облусу </t>
  </si>
  <si>
    <t xml:space="preserve">Баткенская область </t>
  </si>
  <si>
    <t xml:space="preserve">Джалал-Абадская область </t>
  </si>
  <si>
    <t xml:space="preserve">Нарын облусу </t>
  </si>
  <si>
    <t xml:space="preserve">Нарынская область </t>
  </si>
  <si>
    <t xml:space="preserve">Ош облусу  </t>
  </si>
  <si>
    <t xml:space="preserve">Ошская область  </t>
  </si>
  <si>
    <t xml:space="preserve">Талас облусу </t>
  </si>
  <si>
    <t xml:space="preserve">Таласская область </t>
  </si>
  <si>
    <t xml:space="preserve">Чуйская область </t>
  </si>
  <si>
    <t xml:space="preserve">Бишкек ш. </t>
  </si>
  <si>
    <t xml:space="preserve">г. Бишкек </t>
  </si>
  <si>
    <t xml:space="preserve">Ош ш. </t>
  </si>
  <si>
    <t xml:space="preserve">г. Ош </t>
  </si>
  <si>
    <t xml:space="preserve">Жыйынтыкка карата, пайыз менен  </t>
  </si>
  <si>
    <t>Услуги санаторно-курортной деятельности, млн. сомов</t>
  </si>
  <si>
    <t xml:space="preserve">Мейманканалар жана кыска мөөнөткө жашай турган башка жайлардын тейлөөлөрү, млн. сом </t>
  </si>
  <si>
    <t xml:space="preserve">6.2. Аймактар боюнча ресторандар, барлар, ашканалар жана даяр тамак-ашты </t>
  </si>
  <si>
    <t xml:space="preserve">      жеткирүү боюнча башка ишканалар тарабынан туристтерге көрсөтүлгөн</t>
  </si>
  <si>
    <t xml:space="preserve">      тейлөөлөрдүн көлөмү</t>
  </si>
  <si>
    <t xml:space="preserve">                                                                                     </t>
  </si>
  <si>
    <t>Млн. сом – Млн. сомов</t>
  </si>
  <si>
    <t xml:space="preserve">   </t>
  </si>
  <si>
    <t xml:space="preserve"> </t>
  </si>
  <si>
    <t>VII. Туризм үчүн товарларды өндүрүү</t>
  </si>
  <si>
    <t xml:space="preserve">        Производство товаров для туризма</t>
  </si>
  <si>
    <t xml:space="preserve">7.1. Туризм үчүн өнөр-жай продукциясынын айрым түрлөрүн өндүрүү </t>
  </si>
  <si>
    <t xml:space="preserve">        Производство отдельных видов промышленной продукции для туризма</t>
  </si>
  <si>
    <t>Национальные ковры, шт.</t>
  </si>
  <si>
    <t xml:space="preserve">Мурунку жылга карата пайыз менен  </t>
  </si>
  <si>
    <r>
      <rPr>
        <b/>
        <sz val="13"/>
        <color theme="1"/>
        <rFont val="Times New Roman"/>
        <family val="1"/>
        <charset val="204"/>
      </rPr>
      <t>VIII.</t>
    </r>
    <r>
      <rPr>
        <sz val="11"/>
        <color theme="1"/>
        <rFont val="Times New Roman"/>
        <family val="1"/>
        <charset val="204"/>
      </rPr>
      <t xml:space="preserve">   </t>
    </r>
    <r>
      <rPr>
        <b/>
        <sz val="13"/>
        <color theme="1"/>
        <rFont val="Times New Roman"/>
        <family val="1"/>
        <charset val="204"/>
      </rPr>
      <t>Туристтик кызмат көрсөтүүлөрдүн баалары (тарифтери)</t>
    </r>
  </si>
  <si>
    <t xml:space="preserve">           Цены (тарифы) на туристские услуги</t>
  </si>
  <si>
    <t>8.1. Товарлардын жана кызмат көрсөтүүлөрдүн айрым түрлөрүнүн керектүү</t>
  </si>
  <si>
    <t xml:space="preserve">       бааларынын (тарифтеринин) индекстери</t>
  </si>
  <si>
    <t xml:space="preserve">         Индексы потребительских цен (тарифов) на отдельные виды товаров и услуг </t>
  </si>
  <si>
    <t xml:space="preserve">            (в процентах к декабрю предыдущего года)</t>
  </si>
  <si>
    <t>Мейманкалардын кызмат көрсөтүүлөрү</t>
  </si>
  <si>
    <t>Туристтик барып-келүүлөр</t>
  </si>
  <si>
    <t>Воздушный пассажирский транспорт</t>
  </si>
  <si>
    <t>Темир жол жүргүнчү транспорту</t>
  </si>
  <si>
    <t>Железнодорожный пассажирский транспорт</t>
  </si>
  <si>
    <t>Шаардык муниципалдык автобус менен жол жүрүү</t>
  </si>
  <si>
    <t>Проезд в городском муниципальном автобусе</t>
  </si>
  <si>
    <t>Маршруттук такси менен жол жүрүү</t>
  </si>
  <si>
    <t>Проезд  в маршрутном такси</t>
  </si>
  <si>
    <t>Троллейбус менен жол жүрүү</t>
  </si>
  <si>
    <t>А-92 бензини</t>
  </si>
  <si>
    <t>Бензин А-92</t>
  </si>
  <si>
    <r>
      <rPr>
        <sz val="10"/>
        <color rgb="FF000000"/>
        <rFont val="Times New Roman"/>
        <family val="1"/>
        <charset val="204"/>
      </rPr>
      <t>Шаар</t>
    </r>
    <r>
      <rPr>
        <sz val="10"/>
        <color theme="1"/>
        <rFont val="Times New Roman"/>
        <family val="1"/>
        <charset val="204"/>
      </rPr>
      <t xml:space="preserve"> аралык телефон байланышы</t>
    </r>
  </si>
  <si>
    <t>Междугородная телефонная связь</t>
  </si>
  <si>
    <t>Ашканада түшкү тамактануу</t>
  </si>
  <si>
    <t>Ресторанда түшкү тамактануу</t>
  </si>
  <si>
    <t>Кино</t>
  </si>
  <si>
    <t>Театр</t>
  </si>
  <si>
    <t>Театры</t>
  </si>
  <si>
    <t>Фотографтын кызмат көрсөтүлөрү</t>
  </si>
  <si>
    <t xml:space="preserve">8.2. Кызмат көрсөтүүлөрдүн айрым түрлөрүнүн орточо керектөө баалары (тарифтери)       </t>
  </si>
  <si>
    <t xml:space="preserve">       (жылдын аягына карата, сом)</t>
  </si>
  <si>
    <t xml:space="preserve">       Средние потребительские цены (тарифы) на отдельные виды услуг </t>
  </si>
  <si>
    <t xml:space="preserve">        (на конец года, сомов)</t>
  </si>
  <si>
    <t>Самолеттун Москвага чейин учуунун баасы (жолдун 1000 км эсептегенде)</t>
  </si>
  <si>
    <t>Такси (шаар ичинде 5 км аралыкка)</t>
  </si>
  <si>
    <t>Шаардык муниципалдык автобус менен жол жүрүү (1 жолку баруу)</t>
  </si>
  <si>
    <t>Проезд в городском муниципальном автобусе (за 1 поездку)</t>
  </si>
  <si>
    <r>
      <rPr>
        <sz val="10"/>
        <color theme="1"/>
        <rFont val="Times New Roman"/>
        <family val="1"/>
        <charset val="204"/>
      </rPr>
      <t xml:space="preserve">Маршруттук такси менен жол жүрүү </t>
    </r>
    <r>
      <rPr>
        <sz val="10"/>
        <color rgb="FF000000"/>
        <rFont val="Times New Roman"/>
        <family val="1"/>
        <charset val="204"/>
      </rPr>
      <t>(1 жолку баруу)</t>
    </r>
  </si>
  <si>
    <r>
      <rPr>
        <sz val="10"/>
        <color theme="1"/>
        <rFont val="Times New Roman"/>
        <family val="1"/>
        <charset val="204"/>
      </rPr>
      <t xml:space="preserve">Троллейбус менен жол жүрүү </t>
    </r>
    <r>
      <rPr>
        <sz val="10"/>
        <color rgb="FF000000"/>
        <rFont val="Times New Roman"/>
        <family val="1"/>
        <charset val="204"/>
      </rPr>
      <t>(1 жолку баруу)</t>
    </r>
  </si>
  <si>
    <t>Проезд в троллейбусе автобусе (за 1 поездку)</t>
  </si>
  <si>
    <t>А-92 бензини (1 литр)</t>
  </si>
  <si>
    <t>Бензин А-92 (за 1 литр)</t>
  </si>
  <si>
    <t>Ашканада тамактануу, комплекстүү түшкү тамак (1 адамга)</t>
  </si>
  <si>
    <t>Кино (1 билет)</t>
  </si>
  <si>
    <t>Кино (за 1 билет)</t>
  </si>
  <si>
    <t>Театр (1 билет)</t>
  </si>
  <si>
    <t>Театр (за 1 билет)</t>
  </si>
  <si>
    <t xml:space="preserve">9.1. Мейманканалардын жана жайгаштыруунун ушул сыяктуу каражаттарынын </t>
  </si>
  <si>
    <t xml:space="preserve">       ишмердигинин финансылык көрсөткүчтөрү</t>
  </si>
  <si>
    <t xml:space="preserve">Выручка 
(валовой доход)  
от реализации 
продукции
  (работ, услуг) </t>
  </si>
  <si>
    <t>Сальдолоштурулган финансылык жыйынтык (пайдадан чыгаша кемитилет)</t>
  </si>
  <si>
    <t>Сальдированный
 финансовый
 результат 
(прибыль минус убыток)</t>
  </si>
  <si>
    <t>Пайда</t>
  </si>
  <si>
    <t>Прибыль</t>
  </si>
  <si>
    <t>Чыгаша</t>
  </si>
  <si>
    <t>Убытки</t>
  </si>
  <si>
    <t>Продукцияларды (жумуштарды, кызмат көрсөтүүлөрдү) өндүрүүгө жана иштетүүгө кеткен чыгымдар</t>
  </si>
  <si>
    <t>Дебитордук
 карыз</t>
  </si>
  <si>
    <t>Дебиторская 
задолженность</t>
  </si>
  <si>
    <t>Просроченная дебиторская задолженность</t>
  </si>
  <si>
    <t>Кредитордук
 карыз</t>
  </si>
  <si>
    <t>Кредиторская 
задолженность</t>
  </si>
  <si>
    <t>Просроченная кредиторская задолженность</t>
  </si>
  <si>
    <t>Маалымдоо:</t>
  </si>
  <si>
    <t>Справочно:</t>
  </si>
  <si>
    <t>Количество отчитавшихся предприятий</t>
  </si>
  <si>
    <t>Пайда алган ишканалардын саны</t>
  </si>
  <si>
    <t>Количество прибыльных предприятий</t>
  </si>
  <si>
    <t xml:space="preserve">Чыгашалуу ишканалардын саны </t>
  </si>
  <si>
    <t>Количество убыточных предприятий</t>
  </si>
  <si>
    <t xml:space="preserve">9.2. Туризм ишканаларынын жана уюмдарынын, эс алуу мекемелеринин </t>
  </si>
  <si>
    <t xml:space="preserve">         (млн. сом)</t>
  </si>
  <si>
    <t xml:space="preserve">        Финансовые показатели деятельности предприятий и организаций туризма, </t>
  </si>
  <si>
    <t xml:space="preserve">         учреждений отдыха</t>
  </si>
  <si>
    <t xml:space="preserve">         (млн. сомов)</t>
  </si>
  <si>
    <t>Сальдолоштурулган финансылык жыйынтык (пайдадан чыгаша 
кемитилет)</t>
  </si>
  <si>
    <t>9.3. Аймактар боюнча мейманканалардын жана жайгаштыруунун ушул сыяктуу</t>
  </si>
  <si>
    <t xml:space="preserve">       каражаттарынын түшкөн акчасы (дүң киреше)</t>
  </si>
  <si>
    <t>9.5  Туризмди камсыздандыруу</t>
  </si>
  <si>
    <t xml:space="preserve">        (млн. сомов)</t>
  </si>
  <si>
    <t>Камсыздандыруу суммасы - бардыгы</t>
  </si>
  <si>
    <t>Страховая сумма -
  всего</t>
  </si>
  <si>
    <t xml:space="preserve">  анын ичинен:
   туризм</t>
  </si>
  <si>
    <t>из нее:
  туризма</t>
  </si>
  <si>
    <t>Камсыздандыруу төгүмдөрүнүн түшүшү</t>
  </si>
  <si>
    <t xml:space="preserve">Поступление страховых взносов </t>
  </si>
  <si>
    <t xml:space="preserve">  анын ичинен:
    туризмден</t>
  </si>
  <si>
    <t>Камсыздандыруу төлөмдөрү</t>
  </si>
  <si>
    <t>из них:
  от туризма</t>
  </si>
  <si>
    <t xml:space="preserve"> 9.5.1. Камсыздандыруу компанияларынын ишмердиктеринин көрсөткүчтөрү</t>
  </si>
  <si>
    <t xml:space="preserve">             Показатели деятельности страховых компаний</t>
  </si>
  <si>
    <t>Камсыздандыруу компанияларынын
саны</t>
  </si>
  <si>
    <t>Туризм боюнча камсыздандыруу учурларынын саны, бирдик</t>
  </si>
  <si>
    <t xml:space="preserve">       Количество пластиковых карт в обращении и периферийных устройств,  </t>
  </si>
  <si>
    <t>Жүгүртүүдөгү пластикалык карталардын саны</t>
  </si>
  <si>
    <t>POS терминалдар</t>
  </si>
  <si>
    <t>POS терминалы</t>
  </si>
  <si>
    <t>В банках</t>
  </si>
  <si>
    <t>Visa</t>
  </si>
  <si>
    <t>Master Gard</t>
  </si>
  <si>
    <t>Золотая корона</t>
  </si>
  <si>
    <t>Элкарт</t>
  </si>
  <si>
    <t>UPI</t>
  </si>
  <si>
    <t>соода терминалдарында:</t>
  </si>
  <si>
    <t xml:space="preserve">локалдык система   </t>
  </si>
  <si>
    <t>локальные системы</t>
  </si>
  <si>
    <t>Алай Кард</t>
  </si>
  <si>
    <t>Золотая Корона</t>
  </si>
  <si>
    <t>Мир</t>
  </si>
  <si>
    <t xml:space="preserve">международные системы </t>
  </si>
  <si>
    <t>Master Card</t>
  </si>
  <si>
    <t>Башкалар</t>
  </si>
  <si>
    <t>Другие</t>
  </si>
  <si>
    <t>Amex</t>
  </si>
  <si>
    <t xml:space="preserve">национальная  система </t>
  </si>
  <si>
    <t>Элкарт-UPI</t>
  </si>
  <si>
    <t xml:space="preserve">нак акча берүү боюнча: </t>
  </si>
  <si>
    <t>по выдаче  наличности:</t>
  </si>
  <si>
    <t>X.   Туризм чөйрөсүнө сарпталган инвестициялар</t>
  </si>
  <si>
    <t xml:space="preserve">         Поступление прямых иностранных инвестиций в сферу туризма по странам</t>
  </si>
  <si>
    <r>
      <rPr>
        <i/>
        <sz val="10"/>
        <color theme="1"/>
        <rFont val="Times New Roman"/>
        <family val="1"/>
        <charset val="204"/>
      </rPr>
      <t xml:space="preserve"> </t>
    </r>
    <r>
      <rPr>
        <b/>
        <sz val="10"/>
        <color theme="1"/>
        <rFont val="Times New Roman"/>
        <family val="1"/>
        <charset val="204"/>
      </rPr>
      <t xml:space="preserve"> </t>
    </r>
  </si>
  <si>
    <t>Эс алуу жана туризм</t>
  </si>
  <si>
    <t xml:space="preserve">Отдых и туризм  </t>
  </si>
  <si>
    <t>в том числе из:</t>
  </si>
  <si>
    <t>Бангладеш</t>
  </si>
  <si>
    <t>Болгария</t>
  </si>
  <si>
    <t>Виргин аралдары, Британиялык</t>
  </si>
  <si>
    <t>Виргинские острова, Британские</t>
  </si>
  <si>
    <t>Иран, Ислам Республикасы</t>
  </si>
  <si>
    <t>Иран, Исламская Республика</t>
  </si>
  <si>
    <t>Катар</t>
  </si>
  <si>
    <t>Кипр</t>
  </si>
  <si>
    <t>Латвия</t>
  </si>
  <si>
    <t>Ливан</t>
  </si>
  <si>
    <t>Литва</t>
  </si>
  <si>
    <t>Нидерланд</t>
  </si>
  <si>
    <t>Нидерланды</t>
  </si>
  <si>
    <t>Жаңы Зеландия</t>
  </si>
  <si>
    <t>Новая Зеландия</t>
  </si>
  <si>
    <t>Норвегия</t>
  </si>
  <si>
    <t>Корея Республикасы</t>
  </si>
  <si>
    <t>Корея, Республика</t>
  </si>
  <si>
    <t>Сауд Аравиясы</t>
  </si>
  <si>
    <t>Саудовская Аравия</t>
  </si>
  <si>
    <t>Сейшел</t>
  </si>
  <si>
    <t>Сейшелы</t>
  </si>
  <si>
    <t>Соединенное
 Королевство
 (Великобритания)</t>
  </si>
  <si>
    <t>Шри-Ланка</t>
  </si>
  <si>
    <t>Эстония</t>
  </si>
  <si>
    <t>Стран СНГ</t>
  </si>
  <si>
    <t xml:space="preserve">Россия </t>
  </si>
  <si>
    <t xml:space="preserve">10.2. Туризм чөйрөсүндөгү негизги капиталга инвестициялар </t>
  </si>
  <si>
    <t xml:space="preserve">         Инвестиции в основной капитал в сфере туризма </t>
  </si>
  <si>
    <t>Негизги фонддорду ишке киргизүү</t>
  </si>
  <si>
    <t>Введено основных фондов</t>
  </si>
  <si>
    <t>Негизги капиталга инвестициялар</t>
  </si>
  <si>
    <t>Инвестиции в основной капитал</t>
  </si>
  <si>
    <t xml:space="preserve"> из них:</t>
  </si>
  <si>
    <t>подряддык иштер көлөмү</t>
  </si>
  <si>
    <t>жабдуулар, инструменттер, инвентарлар</t>
  </si>
  <si>
    <r>
      <rPr>
        <b/>
        <sz val="13"/>
        <rFont val="Times New Roman"/>
        <family val="1"/>
        <charset val="204"/>
      </rPr>
      <t>XI.</t>
    </r>
    <r>
      <rPr>
        <b/>
        <sz val="7"/>
        <rFont val="Times New Roman"/>
        <family val="1"/>
        <charset val="204"/>
      </rPr>
      <t xml:space="preserve">   </t>
    </r>
    <r>
      <rPr>
        <b/>
        <sz val="13"/>
        <rFont val="Times New Roman"/>
        <family val="1"/>
        <charset val="204"/>
      </rPr>
      <t>Туристтик ресурстар</t>
    </r>
  </si>
  <si>
    <t xml:space="preserve">       Туристские ресурсы</t>
  </si>
  <si>
    <t xml:space="preserve">11.1. Аймактар боюнча маданият жана искусство мекемелери </t>
  </si>
  <si>
    <r>
      <rPr>
        <i/>
        <sz val="12"/>
        <rFont val="Times New Roman"/>
        <family val="1"/>
        <charset val="204"/>
      </rPr>
      <t xml:space="preserve"> </t>
    </r>
    <r>
      <rPr>
        <b/>
        <sz val="12"/>
        <rFont val="Times New Roman"/>
        <family val="1"/>
        <charset val="204"/>
      </rPr>
      <t xml:space="preserve"> </t>
    </r>
  </si>
  <si>
    <t>музейлер</t>
  </si>
  <si>
    <t>музеи</t>
  </si>
  <si>
    <t xml:space="preserve">   музейлер</t>
  </si>
  <si>
    <t>куурчак театры</t>
  </si>
  <si>
    <t>кукольные театры</t>
  </si>
  <si>
    <t xml:space="preserve">Көрүүчүлөрдүн саны: </t>
  </si>
  <si>
    <t xml:space="preserve">Численность зрителей: </t>
  </si>
  <si>
    <t>калктын  1000ине</t>
  </si>
  <si>
    <t>на 1000 населения</t>
  </si>
  <si>
    <t xml:space="preserve">тарых </t>
  </si>
  <si>
    <t xml:space="preserve">исторические </t>
  </si>
  <si>
    <t>мемориалдык</t>
  </si>
  <si>
    <t>мемориальные</t>
  </si>
  <si>
    <t>табигый илимий</t>
  </si>
  <si>
    <t>естественнонаучные</t>
  </si>
  <si>
    <t>край таануу</t>
  </si>
  <si>
    <t>краеведческие</t>
  </si>
  <si>
    <t>тармактык жана башкалар</t>
  </si>
  <si>
    <t xml:space="preserve">Экспонаттардын саны, миң </t>
  </si>
  <si>
    <t>Өткөрүлгөн экскурсиялардын саны</t>
  </si>
  <si>
    <t>Число проведенных экскурсий</t>
  </si>
  <si>
    <t>Музейлерге баруу иреттеринин саны:</t>
  </si>
  <si>
    <t>калктын 1000ине</t>
  </si>
  <si>
    <t xml:space="preserve">        </t>
  </si>
  <si>
    <t xml:space="preserve">   в том числе:</t>
  </si>
  <si>
    <t>Көрүү залдарындагы орундардын саны - бардыгы</t>
  </si>
  <si>
    <t>Киносеанстарга кирүүлөрдүн саны, миң</t>
  </si>
  <si>
    <t>Число посещений киносеансов, тыс.</t>
  </si>
  <si>
    <t>Киносеанстарга кирүүлөрдүн бир тургунга эсептегендеги орточо саны</t>
  </si>
  <si>
    <t xml:space="preserve">         Концертные организации</t>
  </si>
  <si>
    <t xml:space="preserve">  анын ичинен: </t>
  </si>
  <si>
    <t xml:space="preserve">  из них: </t>
  </si>
  <si>
    <t>филармонияда</t>
  </si>
  <si>
    <t>филармонии</t>
  </si>
  <si>
    <t>Өзүнүн аймагында өткөрүлгөн концерттердин саны</t>
  </si>
  <si>
    <t>Число концертов, проведенных на своей территории</t>
  </si>
  <si>
    <t xml:space="preserve">  из них:</t>
  </si>
  <si>
    <t>филармониялык</t>
  </si>
  <si>
    <t>филармонических</t>
  </si>
  <si>
    <t>эстрадалык</t>
  </si>
  <si>
    <t>эстрадных</t>
  </si>
  <si>
    <t xml:space="preserve">   анын ичинен концерттерде:</t>
  </si>
  <si>
    <t>Жалпы аянт, тыс. га</t>
  </si>
  <si>
    <t>Общая площадь,
 тыс. га</t>
  </si>
  <si>
    <t xml:space="preserve">Мамлекеттик жаратылыш коруктар </t>
  </si>
  <si>
    <t>Государственные природные заповедники</t>
  </si>
  <si>
    <t>Сурматаш</t>
  </si>
  <si>
    <t>Сурматашский</t>
  </si>
  <si>
    <t xml:space="preserve"> Джалал-Абадская область</t>
  </si>
  <si>
    <t>Беш-Арал</t>
  </si>
  <si>
    <t>Беш-Аральский</t>
  </si>
  <si>
    <t>Сары-Челек</t>
  </si>
  <si>
    <t>Сары-Челекский</t>
  </si>
  <si>
    <t>Падышата</t>
  </si>
  <si>
    <t>Падышатинский</t>
  </si>
  <si>
    <t>Дашман</t>
  </si>
  <si>
    <t>Дашманский</t>
  </si>
  <si>
    <t>Ысык-Көл</t>
  </si>
  <si>
    <t xml:space="preserve">Иссык-Кульский </t>
  </si>
  <si>
    <t>Сарычат-Эрташ</t>
  </si>
  <si>
    <t>Сарычат-Эрташский</t>
  </si>
  <si>
    <t xml:space="preserve">Каратал-Жапырык </t>
  </si>
  <si>
    <t>Каратал-Жапырыкский</t>
  </si>
  <si>
    <t>Нарын</t>
  </si>
  <si>
    <t>Нарынский</t>
  </si>
  <si>
    <t>Кулуната</t>
  </si>
  <si>
    <t>Кулун-Атинский</t>
  </si>
  <si>
    <t>Мамлекеттик жаратылыш парктары</t>
  </si>
  <si>
    <t>Государственные природные парки</t>
  </si>
  <si>
    <t>Саркент</t>
  </si>
  <si>
    <t>Саймалуу-Таш</t>
  </si>
  <si>
    <t>Кан-Ачуу</t>
  </si>
  <si>
    <t>Алатай</t>
  </si>
  <si>
    <t>Каракол</t>
  </si>
  <si>
    <t xml:space="preserve">Каракол </t>
  </si>
  <si>
    <t>Хан-Теңири</t>
  </si>
  <si>
    <t>Хан-Тенири</t>
  </si>
  <si>
    <t>Салкын-Тор</t>
  </si>
  <si>
    <t>Кыргыз-Ата</t>
  </si>
  <si>
    <t>Кара-Шоро</t>
  </si>
  <si>
    <t>Кара-Буура</t>
  </si>
  <si>
    <t>Беш-Таш</t>
  </si>
  <si>
    <t>Ала-Арча</t>
  </si>
  <si>
    <t>Чон-Кемин</t>
  </si>
  <si>
    <t>Охотничьи хозяйства</t>
  </si>
  <si>
    <r>
      <rPr>
        <i/>
        <sz val="10"/>
        <rFont val="Times New Roman"/>
        <family val="1"/>
        <charset val="204"/>
      </rPr>
      <t xml:space="preserve">   </t>
    </r>
    <r>
      <rPr>
        <b/>
        <sz val="11"/>
        <rFont val="Times New Roman"/>
        <family val="1"/>
        <charset val="204"/>
      </rPr>
      <t xml:space="preserve">       </t>
    </r>
    <r>
      <rPr>
        <i/>
        <sz val="10"/>
        <rFont val="Times New Roman"/>
        <family val="1"/>
        <charset val="204"/>
      </rPr>
      <t xml:space="preserve">           </t>
    </r>
    <r>
      <rPr>
        <i/>
        <sz val="9"/>
        <rFont val="Times New Roman"/>
        <family val="1"/>
        <charset val="204"/>
      </rPr>
      <t xml:space="preserve">             </t>
    </r>
  </si>
  <si>
    <t xml:space="preserve">Жалпы аянт </t>
  </si>
  <si>
    <t>из нее:</t>
  </si>
  <si>
    <t>Общая площадь</t>
  </si>
  <si>
    <t>Токой каптаган аянт</t>
  </si>
  <si>
    <t>Көлмөлөр ээлеген аянт</t>
  </si>
  <si>
    <t>Площадь, покрытая лесом</t>
  </si>
  <si>
    <t>Площадь, занятая водоемами</t>
  </si>
  <si>
    <t>XII. Мейманканалык кызмат көрсөтүүчү үй чарбалар</t>
  </si>
  <si>
    <t xml:space="preserve">        Домашние хозяйства, предоставляющие гостиничные услуги</t>
  </si>
  <si>
    <t>12.1. Үй чарбалардын санатордук-ден соолукту чыңдоочу кызмат</t>
  </si>
  <si>
    <t xml:space="preserve">          оздоровительные услуги</t>
  </si>
  <si>
    <t xml:space="preserve">12.2. Ысык-Көл облусунун рекреациалык зонасында уюштурулбаган туристтерди  </t>
  </si>
  <si>
    <t xml:space="preserve">        кабыл алып жаткан үй чарбаларга тандалма текшерүүнүн жыйынтыктары </t>
  </si>
  <si>
    <t xml:space="preserve">анын ичинен чет өлкөлүк жарандар </t>
  </si>
  <si>
    <t>из них иностранные граждане</t>
  </si>
  <si>
    <t>Койко/орундун орточо наркы, сом</t>
  </si>
  <si>
    <t>Средняя стоимость койко/мест, сомов</t>
  </si>
  <si>
    <t xml:space="preserve">12.3 Эс алуу мекемелердин, ишканалардын жана уюмдардын аймагында </t>
  </si>
  <si>
    <t xml:space="preserve">         расположенные на территории учреждения отдыха</t>
  </si>
  <si>
    <t>Чач тарач жана сулуулук салону</t>
  </si>
  <si>
    <t>Бассейн</t>
  </si>
  <si>
    <t>Баня, сауна</t>
  </si>
  <si>
    <t>Дарылоо процедуралык кабинети</t>
  </si>
  <si>
    <t>Лечебно-процедурный кабинет</t>
  </si>
  <si>
    <t>Массаж кабинети</t>
  </si>
  <si>
    <t>Массажный кабинет</t>
  </si>
  <si>
    <t>Интернет клуб</t>
  </si>
  <si>
    <t>Акы төлөнүп кайтарылуучу автоунаа токтотуучу жай</t>
  </si>
  <si>
    <t>Теннистик корт</t>
  </si>
  <si>
    <t>Теннисный корт</t>
  </si>
  <si>
    <t>Бильярддык корт</t>
  </si>
  <si>
    <t>Бильярдный корт</t>
  </si>
  <si>
    <t>Көңүл ачуучу клубдар, фитнес залдары</t>
  </si>
  <si>
    <t>Развлекательные клубы, фитнес залы</t>
  </si>
  <si>
    <t>Бизнес борбору, конференция залдары</t>
  </si>
  <si>
    <t>Бизнес центры, конференц-залы</t>
  </si>
  <si>
    <t>Банкоматтар, терминалдар</t>
  </si>
  <si>
    <t>Башка инфраструктуралык жайлар</t>
  </si>
  <si>
    <t>2023/</t>
  </si>
  <si>
    <r>
      <t>1</t>
    </r>
    <r>
      <rPr>
        <sz val="9"/>
        <color theme="1"/>
        <rFont val="Times New Roman"/>
        <family val="1"/>
        <charset val="204"/>
      </rPr>
      <t xml:space="preserve">Кыргыз Республикасынын УКМК чек ара кызматынын маалыматтары боюнча. </t>
    </r>
  </si>
  <si>
    <t>Беларус</t>
  </si>
  <si>
    <t>Кыргыз
 Республикасы</t>
  </si>
  <si>
    <t xml:space="preserve">      Выручка (валовой доход) гостиниц и аналогичных средств размещения 
       по территории</t>
  </si>
  <si>
    <t xml:space="preserve">Число отдохнувших
всего, тыс. человек </t>
  </si>
  <si>
    <t>Эс алгандардын саны
 бардыгы, миң адам</t>
  </si>
  <si>
    <t>Продукцияларды (жумуштарды, кызмат көрсөтүүлөрдү) сатуудан түшкөн акча 
(дүң киреше)</t>
  </si>
  <si>
    <r>
      <t>II. Туризм чөйрөсүндөгү эмгек жана эмгек акы, кадрларды даярдоо</t>
    </r>
    <r>
      <rPr>
        <b/>
        <vertAlign val="superscript"/>
        <sz val="12"/>
        <rFont val="Times New Roman"/>
        <family val="1"/>
        <charset val="204"/>
      </rPr>
      <t>1</t>
    </r>
  </si>
  <si>
    <r>
      <t>2.1. Туризм чөйрөсүндө ишмердикти ишке ашырган ишканалардын
       жана уюмдардын саны</t>
    </r>
    <r>
      <rPr>
        <b/>
        <vertAlign val="superscript"/>
        <sz val="12"/>
        <rFont val="Times New Roman"/>
        <family val="1"/>
        <charset val="204"/>
      </rPr>
      <t xml:space="preserve">2       </t>
    </r>
  </si>
  <si>
    <t>Продукцияларды (жумуштарды, кызмат көрсөтүүлөрдү) сатуудан түшкөн акча
(дүң киреше)</t>
  </si>
  <si>
    <t>4-7  
түнөө</t>
  </si>
  <si>
    <t>Туризм чөйрөсүндөгүкызматкерлердин саны жана эмгек акы, кадрларды даярдоо</t>
  </si>
  <si>
    <t>Численность работников и заработная плата в сфере туризма, подготовка кадров</t>
  </si>
  <si>
    <t>II. Туризм чөйрөсүндөгү кызматкерлердин саны жана эмгек акы, кадрларды даярдоо</t>
  </si>
  <si>
    <t>12</t>
  </si>
  <si>
    <t>21</t>
  </si>
  <si>
    <t>23</t>
  </si>
  <si>
    <t>26</t>
  </si>
  <si>
    <t>29</t>
  </si>
  <si>
    <t>3.2. Чет элдик жарандардын жарандык өлкөлөрү боюнча, Кыргыз Республикасынын чек арасын кесип өтүүлөрүнүн (келүүлөрүнүн) саны</t>
  </si>
  <si>
    <t>46</t>
  </si>
  <si>
    <t>50</t>
  </si>
  <si>
    <t>58</t>
  </si>
  <si>
    <t>60</t>
  </si>
  <si>
    <t>62</t>
  </si>
  <si>
    <t>65</t>
  </si>
  <si>
    <t>67</t>
  </si>
  <si>
    <t>72</t>
  </si>
  <si>
    <t>74</t>
  </si>
  <si>
    <t>98</t>
  </si>
  <si>
    <t>104</t>
  </si>
  <si>
    <t xml:space="preserve">       Среднесписочная численность работников предприятий и организаций </t>
  </si>
  <si>
    <t xml:space="preserve">Туристические
 агентства </t>
  </si>
  <si>
    <t>Джайлобаева Г.  Рахманова Ж.</t>
  </si>
  <si>
    <t>626076   324652</t>
  </si>
  <si>
    <t>Супатаева Б. Кубанычбек к.Жылдыз</t>
  </si>
  <si>
    <r>
      <t xml:space="preserve">Компьютердик терүү:   
</t>
    </r>
    <r>
      <rPr>
        <sz val="11"/>
        <color theme="1"/>
        <rFont val="Times New Roman"/>
        <family val="1"/>
        <charset val="204"/>
      </rPr>
      <t>Компьютерная верстка:</t>
    </r>
  </si>
  <si>
    <t>Нурбаева А.</t>
  </si>
  <si>
    <t xml:space="preserve">Негизги капиталга инвестициялардын көлөмү, млн.сом </t>
  </si>
  <si>
    <t>2.4. Туризм чөйрөсүнүн ишканаларынын жана уюмдарынын кызматкерлеринин орточо айлык номиналдык эсептелген эмгек акысы</t>
  </si>
  <si>
    <t>Природные парки,
ботанические сады
и заповедники</t>
  </si>
  <si>
    <t xml:space="preserve">Жаратылыш парктары,
ботаникалык бактар
жана коруктар  </t>
  </si>
  <si>
    <r>
      <t xml:space="preserve">      орточо айлык номиналдык эсептелген эмгек акысы</t>
    </r>
    <r>
      <rPr>
        <b/>
        <vertAlign val="superscript"/>
        <sz val="12"/>
        <rFont val="Times New Roman"/>
        <family val="1"/>
        <charset val="204"/>
      </rPr>
      <t>1</t>
    </r>
    <r>
      <rPr>
        <b/>
        <sz val="12"/>
        <rFont val="Times New Roman"/>
        <family val="1"/>
        <charset val="204"/>
      </rPr>
      <t xml:space="preserve"> </t>
    </r>
  </si>
  <si>
    <r>
      <t xml:space="preserve">   Бирдик –</t>
    </r>
    <r>
      <rPr>
        <b/>
        <i/>
        <sz val="10"/>
        <color theme="1"/>
        <rFont val="Times New Roman"/>
        <family val="1"/>
        <charset val="204"/>
      </rPr>
      <t xml:space="preserve"> Единиц</t>
    </r>
  </si>
  <si>
    <t xml:space="preserve">5.2.1.  2024-ж. иштеген мезгили жана аймактар боюнча туризм ишканалары, </t>
  </si>
  <si>
    <t xml:space="preserve">5.2. 2024-ж. иштеген мезгили боюнча туризм ишканалары, </t>
  </si>
  <si>
    <t xml:space="preserve">        Предприятия и организации туризма, учреждения отдыха по формам   
         собственности в 2024г. 
    </t>
  </si>
  <si>
    <t xml:space="preserve">5.3.1. 2024-ж. менчиктин түрлөрү жана аймактар боюнча туризм ишканалары,  уюмдары жана мекемелери   
</t>
  </si>
  <si>
    <t xml:space="preserve">          Предприятия и организации туризма, учреждения отдыха по формам  собственности  и территории в 2024г. 
</t>
  </si>
  <si>
    <t>Деятельность специализированных средств размещения в 2024г.</t>
  </si>
  <si>
    <t>5.7. 2024-ж. жайгаштыруунун адистештирилген каражаттарынын ишмердиги</t>
  </si>
  <si>
    <t xml:space="preserve">5.7.1. 2024-ж. аймактар боюнча жайгаштыруунун адистештирилген </t>
  </si>
  <si>
    <t xml:space="preserve">          по территории в 2024г.</t>
  </si>
  <si>
    <t xml:space="preserve">       и организаций туризма, учреждений отдыха,  по странам в 2024г.</t>
  </si>
  <si>
    <t xml:space="preserve">5.9.1. 2024-ж. жашаган өлкөлөрү жана аймактар боюнча туризм ишканалары, </t>
  </si>
  <si>
    <t xml:space="preserve">         и территории в 2024г </t>
  </si>
  <si>
    <t xml:space="preserve">5.10. Келүү мөөнөтүнүн узактыгы боюнча, 2024-ж. туризм ишканалары, уюмдары 
      </t>
  </si>
  <si>
    <t xml:space="preserve"> учреждений отдыха по продолжительности пребывания в 2024г. </t>
  </si>
  <si>
    <t xml:space="preserve">2.3.  2024-ж. менчиктин түрлөрү боюнча туризм чөйрөсүнүн ишканаларынын </t>
  </si>
  <si>
    <t>2024/</t>
  </si>
  <si>
    <t>2.6. 2024-ж. кесиптик-техникалык окуу жайлары тарабынан кесиби боюнча</t>
  </si>
  <si>
    <t xml:space="preserve">        по специальностям в 2024г.</t>
  </si>
  <si>
    <t>2024</t>
  </si>
  <si>
    <t>«Дастан», "Таганок"  примусу</t>
  </si>
  <si>
    <t>Примус «Дастан», «Таганок»</t>
  </si>
  <si>
    <t>Эркектердин улуттук костюму</t>
  </si>
  <si>
    <t>Национальные мужские  костюмы</t>
  </si>
  <si>
    <t>Сувенирлер</t>
  </si>
  <si>
    <t>Сувениры</t>
  </si>
  <si>
    <t>Калпак</t>
  </si>
  <si>
    <t>Калпаки</t>
  </si>
  <si>
    <t>Улуттук килем</t>
  </si>
  <si>
    <t>Национальные ковры</t>
  </si>
  <si>
    <t>Боз үй</t>
  </si>
  <si>
    <t>Юрты</t>
  </si>
  <si>
    <t>Шахмат</t>
  </si>
  <si>
    <t>Шахматы</t>
  </si>
  <si>
    <t>Спорт бут кийим</t>
  </si>
  <si>
    <t>Спортивная обувь</t>
  </si>
  <si>
    <r>
      <t xml:space="preserve">Млн. </t>
    </r>
    <r>
      <rPr>
        <b/>
        <sz val="10"/>
        <rFont val="Times New Roman"/>
        <family val="1"/>
        <charset val="204"/>
      </rPr>
      <t>сом</t>
    </r>
    <r>
      <rPr>
        <b/>
        <i/>
        <sz val="10"/>
        <rFont val="Times New Roman"/>
        <family val="1"/>
        <charset val="204"/>
      </rPr>
      <t xml:space="preserve"> - Млн. сомов        </t>
    </r>
  </si>
  <si>
    <r>
      <t>2020-2024-жж. негизги социалдык-экономикалык көрсөткүчтөрү</t>
    </r>
    <r>
      <rPr>
        <b/>
        <vertAlign val="superscript"/>
        <sz val="11"/>
        <color theme="1"/>
        <rFont val="Times New Roman"/>
        <family val="1"/>
        <charset val="204"/>
      </rPr>
      <t>1</t>
    </r>
  </si>
  <si>
    <t>Санатордук-курорттук ишмердигинин кызмат көрсөтүүлөрү, млн.сом</t>
  </si>
  <si>
    <r>
      <rPr>
        <b/>
        <sz val="13"/>
        <color indexed="8"/>
        <rFont val="Times New Roman"/>
        <family val="1"/>
        <charset val="204"/>
      </rPr>
      <t>I. </t>
    </r>
    <r>
      <rPr>
        <b/>
        <sz val="13"/>
        <color indexed="8"/>
        <rFont val="Times New Roman"/>
        <family val="1"/>
        <charset val="204"/>
      </rPr>
      <t>Туризм чөйрөсүндө чарба жүргүзүүчү субъектилердин саны</t>
    </r>
  </si>
  <si>
    <r>
      <rPr>
        <i/>
        <sz val="10"/>
        <color indexed="8"/>
        <rFont val="Times New Roman"/>
        <family val="1"/>
        <charset val="204"/>
      </rPr>
      <t xml:space="preserve">                                                                   </t>
    </r>
    <r>
      <rPr>
        <i/>
        <sz val="10"/>
        <color indexed="10"/>
        <rFont val="Times New Roman"/>
        <family val="1"/>
        <charset val="204"/>
      </rPr>
      <t xml:space="preserve">          </t>
    </r>
  </si>
  <si>
    <t>2024-ж. Кыргыз Республикасынын туризм чөйрөсүнүн ишмердүүлүгү</t>
  </si>
  <si>
    <t>2020-2024-жж. негизги социалдык-экономикалык көрсөткүчтөрү</t>
  </si>
  <si>
    <t>5.9. Жашаган өлкөлөрү боюнча, 2024-ж. туризм ишканалары, уюмдары жана эс алуу мекемелери тарабынан тейленген келүүчүлөрдүн (туристтердин) саны</t>
  </si>
  <si>
    <t>Мурунку жылга карата пайыз менен</t>
  </si>
  <si>
    <t>Дюшембаева Э.</t>
  </si>
  <si>
    <t xml:space="preserve">     Зарегистрированные хозяйствующие субъекты (юридические </t>
  </si>
  <si>
    <t xml:space="preserve">     и физические лица), осуществляющие деятельность в сфере туризма, по типам</t>
  </si>
  <si>
    <t xml:space="preserve">       Зарегистрированные хозяйствующие субъекты (юридические лица),</t>
  </si>
  <si>
    <t xml:space="preserve">       осуществляющие деятельность в  сфере туризма, по  территории    </t>
  </si>
  <si>
    <t>Природные парки,
ботанические сады
и  заповедники</t>
  </si>
  <si>
    <t xml:space="preserve">       Среднемесячная   заработная плата работников предприятий</t>
  </si>
  <si>
    <t xml:space="preserve">         (окуу жылынын башталышына карата, адам)  </t>
  </si>
  <si>
    <t xml:space="preserve">         (на начало учебного года, человек) </t>
  </si>
  <si>
    <r>
      <t xml:space="preserve">АКШнын млн. доллары - </t>
    </r>
    <r>
      <rPr>
        <b/>
        <i/>
        <sz val="10"/>
        <color theme="1"/>
        <rFont val="Times New Roman"/>
        <family val="1"/>
        <charset val="204"/>
      </rPr>
      <t>Млн. долларов США</t>
    </r>
  </si>
  <si>
    <t xml:space="preserve">5.3. 2024-ж. менчиктин түрлөрү боюнча туризм ишканалары, уюмдары
         жана эс алуу мекемелери
       </t>
  </si>
  <si>
    <t>Санаторно-курортные
учреждения и другие
специализированные          средства
размещения</t>
  </si>
  <si>
    <t>Гостиницы
и аналогичные средства размещения</t>
  </si>
  <si>
    <t>Мейманканалар
жана жайгаштыруунун ушул сыяктуу каражаттары</t>
  </si>
  <si>
    <t>Санатордук-курорттук
мекемелер жана башка
жайгаштыруунун        адистештирилген
каражаттары</t>
  </si>
  <si>
    <t>санатордук-курорттук
мекемелер жана башка
жайгаштыруунун адистештирилген            каражаттары</t>
  </si>
  <si>
    <t>санаторно-курортные
учреждения
и другие специализированные
средства размещения</t>
  </si>
  <si>
    <t>Жалал-Абад                облусу</t>
  </si>
  <si>
    <t>Санаторно-курортные учреждения и другие специализированные средства             размещения</t>
  </si>
  <si>
    <t xml:space="preserve">Ден соолукту            чындоочу-спорттук лагерлер </t>
  </si>
  <si>
    <t>Ден соолукту          чындоочу балдар комплексттери</t>
  </si>
  <si>
    <t xml:space="preserve">         жана мекемелери тарабынан тейленген келүүчүлөрдүн (туристтердин) саны   </t>
  </si>
  <si>
    <t xml:space="preserve">       ишмердиктердин жана мейманканалардын кызмат көрсөтүлөрү</t>
  </si>
  <si>
    <t>Дебитордук                   карыз</t>
  </si>
  <si>
    <t>Мөөнөтү өткөн дебитордук                 карыз</t>
  </si>
  <si>
    <t>Кредитордук                       карыз</t>
  </si>
  <si>
    <t>Мөөнөтү өткөн кредитордук               карыз</t>
  </si>
  <si>
    <t>Сальдированный финансовый        результат (прибыль минус убыток)</t>
  </si>
  <si>
    <t xml:space="preserve">      Финансовые показатели деятельности гостиниц и аналогичных средств размещения</t>
  </si>
  <si>
    <t xml:space="preserve">          (млн. сом)   </t>
  </si>
  <si>
    <t xml:space="preserve">          (млн. сомов)</t>
  </si>
  <si>
    <t>Мөөнөтү өткөн                                           дебитордук                      карыз</t>
  </si>
  <si>
    <t>Просроченная                                                        дебиторская                                                                                      задолженность</t>
  </si>
  <si>
    <t>2.3. 2024-ж. менчиктин түрлөрү боюнча туризм чөйрөсүнүн ишканаларынын жана уюмдарынын кызматкерлеринин орточо тизмелик саны</t>
  </si>
  <si>
    <t>2.6. 2024-ж. кесиптик-техникалык окуу жайлары тарабынан кесиби боюнча адистерди даярдоо</t>
  </si>
  <si>
    <t>5.2. 2024-ж. иштеген мезгили боюнча туризм ишканалары, уюмдары жана эс алуу мекемелери</t>
  </si>
  <si>
    <t>5.2.1. 2024-ж. иштеген мезгили жана аймактар боюнча боюнча туризм ишканалары, уюмдары  жана эс алуу мекемелери</t>
  </si>
  <si>
    <t>5.3. 2024-ж. менчиктин түрлөрү боюнча туризм ишканалары, уюмдары жана эс алуу мекемелери</t>
  </si>
  <si>
    <t>5.3.1. 2024-ж. менчиктин түрлөрү жана аймактар боюнча туризм ишканалары, уюмдары жана эс алуу мекемелери</t>
  </si>
  <si>
    <t>5.7.1. 2024-ж. аймактар боюнча жайгаштыруунун адистештирилген каражаттарынын ишмердиги</t>
  </si>
  <si>
    <t xml:space="preserve">5.10. Келүү мөөнөтүнүн узактыгы боюнча, 2024-ж. туризм ишканалары, уюмдары жана мекемелери тарабынан тейленген  келүүчүлөрдүн (туристтердин) саны   </t>
  </si>
  <si>
    <t>График публикаций, издаваемых Национальным статистическим комитетом Кыргызской Республики в 2026г.</t>
  </si>
  <si>
    <t>Калымбетова Ы.</t>
  </si>
  <si>
    <t xml:space="preserve">       Инвестиции в сферу туризма</t>
  </si>
  <si>
    <r>
      <t>9.6.1.Аймактар боюнча жүгүртүүдөгү карталардын жана системалардын саны</t>
    </r>
    <r>
      <rPr>
        <b/>
        <vertAlign val="superscript"/>
        <sz val="12"/>
        <rFont val="Times New Roman"/>
        <family val="1"/>
        <charset val="204"/>
      </rPr>
      <t>1</t>
    </r>
  </si>
  <si>
    <r>
      <t>Ош облусу</t>
    </r>
    <r>
      <rPr>
        <vertAlign val="superscript"/>
        <sz val="10"/>
        <rFont val="Times New Roman"/>
        <family val="1"/>
        <charset val="204"/>
      </rPr>
      <t>2</t>
    </r>
  </si>
  <si>
    <r>
      <t xml:space="preserve">  </t>
    </r>
    <r>
      <rPr>
        <vertAlign val="superscript"/>
        <sz val="9"/>
        <rFont val="Times New Roman"/>
        <family val="1"/>
        <charset val="204"/>
      </rPr>
      <t>1</t>
    </r>
    <r>
      <rPr>
        <sz val="9"/>
        <rFont val="Times New Roman"/>
        <family val="1"/>
        <charset val="204"/>
      </rPr>
      <t>Кыргыз Республикасынын Улуттук банкынын маалыматтары боюнча.</t>
    </r>
  </si>
  <si>
    <r>
      <t xml:space="preserve">   1</t>
    </r>
    <r>
      <rPr>
        <i/>
        <vertAlign val="superscript"/>
        <sz val="9"/>
        <rFont val="Times New Roman"/>
        <family val="1"/>
        <charset val="204"/>
      </rPr>
      <t xml:space="preserve"> </t>
    </r>
    <r>
      <rPr>
        <i/>
        <sz val="9"/>
        <rFont val="Times New Roman"/>
        <family val="1"/>
        <charset val="204"/>
      </rPr>
      <t>По данным Национального банка  Кыргызской Республики</t>
    </r>
    <r>
      <rPr>
        <sz val="9"/>
        <rFont val="Times New Roman"/>
        <family val="1"/>
        <charset val="204"/>
      </rPr>
      <t>.</t>
    </r>
  </si>
  <si>
    <r>
      <t xml:space="preserve">2 </t>
    </r>
    <r>
      <rPr>
        <sz val="9"/>
        <rFont val="Times New Roman"/>
        <family val="1"/>
        <charset val="204"/>
      </rPr>
      <t xml:space="preserve">Ош ш. кошкондо. </t>
    </r>
  </si>
  <si>
    <r>
      <t>2</t>
    </r>
    <r>
      <rPr>
        <b/>
        <i/>
        <sz val="9"/>
        <rFont val="Times New Roman"/>
        <family val="1"/>
        <charset val="204"/>
      </rPr>
      <t xml:space="preserve"> </t>
    </r>
    <r>
      <rPr>
        <i/>
        <sz val="9"/>
        <rFont val="Times New Roman"/>
        <family val="1"/>
        <charset val="204"/>
      </rPr>
      <t xml:space="preserve">Включая  г.Ош. </t>
    </r>
  </si>
  <si>
    <t>5.9.1. 2024-ж. жашаган өлкөлөрү жана аймактар боюнча туризм ишканалары, уюмдары жана мекемелери тарабынан тейленген  келүүчүлөрдүн (туристтердин) саны</t>
  </si>
  <si>
    <r>
      <rPr>
        <b/>
        <vertAlign val="superscript"/>
        <sz val="9"/>
        <color theme="1"/>
        <rFont val="Times New Roman"/>
        <family val="1"/>
        <charset val="204"/>
      </rPr>
      <t xml:space="preserve">  </t>
    </r>
    <r>
      <rPr>
        <vertAlign val="superscript"/>
        <sz val="9"/>
        <color theme="1"/>
        <rFont val="Times New Roman"/>
        <family val="1"/>
        <charset val="204"/>
      </rPr>
      <t>1</t>
    </r>
    <r>
      <rPr>
        <sz val="9"/>
        <color theme="1"/>
        <rFont val="Times New Roman"/>
        <family val="1"/>
        <charset val="204"/>
      </rPr>
      <t>Кыргыз Республикасынын Улуттук банкынын маалыматтары боюнча.</t>
    </r>
  </si>
  <si>
    <r>
      <rPr>
        <b/>
        <vertAlign val="superscript"/>
        <sz val="9"/>
        <color theme="1"/>
        <rFont val="Times New Roman"/>
        <family val="1"/>
        <charset val="204"/>
      </rPr>
      <t xml:space="preserve">   1</t>
    </r>
    <r>
      <rPr>
        <i/>
        <vertAlign val="superscript"/>
        <sz val="9"/>
        <color theme="1"/>
        <rFont val="Times New Roman"/>
        <family val="1"/>
        <charset val="204"/>
      </rPr>
      <t xml:space="preserve"> </t>
    </r>
    <r>
      <rPr>
        <i/>
        <sz val="9"/>
        <color theme="1"/>
        <rFont val="Times New Roman"/>
        <family val="1"/>
        <charset val="204"/>
      </rPr>
      <t>По данным Национального банка  Кыргызской Республики</t>
    </r>
    <r>
      <rPr>
        <sz val="9"/>
        <color theme="1"/>
        <rFont val="Times New Roman"/>
        <family val="1"/>
        <charset val="204"/>
      </rPr>
      <t>.</t>
    </r>
  </si>
  <si>
    <r>
      <rPr>
        <vertAlign val="superscript"/>
        <sz val="9"/>
        <color theme="1"/>
        <rFont val="Times New Roman"/>
        <family val="1"/>
        <charset val="204"/>
      </rPr>
      <t xml:space="preserve">2 </t>
    </r>
    <r>
      <rPr>
        <sz val="9"/>
        <color theme="1"/>
        <rFont val="Times New Roman"/>
        <family val="1"/>
        <charset val="204"/>
      </rPr>
      <t xml:space="preserve">Ош ш. кошкондо. </t>
    </r>
  </si>
  <si>
    <r>
      <rPr>
        <i/>
        <vertAlign val="superscript"/>
        <sz val="9"/>
        <color theme="1"/>
        <rFont val="Times New Roman"/>
        <family val="1"/>
        <charset val="204"/>
      </rPr>
      <t>2</t>
    </r>
    <r>
      <rPr>
        <b/>
        <i/>
        <sz val="9"/>
        <color theme="1"/>
        <rFont val="Times New Roman"/>
        <family val="1"/>
        <charset val="204"/>
      </rPr>
      <t xml:space="preserve"> </t>
    </r>
    <r>
      <rPr>
        <i/>
        <sz val="9"/>
        <color theme="1"/>
        <rFont val="Times New Roman"/>
        <family val="1"/>
        <charset val="204"/>
      </rPr>
      <t xml:space="preserve">Включая  г.Ош. </t>
    </r>
  </si>
  <si>
    <t>Доля сферы туристической деятельности в ВВП, 
в процентах</t>
  </si>
  <si>
    <t xml:space="preserve">Численность 
безработных, зарегистрированных        в государственных службах занятости,        тыс. человек   </t>
  </si>
  <si>
    <t>Валовой внутренний
продукт - всего, 
млн. сомов</t>
  </si>
  <si>
    <t xml:space="preserve">Товарлардын жана кызмат көрсөтүүлөрдүн керектөө бааларынын индекси (декабрь өткөн жылдын  декабрына карата), пайыз менен
</t>
  </si>
  <si>
    <r>
      <t>1</t>
    </r>
    <r>
      <rPr>
        <sz val="9"/>
        <color theme="1"/>
        <rFont val="Times New Roman"/>
        <family val="1"/>
        <charset val="204"/>
      </rPr>
      <t xml:space="preserve">Нарк түрүндөгү маалыматтар иш жүзүндөгү баалар менен берилди. </t>
    </r>
  </si>
  <si>
    <r>
      <t>Основные социально-экономические показатели</t>
    </r>
    <r>
      <rPr>
        <b/>
        <i/>
        <vertAlign val="superscript"/>
        <sz val="11"/>
        <color theme="1"/>
        <rFont val="Times New Roman"/>
        <family val="1"/>
        <charset val="204"/>
      </rPr>
      <t>1</t>
    </r>
    <r>
      <rPr>
        <b/>
        <i/>
        <sz val="12.5"/>
        <color theme="1"/>
        <rFont val="Times New Roman"/>
        <family val="1"/>
        <charset val="204"/>
      </rPr>
      <t xml:space="preserve"> за 2020-2024 гг.</t>
    </r>
  </si>
  <si>
    <r>
      <t>Основные индикаторы развития туризма</t>
    </r>
    <r>
      <rPr>
        <b/>
        <i/>
        <vertAlign val="superscript"/>
        <sz val="12"/>
        <color theme="1"/>
        <rFont val="Times New Roman"/>
        <family val="1"/>
        <charset val="204"/>
      </rPr>
      <t xml:space="preserve"> </t>
    </r>
    <r>
      <rPr>
        <b/>
        <i/>
        <vertAlign val="superscript"/>
        <sz val="11"/>
        <color theme="1"/>
        <rFont val="Times New Roman"/>
        <family val="1"/>
        <charset val="204"/>
      </rPr>
      <t>1</t>
    </r>
  </si>
  <si>
    <r>
      <t>в неорганизованном  секторе</t>
    </r>
    <r>
      <rPr>
        <i/>
        <vertAlign val="superscript"/>
        <sz val="10"/>
        <color theme="1"/>
        <rFont val="Times New Roman"/>
        <family val="1"/>
        <charset val="204"/>
      </rPr>
      <t>4</t>
    </r>
  </si>
  <si>
    <r>
      <t>Бирдик -</t>
    </r>
    <r>
      <rPr>
        <b/>
        <i/>
        <sz val="10"/>
        <color rgb="FF000000"/>
        <rFont val="Times New Roman"/>
        <family val="1"/>
        <charset val="204"/>
      </rPr>
      <t xml:space="preserve"> Единиц</t>
    </r>
  </si>
  <si>
    <r>
      <t xml:space="preserve">      осуществляющие деятельность в сфере туризма, по территории</t>
    </r>
    <r>
      <rPr>
        <i/>
        <sz val="12"/>
        <color indexed="8"/>
        <rFont val="Times New Roman"/>
        <family val="1"/>
        <charset val="204"/>
      </rPr>
      <t xml:space="preserve"> </t>
    </r>
  </si>
  <si>
    <r>
      <t xml:space="preserve">    </t>
    </r>
    <r>
      <rPr>
        <b/>
        <sz val="10"/>
        <color rgb="FF000000"/>
        <rFont val="Times New Roman"/>
        <family val="1"/>
        <charset val="204"/>
      </rPr>
      <t xml:space="preserve">  </t>
    </r>
    <r>
      <rPr>
        <sz val="10"/>
        <color rgb="FF000000"/>
        <rFont val="Times New Roman"/>
        <family val="1"/>
        <charset val="204"/>
      </rPr>
      <t xml:space="preserve"> (1-январына карата,  бирдик)</t>
    </r>
  </si>
  <si>
    <t xml:space="preserve">       (на 1 января, единиц)</t>
  </si>
  <si>
    <r>
      <t xml:space="preserve">     Труд и заработная плата в сфере туризма, подготовка кадров</t>
    </r>
    <r>
      <rPr>
        <b/>
        <i/>
        <vertAlign val="superscript"/>
        <sz val="12"/>
        <rFont val="Times New Roman"/>
        <family val="1"/>
        <charset val="204"/>
      </rPr>
      <t>1</t>
    </r>
  </si>
  <si>
    <r>
      <t xml:space="preserve">       в сфере туризма</t>
    </r>
    <r>
      <rPr>
        <b/>
        <i/>
        <vertAlign val="superscript"/>
        <sz val="12"/>
        <rFont val="Times New Roman"/>
        <family val="1"/>
        <charset val="204"/>
      </rPr>
      <t xml:space="preserve">2 </t>
    </r>
  </si>
  <si>
    <r>
      <rPr>
        <b/>
        <sz val="12"/>
        <rFont val="Times New Roman"/>
        <family val="1"/>
        <charset val="204"/>
      </rPr>
      <t>2.2. Туризм чөйрөсүнүн ишканаларынын жана уюмдарынын кызматкерлеринин
       орточо тизмелик саны</t>
    </r>
    <r>
      <rPr>
        <b/>
        <vertAlign val="superscript"/>
        <sz val="12"/>
        <rFont val="Times New Roman"/>
        <family val="1"/>
        <charset val="204"/>
      </rPr>
      <t xml:space="preserve"> 2</t>
    </r>
    <r>
      <rPr>
        <sz val="10"/>
        <rFont val="Times New Roman"/>
        <family val="1"/>
        <charset val="204"/>
      </rPr>
      <t xml:space="preserve"> </t>
    </r>
  </si>
  <si>
    <r>
      <t xml:space="preserve">      </t>
    </r>
    <r>
      <rPr>
        <b/>
        <i/>
        <sz val="12"/>
        <rFont val="Times New Roman"/>
        <family val="1"/>
        <charset val="204"/>
      </rPr>
      <t xml:space="preserve"> сферы туризма</t>
    </r>
    <r>
      <rPr>
        <b/>
        <i/>
        <vertAlign val="superscript"/>
        <sz val="12"/>
        <rFont val="Times New Roman"/>
        <family val="1"/>
        <charset val="204"/>
      </rPr>
      <t>2</t>
    </r>
  </si>
  <si>
    <r>
      <t>1</t>
    </r>
    <r>
      <rPr>
        <sz val="9"/>
        <rFont val="Times New Roman"/>
        <family val="1"/>
        <charset val="204"/>
      </rPr>
      <t>Бул жерде жана кийин бөлүмдө - отчет тапшырган туризм ишканалары, уюмдары
 жана эс алуу мекемелери боюнча.</t>
    </r>
  </si>
  <si>
    <r>
      <t xml:space="preserve"> 2</t>
    </r>
    <r>
      <rPr>
        <sz val="9"/>
        <rFont val="Times New Roman"/>
        <family val="1"/>
        <charset val="204"/>
      </rPr>
      <t>Туризм ишмердиктин негизги түру болуп эсептелбеген юридикалык жактарды кошкондо.</t>
    </r>
  </si>
  <si>
    <r>
      <rPr>
        <b/>
        <i/>
        <vertAlign val="superscript"/>
        <sz val="9"/>
        <rFont val="Times New Roman"/>
        <family val="1"/>
        <charset val="204"/>
      </rPr>
      <t>2</t>
    </r>
    <r>
      <rPr>
        <i/>
        <sz val="9"/>
        <rFont val="Times New Roman"/>
        <family val="1"/>
        <charset val="204"/>
      </rPr>
      <t>Включая юридические лица, для которых туризм не является основным видом деятельности.</t>
    </r>
  </si>
  <si>
    <t>Тике чет өлкөлүк инвестициялардын түшүшү (кетүү агымын эсептебегенде),     АКШнын млн. доллары</t>
  </si>
  <si>
    <t xml:space="preserve">                    (бирдик)</t>
  </si>
  <si>
    <t xml:space="preserve">                 (единиц)</t>
  </si>
  <si>
    <t>Санатордук-             курорттук
  мекемелер</t>
  </si>
  <si>
    <t xml:space="preserve">Туризм
 ишканалары           жана  эс алуу
 мекемелери         </t>
  </si>
  <si>
    <t>Санатордук-    курорттук
 мекемелер</t>
  </si>
  <si>
    <t xml:space="preserve">               (адам)</t>
  </si>
  <si>
    <t xml:space="preserve">             (человек)</t>
  </si>
  <si>
    <r>
      <t xml:space="preserve">       сферы туризма по формам собственности в 2024г</t>
    </r>
    <r>
      <rPr>
        <b/>
        <i/>
        <vertAlign val="superscript"/>
        <sz val="12"/>
        <rFont val="Times New Roman"/>
        <family val="1"/>
        <charset val="204"/>
      </rPr>
      <t>1</t>
    </r>
    <r>
      <rPr>
        <b/>
        <i/>
        <sz val="12"/>
        <rFont val="Times New Roman"/>
        <family val="1"/>
        <charset val="204"/>
      </rPr>
      <t>.</t>
    </r>
  </si>
  <si>
    <r>
      <rPr>
        <b/>
        <vertAlign val="superscript"/>
        <sz val="9"/>
        <rFont val="Times New Roman"/>
        <family val="1"/>
        <charset val="204"/>
      </rPr>
      <t xml:space="preserve"> 1</t>
    </r>
    <r>
      <rPr>
        <sz val="9"/>
        <rFont val="Times New Roman"/>
        <family val="1"/>
        <charset val="204"/>
      </rPr>
      <t>Туризм ишмердиктин негизги түру болуп эсептелбеген юридикалык жактарды кошкондо.</t>
    </r>
  </si>
  <si>
    <r>
      <t xml:space="preserve"> </t>
    </r>
    <r>
      <rPr>
        <b/>
        <i/>
        <vertAlign val="superscript"/>
        <sz val="9"/>
        <rFont val="Times New Roman"/>
        <family val="1"/>
        <charset val="204"/>
      </rPr>
      <t>1</t>
    </r>
    <r>
      <rPr>
        <i/>
        <sz val="9"/>
        <rFont val="Times New Roman"/>
        <family val="1"/>
        <charset val="204"/>
      </rPr>
      <t>Включая юридические лица, для которых туризм не является основным видом деятельности.</t>
    </r>
  </si>
  <si>
    <r>
      <t xml:space="preserve">        и организаций сферы туризма</t>
    </r>
    <r>
      <rPr>
        <b/>
        <i/>
        <vertAlign val="superscript"/>
        <sz val="12"/>
        <rFont val="Times New Roman"/>
        <family val="1"/>
        <charset val="204"/>
      </rPr>
      <t>1</t>
    </r>
    <r>
      <rPr>
        <b/>
        <i/>
        <sz val="12"/>
        <rFont val="Times New Roman"/>
        <family val="1"/>
        <charset val="204"/>
      </rPr>
      <t xml:space="preserve"> </t>
    </r>
  </si>
  <si>
    <t xml:space="preserve">             (сом)</t>
  </si>
  <si>
    <t xml:space="preserve">            (cомов)</t>
  </si>
  <si>
    <t xml:space="preserve">Санатордук-    курорттук
 мекемелер </t>
  </si>
  <si>
    <r>
      <t xml:space="preserve">  </t>
    </r>
    <r>
      <rPr>
        <b/>
        <i/>
        <vertAlign val="superscript"/>
        <sz val="9"/>
        <rFont val="Times New Roman"/>
        <family val="1"/>
        <charset val="204"/>
      </rPr>
      <t>1</t>
    </r>
    <r>
      <rPr>
        <i/>
        <sz val="9"/>
        <rFont val="Times New Roman"/>
        <family val="1"/>
        <charset val="204"/>
      </rPr>
      <t xml:space="preserve">Включая юридические лица, для которых туризм не является основным видом деятельности. </t>
    </r>
  </si>
  <si>
    <t xml:space="preserve">2.7. Кыргыз Республикасынын кесиптик жогорку билим берүү уюмдарында окуган   </t>
  </si>
  <si>
    <t xml:space="preserve">       КМШ өлкөлөрүнөн келген студенттердин жана  чет өлкөлүк студенттердин саны</t>
  </si>
  <si>
    <t xml:space="preserve">       жана  чет өлкөлүк студенттердин саны </t>
  </si>
  <si>
    <t xml:space="preserve">2.8. Кыргыз Республикасынын орточо кесиптик билим  берүү </t>
  </si>
  <si>
    <t xml:space="preserve">       уюмдарында окуган  КМШ өлкөлөрүнөн келген студенттердин </t>
  </si>
  <si>
    <t xml:space="preserve">       Численность студентов  из стран СНГ и иностранных студентов,  </t>
  </si>
  <si>
    <t xml:space="preserve">       среднего профессионального образования Кыргызской Республики</t>
  </si>
  <si>
    <r>
      <t xml:space="preserve">       Экспорт и импорт туристских услуг (поездки)</t>
    </r>
    <r>
      <rPr>
        <b/>
        <i/>
        <vertAlign val="superscript"/>
        <sz val="12"/>
        <color theme="1"/>
        <rFont val="Times New Roman"/>
        <family val="1"/>
        <charset val="204"/>
      </rPr>
      <t>1</t>
    </r>
  </si>
  <si>
    <r>
      <t xml:space="preserve"> </t>
    </r>
    <r>
      <rPr>
        <i/>
        <vertAlign val="superscript"/>
        <sz val="9"/>
        <color theme="1"/>
        <rFont val="Times New Roman"/>
        <family val="1"/>
        <charset val="204"/>
      </rPr>
      <t>1</t>
    </r>
    <r>
      <rPr>
        <i/>
        <sz val="9"/>
        <color theme="1"/>
        <rFont val="Times New Roman"/>
        <family val="1"/>
        <charset val="204"/>
      </rPr>
      <t xml:space="preserve">Данные оценочные. </t>
    </r>
  </si>
  <si>
    <t xml:space="preserve">           (тысяч)</t>
  </si>
  <si>
    <t>Туристтерди ташуу –
 бардыгы</t>
  </si>
  <si>
    <t>Перевезено туристов – 
 всего</t>
  </si>
  <si>
    <r>
      <rPr>
        <b/>
        <sz val="10"/>
        <color theme="1"/>
        <rFont val="Times New Roman"/>
        <family val="1"/>
        <charset val="204"/>
      </rPr>
      <t>Миң адам</t>
    </r>
    <r>
      <rPr>
        <b/>
        <i/>
        <sz val="10"/>
        <color theme="1"/>
        <rFont val="Times New Roman"/>
        <family val="1"/>
        <charset val="204"/>
      </rPr>
      <t xml:space="preserve"> - Тыс. человек</t>
    </r>
  </si>
  <si>
    <r>
      <t xml:space="preserve">Млн. сом </t>
    </r>
    <r>
      <rPr>
        <b/>
        <i/>
        <sz val="10"/>
        <color theme="1"/>
        <rFont val="Times New Roman"/>
        <family val="1"/>
        <charset val="204"/>
      </rPr>
      <t>- Млн. сомов</t>
    </r>
  </si>
  <si>
    <r>
      <t xml:space="preserve">    </t>
    </r>
    <r>
      <rPr>
        <b/>
        <i/>
        <sz val="12"/>
        <color theme="1"/>
        <rFont val="Times New Roman"/>
        <family val="1"/>
        <charset val="204"/>
      </rPr>
      <t xml:space="preserve">     Предприятия, организации  туризма и  учреждения отдыха</t>
    </r>
    <r>
      <rPr>
        <b/>
        <i/>
        <vertAlign val="superscript"/>
        <sz val="12"/>
        <color theme="1"/>
        <rFont val="Times New Roman"/>
        <family val="1"/>
        <charset val="204"/>
      </rPr>
      <t>1</t>
    </r>
  </si>
  <si>
    <r>
      <t>5.1. Туризм ишканалары, уюмдары жана эс алуу мекемелери</t>
    </r>
    <r>
      <rPr>
        <b/>
        <vertAlign val="superscript"/>
        <sz val="12"/>
        <color theme="1"/>
        <rFont val="Times New Roman"/>
        <family val="1"/>
        <charset val="204"/>
      </rPr>
      <t xml:space="preserve">1 </t>
    </r>
  </si>
  <si>
    <r>
      <rPr>
        <b/>
        <i/>
        <vertAlign val="superscript"/>
        <sz val="13"/>
        <color theme="1"/>
        <rFont val="Times New Roman"/>
        <family val="1"/>
        <charset val="204"/>
      </rPr>
      <t xml:space="preserve">    </t>
    </r>
    <r>
      <rPr>
        <b/>
        <i/>
        <sz val="13"/>
        <color theme="1"/>
        <rFont val="Times New Roman"/>
        <family val="1"/>
        <charset val="204"/>
      </rPr>
      <t xml:space="preserve">  Предприятия, организации  туризма и  учреждения отдыха</t>
    </r>
    <r>
      <rPr>
        <b/>
        <i/>
        <vertAlign val="superscript"/>
        <sz val="13"/>
        <color theme="1"/>
        <rFont val="Times New Roman"/>
        <family val="1"/>
        <charset val="204"/>
      </rPr>
      <t>1</t>
    </r>
  </si>
  <si>
    <t xml:space="preserve"> Природные парки         и заповедники</t>
  </si>
  <si>
    <t>Гостиницы                          и аналогичные средства размещения</t>
  </si>
  <si>
    <t>Санатордук-    курорттук мекемелер жана башка жайгаштыруунун адистеш тирилген каражаттары</t>
  </si>
  <si>
    <r>
      <t xml:space="preserve">жыл бою 
</t>
    </r>
    <r>
      <rPr>
        <b/>
        <i/>
        <sz val="10"/>
        <color theme="1"/>
        <rFont val="Times New Roman"/>
        <family val="1"/>
        <charset val="204"/>
      </rPr>
      <t>кругло-
годичные</t>
    </r>
  </si>
  <si>
    <r>
      <t xml:space="preserve">сезондуу 
</t>
    </r>
    <r>
      <rPr>
        <b/>
        <i/>
        <sz val="10"/>
        <color theme="1"/>
        <rFont val="Times New Roman"/>
        <family val="1"/>
        <charset val="204"/>
      </rPr>
      <t>сезонные</t>
    </r>
  </si>
  <si>
    <t>Турфирмы                                  и туроператоры, бюро путешествий и экскурсии</t>
  </si>
  <si>
    <t>Природные парки                      и заповедники</t>
  </si>
  <si>
    <t>государствен-
ная</t>
  </si>
  <si>
    <t>мейманканалар            жана жайгаштыруунун ушул сыяктуу каражаттары</t>
  </si>
  <si>
    <t>мейманканаларда                                         жана жайгаштыруунун ушул сыяктуу каражаттарында,                                                     миң адам</t>
  </si>
  <si>
    <t>Жайгаштырылган
 адамдардын саны,                                                миң адам</t>
  </si>
  <si>
    <t>санатордук-             курорттук
 мекемелер                   жана башка
 жайгаштыруунун
 адистештирилген
 каражаттары</t>
  </si>
  <si>
    <t>санаторно-
курортные учреждения                 и другие специализированные средства                                                                     размещения</t>
  </si>
  <si>
    <t>гостиницы                           и аналогичные средства     размещения</t>
  </si>
  <si>
    <t>мейманканалар                   жана
 жайгаштыруунун ушул
 сыяктуу каражаттары</t>
  </si>
  <si>
    <t>Көрсөтүлгөн        суткалык орун,
 миң</t>
  </si>
  <si>
    <t xml:space="preserve">Число коек  в специализированных </t>
  </si>
  <si>
    <t>Пансионаты          отдыха</t>
  </si>
  <si>
    <t>Санатордук -     курорттук мекемелер                        жана башка жайгаштыруунун адистеш тирилген каражаттары</t>
  </si>
  <si>
    <t>Санаторно-курортные учреждения                     и другие специализированные средства         размещения</t>
  </si>
  <si>
    <t>Эс алуу                                            пансионаттары</t>
  </si>
  <si>
    <t>Ден соолукту                                        чындоочу-спорттук лагерлер</t>
  </si>
  <si>
    <r>
      <t xml:space="preserve">         туризмдин ишканаларында</t>
    </r>
    <r>
      <rPr>
        <b/>
        <vertAlign val="superscript"/>
        <sz val="12"/>
        <color theme="1"/>
        <rFont val="Times New Roman"/>
        <family val="1"/>
        <charset val="204"/>
      </rPr>
      <t>1</t>
    </r>
    <r>
      <rPr>
        <b/>
        <sz val="12"/>
        <color theme="1"/>
        <rFont val="Times New Roman"/>
        <family val="1"/>
        <charset val="204"/>
      </rPr>
      <t xml:space="preserve"> койкалардын  саны</t>
    </r>
  </si>
  <si>
    <r>
      <t xml:space="preserve">          средствах  размещения и на предприятиях туризма</t>
    </r>
    <r>
      <rPr>
        <b/>
        <i/>
        <vertAlign val="superscript"/>
        <sz val="12"/>
        <color theme="1"/>
        <rFont val="Times New Roman"/>
        <family val="1"/>
        <charset val="204"/>
      </rPr>
      <t>1</t>
    </r>
    <r>
      <rPr>
        <b/>
        <i/>
        <sz val="12"/>
        <color theme="1"/>
        <rFont val="Times New Roman"/>
        <family val="1"/>
        <charset val="204"/>
      </rPr>
      <t xml:space="preserve"> по территории  </t>
    </r>
  </si>
  <si>
    <t>Жалал-Абад             облусу</t>
  </si>
  <si>
    <t>Ысык-Көл                     облусу</t>
  </si>
  <si>
    <t>Иссык-Кульская                                  область</t>
  </si>
  <si>
    <t>Пансионаты                  с лечением</t>
  </si>
  <si>
    <t>Дарылоочу                    пансионаттар</t>
  </si>
  <si>
    <t>Пансионаты                                  с лечением</t>
  </si>
  <si>
    <r>
      <t>Другие предприятия
 туризма</t>
    </r>
    <r>
      <rPr>
        <i/>
        <vertAlign val="superscript"/>
        <sz val="10"/>
        <color theme="1"/>
        <rFont val="Times New Roman"/>
        <family val="1"/>
        <charset val="204"/>
      </rPr>
      <t>1</t>
    </r>
  </si>
  <si>
    <t>Пансионаты                           с лечением</t>
  </si>
  <si>
    <t>Дарылоочу                   пансионаттар</t>
  </si>
  <si>
    <t xml:space="preserve">Турфирмы                              и туроператоры, 
бюро путешествий               и экскурсий </t>
  </si>
  <si>
    <t>Природные парки                 и заповедники</t>
  </si>
  <si>
    <t xml:space="preserve">Ден соолукту
 чындоочу - спорттук
 лагерлер </t>
  </si>
  <si>
    <t>Эс алуу      пансионаттары</t>
  </si>
  <si>
    <t>Санатордук - курорттук
 мекемелер                        жана башка
 жайгаштыруунун
 адистештирилген
 каражаттары</t>
  </si>
  <si>
    <t xml:space="preserve">Санаторно- курортные
 учреждения                            и другие
специализированные
средства                      размещения                                       </t>
  </si>
  <si>
    <t>Эс алуу                           пансионаттары</t>
  </si>
  <si>
    <t>Мейманканалардын жана жайгаштыруунун                     ушул сыяктуу каражаттары</t>
  </si>
  <si>
    <t>Гостиницы 
и аналогичные 
средства                                    размещения</t>
  </si>
  <si>
    <t>Санатордук-                курорттук                   мекемелер жана башка жайгаштыруунун адистештирилген                                                             каражаттары</t>
  </si>
  <si>
    <t xml:space="preserve">Ден соолукту                                      чындоочу-спорттук лагерлер </t>
  </si>
  <si>
    <t>Ден соолукту                                             чындоочу балдар комплексттери</t>
  </si>
  <si>
    <t xml:space="preserve">Санаторно-
курортные учреждения                                                                       и другие                                        специализированные                                                                                                          средства               размещения           </t>
  </si>
  <si>
    <t>Ысык-Көл                       облусу</t>
  </si>
  <si>
    <t>Жалал-Абад                   облусу</t>
  </si>
  <si>
    <t>Ысык-Көл                        облусу</t>
  </si>
  <si>
    <t>Ысык-Көл                      облусу</t>
  </si>
  <si>
    <t>Жалал-Абад                    облусу</t>
  </si>
  <si>
    <t>Жалал-Абад                  облусу</t>
  </si>
  <si>
    <t>Иссык-Кульская                   область</t>
  </si>
  <si>
    <t>Иссык-Кульская                           область</t>
  </si>
  <si>
    <t>Иссык-Кульская                                 область</t>
  </si>
  <si>
    <t>Иссык-Кульская                             область</t>
  </si>
  <si>
    <t>Иссык-Кульская                              область</t>
  </si>
  <si>
    <t>Иссык-Кульская                       область</t>
  </si>
  <si>
    <t>Иссык-Кульская                               область</t>
  </si>
  <si>
    <t>Иссык-Кульская                                     область</t>
  </si>
  <si>
    <t>Иссык-Кульская                                область</t>
  </si>
  <si>
    <t>Санаторно-курортные учреждения и другие специализированные                                  средства                   размещения</t>
  </si>
  <si>
    <t>Санаторно-курортные учреждения и другие специализированные средства                размещения</t>
  </si>
  <si>
    <t>Гостиницы                                  и аналогичные средства размещения, единиц</t>
  </si>
  <si>
    <t>Гостиницы                                      и аналогичные средства размещения, единиц</t>
  </si>
  <si>
    <t xml:space="preserve">Турфирмы                                 и туроператоры, бюро путешествий и экскурсий </t>
  </si>
  <si>
    <t xml:space="preserve">Турфирмы                                   и туроператоры, бюро   путешествий и экскурсий  </t>
  </si>
  <si>
    <t>Природные парки                и заповедники</t>
  </si>
  <si>
    <t>Природные парки                    и заповедники</t>
  </si>
  <si>
    <t xml:space="preserve">5.9. Жашаган өлкөлөрү боюнча, 2024-ж. туризм ишканалары, уюмдары жана  
    </t>
  </si>
  <si>
    <t xml:space="preserve">       эс алуу мекемелери тарабынан тейленген келүүчүлөрдүн (туристтердин) саны</t>
  </si>
  <si>
    <t>Пансионаты               отдыха</t>
  </si>
  <si>
    <t>Природные парки                         и заповедники</t>
  </si>
  <si>
    <t>Санатордук-            курорттук
 мекемелер жана башка
 жайгаштыруунун
 адистештирилген
 каражаттары</t>
  </si>
  <si>
    <t>Санаторно-
курортные учреждения
 и другие
 специализированные
 средства         размещения</t>
  </si>
  <si>
    <t xml:space="preserve">Санатории-
 профилактории    </t>
  </si>
  <si>
    <t xml:space="preserve">Санаториялар-
профилакториялар </t>
  </si>
  <si>
    <t>Пансионаты              отдыха</t>
  </si>
  <si>
    <t>Пансионаты
с лечением</t>
  </si>
  <si>
    <t>Кыргызстан-
дын  жарандары</t>
  </si>
  <si>
    <t>Санаторно-курортные учреждения и другие специализированные средства           размещения</t>
  </si>
  <si>
    <t xml:space="preserve">Турфирмы
 и туроператоры,
 бюро путешествий               и экскурсий </t>
  </si>
  <si>
    <t xml:space="preserve">Ден соолукту                           чындоочу-спорттук лагерлер </t>
  </si>
  <si>
    <t>Эс алуу                         пансионаттары</t>
  </si>
  <si>
    <t>Эс алуу                    пансионаттары</t>
  </si>
  <si>
    <t xml:space="preserve">Ден соолукту                              чындоочу-спорттук лагерлер </t>
  </si>
  <si>
    <t xml:space="preserve">         Число посетителей (туристов), воспользовавшихся услугами предприятий </t>
  </si>
  <si>
    <t>Жалал-Абад              облусу</t>
  </si>
  <si>
    <t>Ысык-Көл                    облусу</t>
  </si>
  <si>
    <t>Жалал-Абад               облусу</t>
  </si>
  <si>
    <t>Ысык-Көл                   облусу</t>
  </si>
  <si>
    <t>Жалал-Абад                 облусу</t>
  </si>
  <si>
    <t>Ысык-Көл                  облусу</t>
  </si>
  <si>
    <t>Ысык-Көл                         облусу</t>
  </si>
  <si>
    <t>Ысык-Көл                          облусу</t>
  </si>
  <si>
    <t>Природные парки                       и заповедники</t>
  </si>
  <si>
    <t xml:space="preserve">Турфирмалар жана туроператорлор,              саякат жана экскурсия бюросу </t>
  </si>
  <si>
    <t xml:space="preserve">Турфирмы                                и туроператоры, бюро  путешествий                           и экскурсий </t>
  </si>
  <si>
    <t>Турфирмы                                        и туроператоры, бюро путешествий                            и экскурсий</t>
  </si>
  <si>
    <t>Санаторно-курортные
 учреждения 
и другие специализированные средства размещения</t>
  </si>
  <si>
    <t>Санатордук-             курорттук мекемелер жана башка жайгаштыруунун адистеш тирилген каражаттары</t>
  </si>
  <si>
    <t>Гостиницы                              и аналогичные средства размещения</t>
  </si>
  <si>
    <t>Одноднев-ные (без ночевок)</t>
  </si>
  <si>
    <t>Турфирмалар жана
  туроператорлор,
 саякаттар бюролору
 жана экскурсиялар</t>
  </si>
  <si>
    <r>
      <t xml:space="preserve"> 1</t>
    </r>
    <r>
      <rPr>
        <sz val="9"/>
        <color theme="1"/>
        <rFont val="Times New Roman"/>
        <family val="1"/>
        <charset val="204"/>
      </rPr>
      <t>Туристтерди жайгаштыруу үчүн мүмкүнчүлүгү бар туризмдин ишканалары.</t>
    </r>
  </si>
  <si>
    <r>
      <t xml:space="preserve"> </t>
    </r>
    <r>
      <rPr>
        <i/>
        <vertAlign val="superscript"/>
        <sz val="8.5"/>
        <color theme="1"/>
        <rFont val="Times New Roman"/>
        <family val="1"/>
        <charset val="204"/>
      </rPr>
      <t>1</t>
    </r>
    <r>
      <rPr>
        <i/>
        <sz val="8.5"/>
        <color theme="1"/>
        <rFont val="Times New Roman"/>
        <family val="1"/>
        <charset val="204"/>
      </rPr>
      <t>Предприятия туризма, имеющие возможность размещения туристов.</t>
    </r>
  </si>
  <si>
    <t>Санатордук-                                            курорттук
 мекемелер
 жана башка                                 
 жайгаштыруунун
 адистештирилген
 каражаттары</t>
  </si>
  <si>
    <t>Санаторно-                                          
 курортные 
  учреждения
 и другие  
 специализированные 
 средства                                        размещения</t>
  </si>
  <si>
    <t>Мейманканалар жана жайгаштыруунун                                        ушул сыяктуу каражаттары</t>
  </si>
  <si>
    <t>Санаторно-
курортные
  учреждения
 и другие
 специализирован- 
 ные средства
 размещения</t>
  </si>
  <si>
    <t>Санатордук-
курорттук
 мекемелер
 жана башка
 жайгаштыруунун
 адистештирилген
 каражаттары</t>
  </si>
  <si>
    <t xml:space="preserve">Жалал-Абад                     облусу </t>
  </si>
  <si>
    <t>Ысык-Көл                            облусу</t>
  </si>
  <si>
    <t xml:space="preserve">Жалал-Абад                            облусу </t>
  </si>
  <si>
    <t>Ысык-Көл                                  облусу</t>
  </si>
  <si>
    <t xml:space="preserve">Жалал-Абад                      облусу </t>
  </si>
  <si>
    <t xml:space="preserve">Жалал-Абад                        облусу </t>
  </si>
  <si>
    <t>Ысык-Көл                                    облусу</t>
  </si>
  <si>
    <t xml:space="preserve">Жалал-Абад                                    облусу </t>
  </si>
  <si>
    <t>Ысык-Көл                                          облусу</t>
  </si>
  <si>
    <t xml:space="preserve">Жалал-Абад                                 облусу </t>
  </si>
  <si>
    <t>Ысык-Көл                                   облусу</t>
  </si>
  <si>
    <t>Услуги гостиниц и других  мест краткосрочного проживания,  млн. сомов</t>
  </si>
  <si>
    <t xml:space="preserve">Иссык-Кульская                                 область </t>
  </si>
  <si>
    <t xml:space="preserve">Иссык-Кульская                                       область </t>
  </si>
  <si>
    <t xml:space="preserve">Иссык-Кульская                                   область </t>
  </si>
  <si>
    <t xml:space="preserve">Иссык-Кульская                                          область </t>
  </si>
  <si>
    <t xml:space="preserve">Иссык-Кульская                               область </t>
  </si>
  <si>
    <t xml:space="preserve">Иссык-Кульская                              область </t>
  </si>
  <si>
    <t xml:space="preserve">      Услуги, предоставленные ресторанами, барами, столовыми   </t>
  </si>
  <si>
    <t xml:space="preserve">      и другими предприятиями   по поставке готовой пищи  туристам, по территории</t>
  </si>
  <si>
    <t xml:space="preserve">Жалал-Абад                           облусу </t>
  </si>
  <si>
    <t xml:space="preserve">Иссык-Кульская                             область </t>
  </si>
  <si>
    <r>
      <t xml:space="preserve">Сувенирлер,                  миң сом </t>
    </r>
    <r>
      <rPr>
        <vertAlign val="superscript"/>
        <sz val="10"/>
        <color theme="1"/>
        <rFont val="Times New Roman"/>
        <family val="1"/>
        <charset val="204"/>
      </rPr>
      <t>1</t>
    </r>
  </si>
  <si>
    <t xml:space="preserve">Спортивная обувь,        тыс. пар </t>
  </si>
  <si>
    <t xml:space="preserve">Спорт бут кийим,                   миң түгөй  </t>
  </si>
  <si>
    <r>
      <t>Сувениры,                 тыс. сомов</t>
    </r>
    <r>
      <rPr>
        <i/>
        <vertAlign val="superscript"/>
        <sz val="10"/>
        <rFont val="Times New Roman"/>
        <family val="1"/>
        <charset val="204"/>
      </rPr>
      <t xml:space="preserve"> </t>
    </r>
    <r>
      <rPr>
        <i/>
        <vertAlign val="superscript"/>
        <sz val="10"/>
        <color theme="1"/>
        <rFont val="Times New Roman"/>
        <family val="1"/>
        <charset val="204"/>
      </rPr>
      <t>1</t>
    </r>
  </si>
  <si>
    <t>Национальные             платья</t>
  </si>
  <si>
    <t>Улуттук                               көйнөк</t>
  </si>
  <si>
    <t>Юрты,                                 шт.</t>
  </si>
  <si>
    <t>Боз үй,                                    даана</t>
  </si>
  <si>
    <t>Калпаки,                              шт.</t>
  </si>
  <si>
    <t>Калпак,                                  даана</t>
  </si>
  <si>
    <t>Улуттук                             көйнөк,                                   даана</t>
  </si>
  <si>
    <t>Эркектердин улуттук костюму,                                 даана</t>
  </si>
  <si>
    <t>Примус «Дастан», «Таганок»,                           шт.</t>
  </si>
  <si>
    <t>«Дастан», "Таганок"  примусу,                             даана</t>
  </si>
  <si>
    <t>Санатории,                                                          дома отдыха</t>
  </si>
  <si>
    <t>Проезд                                       в троллейбусе</t>
  </si>
  <si>
    <t>Обед                                                  в столовой</t>
  </si>
  <si>
    <t>Обед                                                        в ресторане</t>
  </si>
  <si>
    <t xml:space="preserve">Услуги                                 фотографа </t>
  </si>
  <si>
    <t>Туристские                                                             поездки</t>
  </si>
  <si>
    <t>Услуги                                            гостиниц</t>
  </si>
  <si>
    <t>Национальные                       платья,                                         шт.</t>
  </si>
  <si>
    <t>Национальные                    мужские  костюмы, шт.</t>
  </si>
  <si>
    <t>Улуттук килем,                  даана</t>
  </si>
  <si>
    <t>Шахматы,                           шт.</t>
  </si>
  <si>
    <t>Шахмат,                                       даана</t>
  </si>
  <si>
    <t xml:space="preserve">             (мурунку жылдын декабрына карата пайыз менен)</t>
  </si>
  <si>
    <t>Санаториялар, эс алуу                           үйлөрү</t>
  </si>
  <si>
    <t>Аба жүргүнчү                                         транспорту</t>
  </si>
  <si>
    <t>Санатории, дома отдыха (за 1 день                           с человека)</t>
  </si>
  <si>
    <t>Самолет, стоимость полета до Москвы                 (в расчете на 1000 км пути)</t>
  </si>
  <si>
    <t>Алыска журүүчү поезд, купе- вагондо             Москвага чейин                      жол кире                            (жолдун 1000 км эсептегенде)</t>
  </si>
  <si>
    <t>Проезд в маршрутном такси автобусе                  (за 1 поездку)</t>
  </si>
  <si>
    <t>Питание в столовой, комплексный обед                                   (на 1 человека)</t>
  </si>
  <si>
    <t>Мейманканада                жашоо (бир адамга суткасына)</t>
  </si>
  <si>
    <t>Печать фотографий (фотографии                         для документов                              за 4 штуки)</t>
  </si>
  <si>
    <t>Сүрөттөрдү басып чыгаруу (документтер үчүн сүрөттүн                                            4 даанасы)</t>
  </si>
  <si>
    <t>Междугородная телефонная связь внутри области                                                  (за 1 минуту)</t>
  </si>
  <si>
    <t>Облус ичиндеги шаар аралык телефон байланышы                                                          (1 мүнөт)</t>
  </si>
  <si>
    <t>Проживание                             в гостинице  (за сутки                  с человека)</t>
  </si>
  <si>
    <t>Пригородный                автобус (за 1 поездку                с человека в расчете                на 35 км)</t>
  </si>
  <si>
    <t>Поезд дальнего следования, стоимость проезда до Москвы                       в купейном вагоне                             (в расчете на 1000 км пути)</t>
  </si>
  <si>
    <t>Такси (на расстояние              5 км  в городе)</t>
  </si>
  <si>
    <t>Санаториялар, эс алуу үйлөрү                                                     (бир адамга 1 күнгө)</t>
  </si>
  <si>
    <t>Шаар тегериндеги                               автобус (1жолу ташылган адамга, 35 км эсептегенде)</t>
  </si>
  <si>
    <r>
      <t>IX. Туризм чөйрөсүндөгү уюмдардын ишмердигинин финансылык көрсөткүчтөрү</t>
    </r>
    <r>
      <rPr>
        <b/>
        <vertAlign val="superscript"/>
        <sz val="13"/>
        <color theme="1"/>
        <rFont val="Times New Roman"/>
        <family val="1"/>
        <charset val="204"/>
      </rPr>
      <t>1</t>
    </r>
  </si>
  <si>
    <r>
      <t xml:space="preserve">      Финансовые показатели деятельности организаций сферы туризма</t>
    </r>
    <r>
      <rPr>
        <b/>
        <i/>
        <vertAlign val="superscript"/>
        <sz val="13"/>
        <color theme="1"/>
        <rFont val="Times New Roman"/>
        <family val="1"/>
        <charset val="204"/>
      </rPr>
      <t>1</t>
    </r>
  </si>
  <si>
    <t>Расходы 
на производство                         и реализацию 
продукции 
 (работ, услуг)</t>
  </si>
  <si>
    <t>Удельный вес 
убыточных предприятий 
в общем числе предприятий,                                        
процентов</t>
  </si>
  <si>
    <t>Ишканалардын жалпы санында чыгашалуу ишканалардын салыштырма салмагы,                                               пайыз</t>
  </si>
  <si>
    <t>Мөөнөтү өткөн                                            кредитордук                                                         карыз</t>
  </si>
  <si>
    <t>Отчет берген                                        ишканалардын                                                        саны</t>
  </si>
  <si>
    <t>Ишканалардын                     жалпы санында                        пайда алган             ишканалардын                             салыштырма салмагы,                                           пайыз</t>
  </si>
  <si>
    <t>Удельный вес                                     
прибыльных                                     предприятий                                 
в общем числе                                                                     предприятий,                                                                               
процентов</t>
  </si>
  <si>
    <t xml:space="preserve">Выручка 
(валовой доход)  
от реализации
продукции                     (работ, услуг) </t>
  </si>
  <si>
    <t>Расходы 
на производство                      и   реализацию                      
продукции                      (работ, услуг)</t>
  </si>
  <si>
    <t>Отчет берген ишканалардын                   саны</t>
  </si>
  <si>
    <t>Пайда алган ишканалардын                  саны</t>
  </si>
  <si>
    <t>Ишканалардын               жалпы санында                пайда алган ишканалардын салыштырма салмагы, пайыз</t>
  </si>
  <si>
    <t>Ишканалардын               жалпы санында чыгашалуу ишканалардын салыштырма салмагы, пайыз</t>
  </si>
  <si>
    <t>Количество                                                                       прибыльных                                                             предприятий</t>
  </si>
  <si>
    <t>Удельный вес                                                     
убыточных                                            предприятий                             
в общем числе предприятий,                                  
процентов</t>
  </si>
  <si>
    <t>Удельный вес                                             
прибыльных                                                  предприятий                                                
в общем числе предприятий, 
процентов</t>
  </si>
  <si>
    <r>
      <t>2024</t>
    </r>
    <r>
      <rPr>
        <b/>
        <vertAlign val="superscript"/>
        <sz val="10"/>
        <color rgb="FF000000"/>
        <rFont val="Times New Roman"/>
        <family val="1"/>
        <charset val="204"/>
      </rPr>
      <t xml:space="preserve"> 1</t>
    </r>
  </si>
  <si>
    <r>
      <rPr>
        <vertAlign val="superscript"/>
        <sz val="9"/>
        <color theme="1"/>
        <rFont val="Times New Roman"/>
        <family val="1"/>
        <charset val="204"/>
      </rPr>
      <t>1</t>
    </r>
    <r>
      <rPr>
        <sz val="9"/>
        <color theme="1"/>
        <rFont val="Times New Roman"/>
        <family val="1"/>
        <charset val="204"/>
      </rPr>
      <t xml:space="preserve"> 2024-жылдагы маалыматтар Кыргыз Республикасындагы административдик-аймактык реформанын натыйжасында    келип чыккан өзгөртүүлөрдү эске алуу менен берилген. 
</t>
    </r>
    <r>
      <rPr>
        <i/>
        <vertAlign val="superscript"/>
        <sz val="9"/>
        <color theme="1"/>
        <rFont val="Times New Roman"/>
        <family val="1"/>
        <charset val="204"/>
      </rPr>
      <t>1</t>
    </r>
    <r>
      <rPr>
        <i/>
        <sz val="9"/>
        <color theme="1"/>
        <rFont val="Times New Roman"/>
        <family val="1"/>
        <charset val="204"/>
      </rPr>
      <t xml:space="preserve"> Данные за 2024 год представлены с учетом изменений по итогам административно-территориальной реформы в Кыргызской Республике.</t>
    </r>
  </si>
  <si>
    <t>Жалал-Абад                       облусу</t>
  </si>
  <si>
    <r>
      <t xml:space="preserve">2024 </t>
    </r>
    <r>
      <rPr>
        <b/>
        <vertAlign val="superscript"/>
        <sz val="10"/>
        <color rgb="FF000000"/>
        <rFont val="Times New Roman"/>
        <family val="1"/>
        <charset val="204"/>
      </rPr>
      <t>1</t>
    </r>
  </si>
  <si>
    <t xml:space="preserve">9.4. Аймактар боюнча туризм ишканаларынын жана уюмдарынын, </t>
  </si>
  <si>
    <t xml:space="preserve">       эс алуу  мекемелеринин түшкөн акчасы (дүң киреше) </t>
  </si>
  <si>
    <t xml:space="preserve">       Выручка (валовой доход) предприятий и организаций туризма, </t>
  </si>
  <si>
    <t xml:space="preserve">       учреждений  отдыха по территории</t>
  </si>
  <si>
    <r>
      <rPr>
        <vertAlign val="superscript"/>
        <sz val="9"/>
        <color theme="1"/>
        <rFont val="Times New Roman"/>
        <family val="1"/>
        <charset val="204"/>
      </rPr>
      <t>1</t>
    </r>
    <r>
      <rPr>
        <sz val="9"/>
        <color theme="1"/>
        <rFont val="Times New Roman"/>
        <family val="1"/>
        <charset val="204"/>
      </rPr>
      <t xml:space="preserve"> 2024-жылдагы маалыматтар Кыргыз Республикасындагы административдик-аймактык реформанын натыйжасында келип чыккан өзгөртүүлөрдү эске алуу менен берилген. 
</t>
    </r>
    <r>
      <rPr>
        <vertAlign val="superscript"/>
        <sz val="9"/>
        <color theme="1"/>
        <rFont val="Times New Roman"/>
        <family val="1"/>
        <charset val="204"/>
      </rPr>
      <t>1</t>
    </r>
    <r>
      <rPr>
        <sz val="9"/>
        <color theme="1"/>
        <rFont val="Times New Roman"/>
        <family val="1"/>
        <charset val="204"/>
      </rPr>
      <t xml:space="preserve"> </t>
    </r>
    <r>
      <rPr>
        <i/>
        <sz val="9"/>
        <color theme="1"/>
        <rFont val="Times New Roman"/>
        <family val="1"/>
        <charset val="204"/>
      </rPr>
      <t>Данные за 2024 год представлены с учетом изменений по итогам административно-территориальной реформы    в Кыргызской Республике.</t>
    </r>
  </si>
  <si>
    <t>Жалал-Абад                        облусу</t>
  </si>
  <si>
    <t>Иссык-Кульская                      область</t>
  </si>
  <si>
    <t xml:space="preserve">       Страхование туризма       </t>
  </si>
  <si>
    <t xml:space="preserve">Число
страховых случаев 
по туризму,                    единиц </t>
  </si>
  <si>
    <t>Туризмди
 камсыздандыруу боюнча бекитилген келишимдердин саны - бардыгы,                          бирдик</t>
  </si>
  <si>
    <t>Бекитилген келишимдердин саны - бардыгы,                           бирдик</t>
  </si>
  <si>
    <t>Количество 
страховых            компаний</t>
  </si>
  <si>
    <r>
      <t xml:space="preserve">1 </t>
    </r>
    <r>
      <rPr>
        <sz val="9"/>
        <rFont val="Times New Roman"/>
        <family val="1"/>
        <charset val="204"/>
      </rPr>
      <t>Юридикалык жактын статусу бар уюмдардын маалыматтары.</t>
    </r>
  </si>
  <si>
    <r>
      <t xml:space="preserve">1 </t>
    </r>
    <r>
      <rPr>
        <i/>
        <sz val="9"/>
        <rFont val="Times New Roman"/>
        <family val="1"/>
        <charset val="204"/>
      </rPr>
      <t>Данные организаций, имеющих статус юридического лица.</t>
    </r>
  </si>
  <si>
    <t>из них:                         
 от туризма</t>
  </si>
  <si>
    <t xml:space="preserve"> Страховые                                           выплаты   </t>
  </si>
  <si>
    <t>Количество 
заключенных договоров - всего,                                                 единиц</t>
  </si>
  <si>
    <t>Количество
заключенных договоров страхования туризма - всего,                           единиц</t>
  </si>
  <si>
    <t>Соода ишканала-рында</t>
  </si>
  <si>
    <t>Банк-
тарда</t>
  </si>
  <si>
    <t>Количество пластиковых карт                               в обращении</t>
  </si>
  <si>
    <t>Төлөө терминалда-ры</t>
  </si>
  <si>
    <t>У торговых предприя-тий</t>
  </si>
  <si>
    <t>Платеж-ные терминалы</t>
  </si>
  <si>
    <r>
      <t>Ошская область</t>
    </r>
    <r>
      <rPr>
        <i/>
        <vertAlign val="superscript"/>
        <sz val="10"/>
        <rFont val="Times New Roman"/>
        <family val="1"/>
        <charset val="204"/>
      </rPr>
      <t>2</t>
    </r>
  </si>
  <si>
    <r>
      <t xml:space="preserve">          аймактар боюнча саны</t>
    </r>
    <r>
      <rPr>
        <b/>
        <vertAlign val="superscript"/>
        <sz val="12"/>
        <rFont val="Times New Roman"/>
        <family val="1"/>
        <charset val="204"/>
      </rPr>
      <t>1</t>
    </r>
  </si>
  <si>
    <r>
      <t xml:space="preserve">          по территории</t>
    </r>
    <r>
      <rPr>
        <b/>
        <i/>
        <vertAlign val="superscript"/>
        <sz val="12"/>
        <rFont val="Times New Roman"/>
        <family val="1"/>
        <charset val="204"/>
      </rPr>
      <t>1</t>
    </r>
    <r>
      <rPr>
        <i/>
        <vertAlign val="superscript"/>
        <sz val="12"/>
        <rFont val="Times New Roman"/>
        <family val="1"/>
        <charset val="204"/>
      </rPr>
      <t xml:space="preserve"> </t>
    </r>
    <r>
      <rPr>
        <i/>
        <sz val="12"/>
        <rFont val="Times New Roman"/>
        <family val="1"/>
        <charset val="204"/>
      </rPr>
      <t xml:space="preserve"> </t>
    </r>
  </si>
  <si>
    <t xml:space="preserve">             (2025-ж. 1-январына карата, бирдик)</t>
  </si>
  <si>
    <t xml:space="preserve">           (на 1 января 2025г., единиц)</t>
  </si>
  <si>
    <t xml:space="preserve">Банкомат-тар </t>
  </si>
  <si>
    <t>Банкома-ты</t>
  </si>
  <si>
    <t>Нарын                      облусу</t>
  </si>
  <si>
    <t>Талас                           облусу</t>
  </si>
  <si>
    <t>Баткен                             облусу</t>
  </si>
  <si>
    <t>Таласская                             область</t>
  </si>
  <si>
    <t>Ысык-Көл         облусу</t>
  </si>
  <si>
    <t>Жалал-Абад         облусу</t>
  </si>
  <si>
    <t>Кыргызская                                           Республика</t>
  </si>
  <si>
    <r>
      <rPr>
        <b/>
        <vertAlign val="superscript"/>
        <sz val="9"/>
        <rFont val="Times New Roman"/>
        <family val="1"/>
        <charset val="204"/>
      </rPr>
      <t>1</t>
    </r>
    <r>
      <rPr>
        <sz val="9"/>
        <rFont val="Times New Roman"/>
        <family val="1"/>
        <charset val="204"/>
      </rPr>
      <t xml:space="preserve"> Кыргыз Республикасынын Улуттук банкынын маалыматтары боюнча.</t>
    </r>
  </si>
  <si>
    <r>
      <rPr>
        <b/>
        <i/>
        <vertAlign val="superscript"/>
        <sz val="9"/>
        <rFont val="Times New Roman"/>
        <family val="1"/>
        <charset val="204"/>
      </rPr>
      <t>1</t>
    </r>
    <r>
      <rPr>
        <i/>
        <sz val="9"/>
        <rFont val="Times New Roman"/>
        <family val="1"/>
        <charset val="204"/>
      </rPr>
      <t xml:space="preserve"> По данным Национального банка Кыргызской Республики.</t>
    </r>
  </si>
  <si>
    <r>
      <t>Всего</t>
    </r>
    <r>
      <rPr>
        <i/>
        <sz val="10"/>
        <rFont val="Times New Roman"/>
        <family val="1"/>
        <charset val="204"/>
      </rPr>
      <t xml:space="preserve">                        </t>
    </r>
  </si>
  <si>
    <r>
      <t>в торговых терминалах</t>
    </r>
    <r>
      <rPr>
        <i/>
        <sz val="10"/>
        <rFont val="Times New Roman"/>
        <family val="1"/>
        <charset val="204"/>
      </rPr>
      <t>:</t>
    </r>
  </si>
  <si>
    <t xml:space="preserve">эл аралык        система  </t>
  </si>
  <si>
    <t>улуттук                     система</t>
  </si>
  <si>
    <t>Соода терминалдарында жалпы санга                    карата  % менен</t>
  </si>
  <si>
    <t>В торговых терминалах                   в %   к общему количеству</t>
  </si>
  <si>
    <t xml:space="preserve">локалдык               система   </t>
  </si>
  <si>
    <t xml:space="preserve">эл аралык                  система  </t>
  </si>
  <si>
    <t>улуттук                      система</t>
  </si>
  <si>
    <t xml:space="preserve">          (миң транзакция)</t>
  </si>
  <si>
    <t xml:space="preserve">         (тыс. транзакций)</t>
  </si>
  <si>
    <t xml:space="preserve"> локальные              системы</t>
  </si>
  <si>
    <t xml:space="preserve">Нак акча берүү жалпы санга                                                               карата  % менен                                               </t>
  </si>
  <si>
    <t>По выдаче                                                                наличности в %                                                        к общему количеству</t>
  </si>
  <si>
    <t xml:space="preserve">            (кетүү агымын эсептебегенде, АКШнын миң доллары)</t>
  </si>
  <si>
    <t xml:space="preserve">           (без учета оттока, тысяч долларов США)</t>
  </si>
  <si>
    <t xml:space="preserve"> Стран                                   вне СНГ</t>
  </si>
  <si>
    <t>оборудование, инструмент,              инвентарь</t>
  </si>
  <si>
    <t>объем подрядных работ</t>
  </si>
  <si>
    <t xml:space="preserve">                (иш жүзүндөгү нарк менен, млн. сом)</t>
  </si>
  <si>
    <t xml:space="preserve">              (по фактической стоимости, млн. сомов)</t>
  </si>
  <si>
    <t>Жалал-Абад                     облусу</t>
  </si>
  <si>
    <t>Ысык-Көл                           облусу</t>
  </si>
  <si>
    <t xml:space="preserve">11.2.  Театрлар </t>
  </si>
  <si>
    <t>Число мест в зрительных   залах, тыс.</t>
  </si>
  <si>
    <t xml:space="preserve">Көрүү залдарындагы орундар, миң  </t>
  </si>
  <si>
    <t>всего,                                     тыс. человек</t>
  </si>
  <si>
    <t>бардыгы,                             миң адам</t>
  </si>
  <si>
    <t>Иссык-Кульская                 область</t>
  </si>
  <si>
    <t>театрлар</t>
  </si>
  <si>
    <t>театры</t>
  </si>
  <si>
    <r>
      <t xml:space="preserve">       </t>
    </r>
    <r>
      <rPr>
        <b/>
        <i/>
        <sz val="12"/>
        <rFont val="Times New Roman"/>
        <family val="1"/>
        <charset val="204"/>
      </rPr>
      <t xml:space="preserve">   Театры</t>
    </r>
  </si>
  <si>
    <t>театр                                                           юного зрителя</t>
  </si>
  <si>
    <t>жаш көрүүчүлөр                              театры</t>
  </si>
  <si>
    <t>Өткөрүлгөн иш чаралардын саны                            (оюн, концерт,                   чыгармачыл кечелер,                                ж.б.)</t>
  </si>
  <si>
    <t>Число проведенных                            мероприятий                   (спектаклей,  концертов, творческих  вечеров                                             и т.п.)</t>
  </si>
  <si>
    <t>Музейлердин саны (филиалдары кошо)-бардыгы</t>
  </si>
  <si>
    <t xml:space="preserve">Число музеев     (включая филиалы) - всего </t>
  </si>
  <si>
    <t>искусствоведческие        и литературные</t>
  </si>
  <si>
    <t>искусство таануу       жана адабият</t>
  </si>
  <si>
    <t>отраслевые                       и прочие</t>
  </si>
  <si>
    <t xml:space="preserve">Число экспонатов,                 тыс. </t>
  </si>
  <si>
    <t>анын ичинен                    отчеттук  жылдын ичинде көргөзмөгө коюлганы</t>
  </si>
  <si>
    <t xml:space="preserve">             (жылдын аягына карата)</t>
  </si>
  <si>
    <t xml:space="preserve">             (на конец года)</t>
  </si>
  <si>
    <r>
      <t xml:space="preserve">         Музеи</t>
    </r>
    <r>
      <rPr>
        <i/>
        <sz val="12"/>
        <rFont val="Times New Roman"/>
        <family val="1"/>
        <charset val="204"/>
      </rPr>
      <t xml:space="preserve">         </t>
    </r>
  </si>
  <si>
    <r>
      <t xml:space="preserve">         </t>
    </r>
    <r>
      <rPr>
        <b/>
        <i/>
        <sz val="12"/>
        <rFont val="Times New Roman"/>
        <family val="1"/>
        <charset val="204"/>
      </rPr>
      <t>Кинотеатры</t>
    </r>
  </si>
  <si>
    <t xml:space="preserve">             (на конец года) </t>
  </si>
  <si>
    <t xml:space="preserve">всего,                                   тыс. </t>
  </si>
  <si>
    <t xml:space="preserve">бардыгы,                               миң </t>
  </si>
  <si>
    <t>Число посещений киносеансов                                    в среднем на одного жителя</t>
  </si>
  <si>
    <t>из них                           экспонировалось                                       в течение отчетного                                                       года</t>
  </si>
  <si>
    <t>Число посещений                                           музеев:</t>
  </si>
  <si>
    <t>Число мест                                    в зрительных залах - всего</t>
  </si>
  <si>
    <t>в сельской  местности</t>
  </si>
  <si>
    <t xml:space="preserve"> айыл  жерлеринде</t>
  </si>
  <si>
    <t xml:space="preserve"> в сельской  местности</t>
  </si>
  <si>
    <t>айыл  жерлеринде</t>
  </si>
  <si>
    <t>Кинотеатрлардын саны-
 бардыгы</t>
  </si>
  <si>
    <t>Число кинотеатров- 
  всего</t>
  </si>
  <si>
    <t xml:space="preserve">              (жылдын аягына карата)</t>
  </si>
  <si>
    <t>Число концертных организаций – всего</t>
  </si>
  <si>
    <t xml:space="preserve">Концерттик уюмдардын
 саны – бардыгы
</t>
  </si>
  <si>
    <t xml:space="preserve">  из них                                             на концертах:</t>
  </si>
  <si>
    <t xml:space="preserve">          Государственные природные заповедники и природные парки</t>
  </si>
  <si>
    <r>
      <t>Число охотничьих хозяйств</t>
    </r>
    <r>
      <rPr>
        <i/>
        <vertAlign val="superscript"/>
        <sz val="10"/>
        <color theme="1"/>
        <rFont val="Times New Roman"/>
        <family val="1"/>
        <charset val="204"/>
      </rPr>
      <t>2</t>
    </r>
  </si>
  <si>
    <r>
      <t>Аңчылык чарбаларынын саны</t>
    </r>
    <r>
      <rPr>
        <vertAlign val="superscript"/>
        <sz val="10"/>
        <color theme="1"/>
        <rFont val="Times New Roman"/>
        <family val="1"/>
        <charset val="204"/>
      </rPr>
      <t>2</t>
    </r>
  </si>
  <si>
    <r>
      <t>Алардын аянты, 
миң</t>
    </r>
    <r>
      <rPr>
        <sz val="10"/>
        <color theme="1"/>
        <rFont val="Times New Roman"/>
        <family val="1"/>
        <charset val="204"/>
      </rPr>
      <t xml:space="preserve"> </t>
    </r>
    <r>
      <rPr>
        <sz val="10"/>
        <color rgb="FF000000"/>
        <rFont val="Times New Roman"/>
        <family val="1"/>
        <charset val="204"/>
      </rPr>
      <t xml:space="preserve"> га</t>
    </r>
  </si>
  <si>
    <r>
      <t>Алардын аянты,
 миң</t>
    </r>
    <r>
      <rPr>
        <sz val="10"/>
        <color theme="1"/>
        <rFont val="Times New Roman"/>
        <family val="1"/>
        <charset val="204"/>
      </rPr>
      <t xml:space="preserve"> </t>
    </r>
    <r>
      <rPr>
        <sz val="10"/>
        <color rgb="FF000000"/>
        <rFont val="Times New Roman"/>
        <family val="1"/>
        <charset val="204"/>
      </rPr>
      <t xml:space="preserve"> га</t>
    </r>
  </si>
  <si>
    <t>Их площадь,
 млн. га</t>
  </si>
  <si>
    <t>Алардын аянты,
 млн. га</t>
  </si>
  <si>
    <t>Их площадь,
 тыс. га</t>
  </si>
  <si>
    <r>
      <t>Мамлекеттик жаратылыш  коруктардын            саны</t>
    </r>
    <r>
      <rPr>
        <sz val="10"/>
        <color theme="1"/>
        <rFont val="Times New Roman"/>
        <family val="1"/>
        <charset val="204"/>
      </rPr>
      <t xml:space="preserve"> </t>
    </r>
    <r>
      <rPr>
        <vertAlign val="superscript"/>
        <sz val="10"/>
        <color theme="1"/>
        <rFont val="Times New Roman"/>
        <family val="1"/>
        <charset val="204"/>
      </rPr>
      <t>1</t>
    </r>
  </si>
  <si>
    <r>
      <rPr>
        <vertAlign val="superscript"/>
        <sz val="11"/>
        <color theme="1"/>
        <rFont val="Times New Roman"/>
        <family val="1"/>
        <charset val="204"/>
      </rPr>
      <t>1</t>
    </r>
    <r>
      <rPr>
        <sz val="9"/>
        <color rgb="FF000000"/>
        <rFont val="Times New Roman"/>
        <family val="1"/>
        <charset val="204"/>
      </rPr>
      <t xml:space="preserve"> Мамлекеттик жаратылыш коруктарынын жана парктарынын отчетторунун маалыматтары боюнча.</t>
    </r>
  </si>
  <si>
    <r>
      <rPr>
        <vertAlign val="superscript"/>
        <sz val="9"/>
        <color rgb="FF000000"/>
        <rFont val="Times New Roman"/>
        <family val="1"/>
        <charset val="204"/>
      </rPr>
      <t>2</t>
    </r>
    <r>
      <rPr>
        <sz val="9"/>
        <color rgb="FF000000"/>
        <rFont val="Times New Roman"/>
        <family val="1"/>
        <charset val="204"/>
      </rPr>
      <t xml:space="preserve"> Кыргыз Республикасынын Жаратылыш ресурстары, экологиялык жана техникалык көзөмөл министрлиги тарабынан берилген маалыматтары боюнча.</t>
    </r>
  </si>
  <si>
    <r>
      <rPr>
        <i/>
        <vertAlign val="superscript"/>
        <sz val="9"/>
        <color theme="1"/>
        <rFont val="Times New Roman"/>
        <family val="1"/>
        <charset val="204"/>
      </rPr>
      <t>1</t>
    </r>
    <r>
      <rPr>
        <i/>
        <sz val="9"/>
        <color theme="1"/>
        <rFont val="Times New Roman"/>
        <family val="1"/>
        <charset val="204"/>
      </rPr>
      <t xml:space="preserve"> </t>
    </r>
    <r>
      <rPr>
        <i/>
        <sz val="9"/>
        <color rgb="FF000000"/>
        <rFont val="Times New Roman"/>
        <family val="1"/>
        <charset val="204"/>
      </rPr>
      <t>По данным отчетов государственных природных заповедников и парков.</t>
    </r>
  </si>
  <si>
    <r>
      <rPr>
        <i/>
        <vertAlign val="superscript"/>
        <sz val="9"/>
        <rFont val="Times New Roman"/>
        <family val="1"/>
        <charset val="204"/>
      </rPr>
      <t xml:space="preserve">2 </t>
    </r>
    <r>
      <rPr>
        <i/>
        <sz val="9"/>
        <rFont val="Times New Roman"/>
        <family val="1"/>
        <charset val="204"/>
      </rPr>
      <t>По данным  Министерства природных ресурсов, экологии и технического надзора Кыргызской Республики.</t>
    </r>
  </si>
  <si>
    <t>Численность зрителей                     на  концертах,                     проведенных                            на территории  страны, тыс. человек</t>
  </si>
  <si>
    <t>Өлкөнүн аймагында өткөрүлгөн концерттердеги көрүүчүлөрдүн саны,                               миң адам</t>
  </si>
  <si>
    <r>
      <t>Число                                      государственных                             природных заповедников</t>
    </r>
    <r>
      <rPr>
        <i/>
        <vertAlign val="superscript"/>
        <sz val="10"/>
        <color theme="1"/>
        <rFont val="Times New Roman"/>
        <family val="1"/>
        <charset val="204"/>
      </rPr>
      <t>1</t>
    </r>
  </si>
  <si>
    <r>
      <t>Число                                       государственных                                    природных   парков</t>
    </r>
    <r>
      <rPr>
        <i/>
        <vertAlign val="superscript"/>
        <sz val="10"/>
        <color theme="1"/>
        <rFont val="Times New Roman"/>
        <family val="1"/>
        <charset val="204"/>
      </rPr>
      <t>1</t>
    </r>
  </si>
  <si>
    <r>
      <t>Мамлекеттик жаратылыш  парктарынын саны</t>
    </r>
    <r>
      <rPr>
        <vertAlign val="superscript"/>
        <sz val="10"/>
        <color theme="1"/>
        <rFont val="Times New Roman"/>
        <family val="1"/>
        <charset val="204"/>
      </rPr>
      <t>1</t>
    </r>
    <r>
      <rPr>
        <vertAlign val="superscript"/>
        <sz val="10"/>
        <color rgb="FF000000"/>
        <rFont val="Times New Roman"/>
        <family val="1"/>
        <charset val="204"/>
      </rPr>
      <t xml:space="preserve"> </t>
    </r>
  </si>
  <si>
    <t>Мамлекеттик жаратылыш коруктардын                              жана  парктардын саны</t>
  </si>
  <si>
    <t>Число государственных природных заповедников          и парков</t>
  </si>
  <si>
    <r>
      <rPr>
        <vertAlign val="superscript"/>
        <sz val="9"/>
        <rFont val="Times New Roman"/>
        <family val="1"/>
        <charset val="204"/>
      </rPr>
      <t>1</t>
    </r>
    <r>
      <rPr>
        <sz val="9"/>
        <rFont val="Times New Roman"/>
        <family val="1"/>
        <charset val="204"/>
      </rPr>
      <t xml:space="preserve"> Мамлекеттик жаратылыш коруктарынын жана парктарынын отчетторунун маалыматтары боюнча.</t>
    </r>
  </si>
  <si>
    <r>
      <rPr>
        <i/>
        <vertAlign val="superscript"/>
        <sz val="9"/>
        <rFont val="Times New Roman"/>
        <family val="1"/>
        <charset val="204"/>
      </rPr>
      <t xml:space="preserve">1 </t>
    </r>
    <r>
      <rPr>
        <i/>
        <sz val="9"/>
        <rFont val="Times New Roman"/>
        <family val="1"/>
        <charset val="204"/>
      </rPr>
      <t>По данным отчетов государственных природных заповедников и парков.</t>
    </r>
  </si>
  <si>
    <t>Салкын-Төр</t>
  </si>
  <si>
    <t>Чоң-Кемин</t>
  </si>
  <si>
    <t>Аңчылык чарбасы</t>
  </si>
  <si>
    <r>
      <t xml:space="preserve">           и природных парков  в 2024г.</t>
    </r>
    <r>
      <rPr>
        <b/>
        <i/>
        <vertAlign val="superscript"/>
        <sz val="12"/>
        <rFont val="Times New Roman"/>
        <family val="1"/>
        <charset val="204"/>
      </rPr>
      <t>1</t>
    </r>
  </si>
  <si>
    <t xml:space="preserve">         Площадь государственных природных заповедников</t>
  </si>
  <si>
    <r>
      <t xml:space="preserve">            жана жаратылыш парктарынын аянттары</t>
    </r>
    <r>
      <rPr>
        <b/>
        <vertAlign val="superscript"/>
        <sz val="12"/>
        <rFont val="Times New Roman"/>
        <family val="1"/>
        <charset val="204"/>
      </rPr>
      <t>1</t>
    </r>
  </si>
  <si>
    <t xml:space="preserve">              (миң гектар)</t>
  </si>
  <si>
    <t xml:space="preserve">    Площадь государственных природных заповедников </t>
  </si>
  <si>
    <r>
      <t xml:space="preserve">     и природных парков  по территории в 2024г. </t>
    </r>
    <r>
      <rPr>
        <b/>
        <i/>
        <vertAlign val="superscript"/>
        <sz val="12"/>
        <rFont val="Times New Roman"/>
        <family val="1"/>
        <charset val="204"/>
      </rPr>
      <t>1</t>
    </r>
  </si>
  <si>
    <t xml:space="preserve">           (тыс. гектаров) </t>
  </si>
  <si>
    <t xml:space="preserve">          Потребительские  расходы домашних хозяйств на санаторно-</t>
  </si>
  <si>
    <t xml:space="preserve">        көрсөтүүлөргө кеткен керектөө чыгымдары</t>
  </si>
  <si>
    <t>Среднедушевые денежные расходы населения на платные услуги,                             сомов в месяц</t>
  </si>
  <si>
    <t>Санаторно- оздоровительные    услуги,                                   сомов в месяц</t>
  </si>
  <si>
    <t>Удельный
 вес расходов
 на санаторно-
оздоровительные
 услуги  в общей
 сумме расходов              на  услуги,                       процентов</t>
  </si>
  <si>
    <t>Санатордук-ден соолукту чыңдоочу кызмат көрсөтүүлөр,                      айына сом менен</t>
  </si>
  <si>
    <t xml:space="preserve">Калктын адам башына эсептелген акылуу кызмат көрсөтүүлөргө акчалай чыгашалары,                                                айына сом менен </t>
  </si>
  <si>
    <r>
      <rPr>
        <vertAlign val="superscript"/>
        <sz val="9"/>
        <color theme="1"/>
        <rFont val="Times New Roman"/>
        <family val="1"/>
        <charset val="204"/>
      </rPr>
      <t xml:space="preserve">1 </t>
    </r>
    <r>
      <rPr>
        <sz val="9"/>
        <color theme="1"/>
        <rFont val="Times New Roman"/>
        <family val="1"/>
        <charset val="204"/>
      </rPr>
      <t xml:space="preserve">Үй чарбанын бюджетине жана жумушчу  күчүнө интеграцияланган тандалма изилдөө жүргүзүүнүн маалыматтары                           боюнча.                                </t>
    </r>
  </si>
  <si>
    <t>Кызмат көрсөтүүлөргө кеткен чыгымдардын жалпы суммасынын ичинен санатордук-ден соолукту чыңдоочу кызмат көрсөтүүгө сарпталган чыгымдардын салыштырма салмагы, пайыз менен</t>
  </si>
  <si>
    <r>
      <rPr>
        <i/>
        <vertAlign val="superscript"/>
        <sz val="9"/>
        <color theme="1"/>
        <rFont val="Times New Roman"/>
        <family val="1"/>
        <charset val="204"/>
      </rPr>
      <t xml:space="preserve">1 </t>
    </r>
    <r>
      <rPr>
        <i/>
        <sz val="9"/>
        <color theme="1"/>
        <rFont val="Times New Roman"/>
        <family val="1"/>
        <charset val="204"/>
      </rPr>
      <t>По данным интегрированного выборочного обследования бюджетов домашних хозяйств и рабочей силы.</t>
    </r>
  </si>
  <si>
    <t xml:space="preserve">            (жыл сайын текшерүүнүн маалыматтары боюнча)</t>
  </si>
  <si>
    <t xml:space="preserve">           (по данным ежегодного обследования)</t>
  </si>
  <si>
    <t xml:space="preserve">       Итоги  выборочного обследования домашних хозяйств, принимающих </t>
  </si>
  <si>
    <t xml:space="preserve">       неорганизованных туристов в рекреационных зонах Иссык-Кульской области </t>
  </si>
  <si>
    <t>Количество домашних хозяйств</t>
  </si>
  <si>
    <t>Үй чарбаларынын              саны</t>
  </si>
  <si>
    <t>Койка-орун</t>
  </si>
  <si>
    <t>Наличие койко-мест</t>
  </si>
  <si>
    <t>Количество отдыхающих,                     тыс. человек</t>
  </si>
  <si>
    <t>Эс алуучулардын              саны,                                   мин адам</t>
  </si>
  <si>
    <t xml:space="preserve">        Число предприятий (подразделений), оказывающих услуги населению,</t>
  </si>
  <si>
    <t xml:space="preserve">       жайгашкан калкка кызмат көрсөтүүчү мекемелеринин (бөлүмдөрүнүн) саны</t>
  </si>
  <si>
    <t>Платная           охраняемая                     стоянка</t>
  </si>
  <si>
    <t>Парикмахерская                                и салоны красоты</t>
  </si>
  <si>
    <t>Банкоматы,              терминалы</t>
  </si>
  <si>
    <t>Прочие                            объекты инфраструктуры</t>
  </si>
  <si>
    <t>Оюн автоматтар                   залы</t>
  </si>
  <si>
    <t>Коомдук                              ажатканалар</t>
  </si>
  <si>
    <t>Общественные                                     туалеты</t>
  </si>
  <si>
    <t>Летние спортивные площадки                                                (волейбольная,                                   футбольная баскетбольная)</t>
  </si>
  <si>
    <t>Жайкы спорт                               аянтчалары                                  (волейболдук,                                         футболдук,                                             баскетболдук)</t>
  </si>
  <si>
    <t>Зал игровых                 автоматов</t>
  </si>
  <si>
    <t>Рахманова Ж.</t>
  </si>
  <si>
    <t>услуги 
гостиниц                                 
 и других мест проживания</t>
  </si>
  <si>
    <t xml:space="preserve">предприятия 
туризма                                                             и учреждения отдыха    </t>
  </si>
  <si>
    <t>Объем инвестиций                                                       в основной капитал,     млн. сомов</t>
  </si>
  <si>
    <t>Тике чет өлкөлүк               инвестициялардын                     түшүшү (кетүү агымын эсептебегенде),                                            АКШнын млн. доллары</t>
  </si>
  <si>
    <t xml:space="preserve">                (человек)</t>
  </si>
  <si>
    <t xml:space="preserve">                (адам)</t>
  </si>
  <si>
    <r>
      <t>Экспорт
 туристских  услуг,</t>
    </r>
    <r>
      <rPr>
        <i/>
        <vertAlign val="superscript"/>
        <sz val="10"/>
        <color theme="1"/>
        <rFont val="Times New Roman"/>
        <family val="1"/>
        <charset val="204"/>
      </rPr>
      <t>3</t>
    </r>
    <r>
      <rPr>
        <i/>
        <sz val="10"/>
        <color theme="1"/>
        <rFont val="Times New Roman"/>
        <family val="1"/>
        <charset val="204"/>
      </rPr>
      <t xml:space="preserve">                                                млн. долларов США</t>
    </r>
  </si>
  <si>
    <r>
      <t>Среднемесячная номинальная начисленная заработная плата работающих в сфере туризма,</t>
    </r>
    <r>
      <rPr>
        <i/>
        <vertAlign val="superscript"/>
        <sz val="10"/>
        <color theme="1"/>
        <rFont val="Times New Roman"/>
        <family val="1"/>
        <charset val="204"/>
      </rPr>
      <t>5</t>
    </r>
    <r>
      <rPr>
        <i/>
        <sz val="10"/>
        <color theme="1"/>
        <rFont val="Times New Roman"/>
        <family val="1"/>
        <charset val="204"/>
      </rPr>
      <t xml:space="preserve"> сомов:</t>
    </r>
  </si>
  <si>
    <r>
      <t>Среднегодовая  численность занятых        в экономике,</t>
    </r>
    <r>
      <rPr>
        <i/>
        <vertAlign val="superscript"/>
        <sz val="10"/>
        <color theme="1"/>
        <rFont val="Times New Roman"/>
        <family val="1"/>
        <charset val="204"/>
      </rPr>
      <t>3</t>
    </r>
    <r>
      <rPr>
        <i/>
        <sz val="10"/>
        <color theme="1"/>
        <rFont val="Times New Roman"/>
        <family val="1"/>
        <charset val="204"/>
      </rPr>
      <t xml:space="preserve"> 
тыс. человек </t>
    </r>
  </si>
  <si>
    <r>
      <t>Туризм чөйрөсүндө 
иштегендердин орточо айлык номиналдык эсептелген
 эмгек акысы,</t>
    </r>
    <r>
      <rPr>
        <vertAlign val="superscript"/>
        <sz val="10"/>
        <rFont val="Times New Roman"/>
        <family val="1"/>
        <charset val="204"/>
      </rPr>
      <t>5</t>
    </r>
    <r>
      <rPr>
        <sz val="10"/>
        <rFont val="Times New Roman"/>
        <family val="1"/>
        <charset val="204"/>
      </rPr>
      <t>сом:</t>
    </r>
  </si>
  <si>
    <r>
      <t>Туристтик  кызмат
 көрсөтүүнүн импорту,</t>
    </r>
    <r>
      <rPr>
        <vertAlign val="superscript"/>
        <sz val="10"/>
        <color theme="1"/>
        <rFont val="Times New Roman"/>
        <family val="1"/>
        <charset val="204"/>
      </rPr>
      <t xml:space="preserve">3
</t>
    </r>
    <r>
      <rPr>
        <sz val="10"/>
        <color theme="1"/>
        <rFont val="Times New Roman"/>
        <family val="1"/>
        <charset val="204"/>
      </rPr>
      <t xml:space="preserve"> АКШнын млн. доллары  </t>
    </r>
  </si>
  <si>
    <r>
      <t>Туристтик кызмат
көрсөтүүнүүн экспорту,</t>
    </r>
    <r>
      <rPr>
        <vertAlign val="superscript"/>
        <sz val="10"/>
        <color theme="1"/>
        <rFont val="Times New Roman"/>
        <family val="1"/>
        <charset val="204"/>
      </rPr>
      <t>3</t>
    </r>
    <r>
      <rPr>
        <sz val="10"/>
        <color theme="1"/>
        <rFont val="Times New Roman"/>
        <family val="1"/>
        <charset val="204"/>
      </rPr>
      <t xml:space="preserve">
 АКШнын млн. доллары    </t>
    </r>
  </si>
  <si>
    <r>
      <t>Импорт
 туристских услуг,</t>
    </r>
    <r>
      <rPr>
        <i/>
        <vertAlign val="superscript"/>
        <sz val="10"/>
        <color theme="1"/>
        <rFont val="Times New Roman"/>
        <family val="1"/>
        <charset val="204"/>
      </rPr>
      <t>3</t>
    </r>
    <r>
      <rPr>
        <i/>
        <sz val="10"/>
        <color theme="1"/>
        <rFont val="Times New Roman"/>
        <family val="1"/>
        <charset val="204"/>
      </rPr>
      <t xml:space="preserve">                                          
 млн. долларов США </t>
    </r>
  </si>
  <si>
    <t>Ички дүң продукт - 
бардыгы,                                                                                                           млн. сом</t>
  </si>
  <si>
    <t xml:space="preserve">ИДПдагы туристтик ишмердик
чөйрөсүнүн үлүшү,                                      пайыз менен </t>
  </si>
  <si>
    <t>Туризм чөйрөсүндөгү чекене сооданын жүгүртүүсү, млн. сом</t>
  </si>
  <si>
    <t xml:space="preserve">туризм ишканалары                               жана эс алуу                                  мекемелери         </t>
  </si>
  <si>
    <t>Туристические агентства                                и туроператоры</t>
  </si>
  <si>
    <t xml:space="preserve">Природные парки                  и заповедники </t>
  </si>
  <si>
    <t>Туристические  агентства                                 и туроператоры</t>
  </si>
  <si>
    <t>Туристические  агентства                             и туроператоры</t>
  </si>
  <si>
    <t xml:space="preserve">Природные парки                   и заповедники </t>
  </si>
  <si>
    <t>Санатордук-               курорттук                  мекемелер</t>
  </si>
  <si>
    <t>Санатордук-               курорттук                   мекемелер</t>
  </si>
  <si>
    <t xml:space="preserve">            (1-январына карата, бирдик)</t>
  </si>
  <si>
    <t xml:space="preserve">            (на 1 января, единиц)</t>
  </si>
  <si>
    <t>Санаторно-                                          курортные                                               учреждения</t>
  </si>
  <si>
    <t>Санатордук-                  курорттук                             мекемелер</t>
  </si>
  <si>
    <t xml:space="preserve">Санаторно-                  курортные
  учреждения  </t>
  </si>
  <si>
    <t xml:space="preserve">                (адам)    </t>
  </si>
  <si>
    <t xml:space="preserve">               (человек)</t>
  </si>
  <si>
    <t xml:space="preserve">Туризм                   ишканалары
жана эс алуу  мекемелери         </t>
  </si>
  <si>
    <t xml:space="preserve">Предприятия 
туризма                                                                          
и учреждения                отдыха    </t>
  </si>
  <si>
    <t xml:space="preserve">Санаторно-                                             курортные
 учреждения </t>
  </si>
  <si>
    <t xml:space="preserve">             (окуу жылынын башталышына карата, адам)</t>
  </si>
  <si>
    <t xml:space="preserve">          (на начало учебного года, человек)</t>
  </si>
  <si>
    <t xml:space="preserve">       обучавшихся  в  образовательных учреждениях  </t>
  </si>
  <si>
    <t xml:space="preserve">            (миң)</t>
  </si>
  <si>
    <t>Санатордук-курорттук мекемелер                                                   жана башка                         жайгаштыруунун адистеш тирилген каражаттары</t>
  </si>
  <si>
    <t>Санаторно-                                                курортные                            учреждения                                                                                 
 и другие                                                   специализированные средства размещения</t>
  </si>
  <si>
    <t>Турфирмалар                                      жана  туроператорлор, саякат  жана экскурсия бюросу</t>
  </si>
  <si>
    <t>Турфирмы                                                             и туроператоры, бюро  путешествий                             и экскурсий</t>
  </si>
  <si>
    <t>Санаторно-                  курортные                 учреждения                           
 и другие специализированные средства размещения</t>
  </si>
  <si>
    <t>Пансионаты            отдыха</t>
  </si>
  <si>
    <t>Пансионаты             отдыха</t>
  </si>
  <si>
    <t>Эс алуу          пансионаттар</t>
  </si>
  <si>
    <t>Мейманканалар                     жана жайгаштыруунун ушул сыяктуу каражаттары</t>
  </si>
  <si>
    <t>Ден соолукту              чындоочу спорттук  лагерлер</t>
  </si>
  <si>
    <t>Спортивно-                                                                   оздоровительные                       лагеря</t>
  </si>
  <si>
    <t>Детские                                           
 оздоровительные
  комплексы</t>
  </si>
  <si>
    <t>Турфирмы,                        туроператоры,                                 
 бюро  путешествий
 и экскурсий</t>
  </si>
  <si>
    <t xml:space="preserve">Турфирмалар                                                  жана туроператорлор,                  саякат жана экскурсия бюросу </t>
  </si>
  <si>
    <t>Башка туризм                                     ишканалары</t>
  </si>
  <si>
    <t>Турфирмалар жана
 туроператорлор,               саякат жана
 экскурсия бюросу</t>
  </si>
  <si>
    <t>Ден соолукту                                                             чындоочу
 спорттук   лагерлер</t>
  </si>
  <si>
    <t xml:space="preserve">Ден соолукту                                                        чындоочу балдар
 комплекстери                     </t>
  </si>
  <si>
    <t>Детские                                  оздоровительные
 комплексы</t>
  </si>
  <si>
    <t>Турфирмы,                                           туроператоры,                          
 бюро путешествий 
 и экскурсий</t>
  </si>
  <si>
    <t>Другие предприятия                             туризма</t>
  </si>
  <si>
    <t>Башка туризм                                                                   ишканалары</t>
  </si>
  <si>
    <t xml:space="preserve">Жаратылыш парктары                                      жана коруктар
  </t>
  </si>
  <si>
    <t>Численность
 размещенных лиц,   тыс. человек</t>
  </si>
  <si>
    <t>Предоставлено            койко-суток,
 тыс.</t>
  </si>
  <si>
    <t xml:space="preserve">Жалал-Абад                       облусу                                                                                                                            </t>
  </si>
  <si>
    <t xml:space="preserve">Ысык-Көл                                                                      облусу                                                                                                                         </t>
  </si>
  <si>
    <t xml:space="preserve">Предоставлено                   койко- суток, тыс.
</t>
  </si>
  <si>
    <t xml:space="preserve">Предоставлено              койко-суток, тыс.
 </t>
  </si>
  <si>
    <t xml:space="preserve">Көрсөтүлгөн                    суткалык  орун, миң
</t>
  </si>
  <si>
    <t xml:space="preserve">Көрсөтүлгөн                    суткалык орун, миң
 </t>
  </si>
  <si>
    <t xml:space="preserve">Көрсөтүлгөн                суткалык  орун, миң
</t>
  </si>
  <si>
    <t xml:space="preserve">Предоставлено                  койко-суток, тыс.
 </t>
  </si>
  <si>
    <t xml:space="preserve">Предоставлено                   койко-суток, тыс.
 </t>
  </si>
  <si>
    <t xml:space="preserve">Предоставлено                койко-суток, тыс.
 </t>
  </si>
  <si>
    <t xml:space="preserve">Предоставлено             койко-суток, тыс.
 </t>
  </si>
  <si>
    <t xml:space="preserve">Предоставлено                       койко-суток, тыс.
 </t>
  </si>
  <si>
    <r>
      <t xml:space="preserve">      ишканаларында</t>
    </r>
    <r>
      <rPr>
        <b/>
        <vertAlign val="superscript"/>
        <sz val="12"/>
        <rFont val="Times New Roman"/>
        <family val="1"/>
        <charset val="204"/>
      </rPr>
      <t>1</t>
    </r>
    <r>
      <rPr>
        <b/>
        <sz val="12"/>
        <rFont val="Times New Roman"/>
        <family val="1"/>
        <charset val="204"/>
      </rPr>
      <t xml:space="preserve"> койкалардын  саны                                </t>
    </r>
  </si>
  <si>
    <r>
      <t xml:space="preserve">       средствах  размещения и на предприятиях туризма</t>
    </r>
    <r>
      <rPr>
        <b/>
        <i/>
        <vertAlign val="superscript"/>
        <sz val="12"/>
        <rFont val="Times New Roman"/>
        <family val="1"/>
        <charset val="204"/>
      </rPr>
      <t>1</t>
    </r>
  </si>
  <si>
    <t>Пансионаты                            с лечением</t>
  </si>
  <si>
    <t>Санаторно-оздоровительные                                       лагеря</t>
  </si>
  <si>
    <r>
      <t>9.6. Жүгүртүүдөгү пластикалык карталардын жана пер</t>
    </r>
    <r>
      <rPr>
        <b/>
        <sz val="11"/>
        <rFont val="Times New Roman"/>
        <family val="1"/>
        <charset val="204"/>
      </rPr>
      <t>иферия</t>
    </r>
    <r>
      <rPr>
        <b/>
        <sz val="12"/>
        <rFont val="Times New Roman"/>
        <family val="1"/>
        <charset val="204"/>
      </rPr>
      <t xml:space="preserve">лык түзүлүштөрдүн </t>
    </r>
  </si>
  <si>
    <r>
      <t>9.7. Банктык карталарды колдонуу аркылуу жүзөгө ашырылган төлөмдөрдүн саны</t>
    </r>
    <r>
      <rPr>
        <b/>
        <vertAlign val="superscript"/>
        <sz val="11"/>
        <rFont val="Times New Roman"/>
        <family val="1"/>
        <charset val="204"/>
      </rPr>
      <t>1</t>
    </r>
    <r>
      <rPr>
        <b/>
        <sz val="11"/>
        <rFont val="Times New Roman"/>
        <family val="1"/>
        <charset val="204"/>
      </rPr>
      <t xml:space="preserve"> </t>
    </r>
    <r>
      <rPr>
        <vertAlign val="superscript"/>
        <sz val="11"/>
        <rFont val="Times New Roman"/>
        <family val="1"/>
        <charset val="204"/>
      </rPr>
      <t xml:space="preserve"> </t>
    </r>
  </si>
  <si>
    <r>
      <t xml:space="preserve">      Количество произведенных платежей посредством использования банковских карт</t>
    </r>
    <r>
      <rPr>
        <b/>
        <i/>
        <vertAlign val="superscript"/>
        <sz val="11"/>
        <rFont val="Times New Roman"/>
        <family val="1"/>
        <charset val="204"/>
      </rPr>
      <t xml:space="preserve">1 </t>
    </r>
  </si>
  <si>
    <r>
      <t>1</t>
    </r>
    <r>
      <rPr>
        <i/>
        <sz val="9"/>
        <rFont val="Times New Roman"/>
        <family val="1"/>
        <charset val="204"/>
      </rPr>
      <t>Здесь и далее в разделе – по отчитавшимся предприятиям, организациям туризма                                                                   и учреждениям отдыха.</t>
    </r>
  </si>
  <si>
    <t>в том числе по формам собственности:</t>
  </si>
  <si>
    <r>
      <t xml:space="preserve">    1</t>
    </r>
    <r>
      <rPr>
        <sz val="9"/>
        <rFont val="Times New Roman"/>
        <family val="1"/>
        <charset val="204"/>
      </rPr>
      <t>Турушуна жараша 2020, 2021, 2022, 2023 жана 2024-жж .</t>
    </r>
  </si>
  <si>
    <r>
      <t xml:space="preserve">  </t>
    </r>
    <r>
      <rPr>
        <i/>
        <vertAlign val="superscript"/>
        <sz val="9"/>
        <rFont val="Times New Roman"/>
        <family val="1"/>
        <charset val="204"/>
      </rPr>
      <t>1</t>
    </r>
    <r>
      <rPr>
        <i/>
        <sz val="9"/>
        <rFont val="Times New Roman"/>
        <family val="1"/>
        <charset val="204"/>
      </rPr>
      <t>Соответственно, в 2020, 2021, 2022,2023 и 2024-гг.</t>
    </r>
  </si>
  <si>
    <r>
      <t>Адистерди бүтүрүп  чыгаруу</t>
    </r>
    <r>
      <rPr>
        <vertAlign val="superscript"/>
        <sz val="10"/>
        <rFont val="Times New Roman"/>
        <family val="1"/>
        <charset val="204"/>
      </rPr>
      <t>1</t>
    </r>
  </si>
  <si>
    <r>
      <t>Выпущено
 специалистов</t>
    </r>
    <r>
      <rPr>
        <i/>
        <vertAlign val="superscript"/>
        <sz val="10"/>
        <rFont val="Times New Roman"/>
        <family val="1"/>
        <charset val="204"/>
      </rPr>
      <t>1</t>
    </r>
  </si>
  <si>
    <t>повар</t>
  </si>
  <si>
    <t>официант</t>
  </si>
  <si>
    <t>повар-кондитер</t>
  </si>
  <si>
    <t>пекарь</t>
  </si>
  <si>
    <t>кондитер</t>
  </si>
  <si>
    <t>проводник туристских  маршрутов</t>
  </si>
  <si>
    <t>экскурсовод</t>
  </si>
  <si>
    <t>ашпозчу</t>
  </si>
  <si>
    <t>ашпозчу-официант</t>
  </si>
  <si>
    <t>ашпозчу-кондитер</t>
  </si>
  <si>
    <t xml:space="preserve">туристтик маршруттарды коштоп жүрүүчү </t>
  </si>
  <si>
    <t xml:space="preserve">ашпозчу-                                     нан бышыруучу          </t>
  </si>
  <si>
    <t xml:space="preserve">       обучавшихся в образовательных учреждениях Кыргызской Республики </t>
  </si>
  <si>
    <t xml:space="preserve">     Численность студентов из стран СНГ и иностранных студентов,                                            </t>
  </si>
  <si>
    <t>Страны   СНГ</t>
  </si>
  <si>
    <t>Страны
вне СНГ</t>
  </si>
  <si>
    <t xml:space="preserve">  Страны 
  вне СНГ </t>
  </si>
  <si>
    <t xml:space="preserve"> Страны СНГ</t>
  </si>
  <si>
    <r>
      <t xml:space="preserve">        чек арасын кесип өтүүлөрүнүн (келүүлөрүнүн) саны</t>
    </r>
    <r>
      <rPr>
        <b/>
        <vertAlign val="superscript"/>
        <sz val="12"/>
        <color theme="1"/>
        <rFont val="Times New Roman"/>
        <family val="1"/>
        <charset val="204"/>
      </rPr>
      <t>1</t>
    </r>
    <r>
      <rPr>
        <b/>
        <sz val="12"/>
        <color theme="1"/>
        <rFont val="Times New Roman"/>
        <family val="1"/>
        <charset val="204"/>
      </rPr>
      <t xml:space="preserve"> </t>
    </r>
  </si>
  <si>
    <r>
      <t xml:space="preserve">        иностранными гражданами,  по стране гражданства</t>
    </r>
    <r>
      <rPr>
        <b/>
        <i/>
        <vertAlign val="superscript"/>
        <sz val="12"/>
        <color theme="1"/>
        <rFont val="Times New Roman"/>
        <family val="1"/>
        <charset val="204"/>
      </rPr>
      <t>1</t>
    </r>
  </si>
  <si>
    <t>Из стран                                 СНГ:</t>
  </si>
  <si>
    <r>
      <t xml:space="preserve">  </t>
    </r>
    <r>
      <rPr>
        <i/>
        <vertAlign val="superscript"/>
        <sz val="9"/>
        <color theme="1"/>
        <rFont val="Times New Roman"/>
        <family val="1"/>
        <charset val="204"/>
      </rPr>
      <t>1</t>
    </r>
    <r>
      <rPr>
        <i/>
        <sz val="9"/>
        <color theme="1"/>
        <rFont val="Times New Roman"/>
        <family val="1"/>
        <charset val="204"/>
      </rPr>
      <t xml:space="preserve">По данным Пограничной службы ГКНБ Кыргызской Республики.  </t>
    </r>
  </si>
  <si>
    <t>КМШ өлкөлөрү                                  боюнча:</t>
  </si>
  <si>
    <t xml:space="preserve">Аба                         транспорту менен: </t>
  </si>
  <si>
    <t xml:space="preserve">Аба                        транспорту менен: </t>
  </si>
  <si>
    <t xml:space="preserve">Темир жол                транспорту менен: </t>
  </si>
  <si>
    <t xml:space="preserve">Автомобиль              транспорту менен: </t>
  </si>
  <si>
    <t>Темир жол             транспорту менен:</t>
  </si>
  <si>
    <t>воздушного
 транспорта</t>
  </si>
  <si>
    <t>аба                 транспортунан</t>
  </si>
  <si>
    <t>темир жол транспортунан</t>
  </si>
  <si>
    <t>автомобиль транспортунан</t>
  </si>
  <si>
    <t>железнодорожного транспорта</t>
  </si>
  <si>
    <t>железнодорожного  транспорта</t>
  </si>
  <si>
    <t xml:space="preserve">автомобильного транспорта  </t>
  </si>
  <si>
    <t>воздушного транспорта</t>
  </si>
  <si>
    <t>аба                   транспортунан</t>
  </si>
  <si>
    <t>Гостиницы                     и аналогичные средства                 размещения</t>
  </si>
  <si>
    <t>Эс алуу                            пансионаттар</t>
  </si>
  <si>
    <t xml:space="preserve">     по периоду функционирования в 2024г.  </t>
  </si>
  <si>
    <t xml:space="preserve">     Предприятия, организации туризма и  учреждения отдыха </t>
  </si>
  <si>
    <t xml:space="preserve">           Предприятия, организации туризма и учреждения отдыха </t>
  </si>
  <si>
    <t xml:space="preserve">           уюмдары жана эс алуу мекемелери  </t>
  </si>
  <si>
    <t xml:space="preserve">           по периоду функционирования  и  территории в 2024г.    </t>
  </si>
  <si>
    <t>Мейманканалардын
 жана жайгаштыруунун
 ушул сыяктуу
 каражаттарынын,
 сыйымдуулугун
 колдонуу коэффициенти,                     пайыз менен</t>
  </si>
  <si>
    <t>Мейманканалардын
 жана жайгаштыруунун
 ушул сыяктуу
 каражаттары саны</t>
  </si>
  <si>
    <t xml:space="preserve"> Номерлердин
 саны</t>
  </si>
  <si>
    <t>Число 
 номеров</t>
  </si>
  <si>
    <t xml:space="preserve">Число гостиниц
 и аналогичных
 средств                                    размещения
</t>
  </si>
  <si>
    <t xml:space="preserve"> размещения  по территории</t>
  </si>
  <si>
    <t>Мейманканалардын жана
 жайгаштыруунун ушул
 сыяктуу каражаттарынын
 саны</t>
  </si>
  <si>
    <r>
      <t>Число</t>
    </r>
    <r>
      <rPr>
        <i/>
        <sz val="10"/>
        <color theme="1"/>
        <rFont val="Times New Roman"/>
        <family val="1"/>
        <charset val="204"/>
      </rPr>
      <t xml:space="preserve"> </t>
    </r>
    <r>
      <rPr>
        <i/>
        <sz val="10"/>
        <color rgb="FF000000"/>
        <rFont val="Times New Roman"/>
        <family val="1"/>
        <charset val="204"/>
      </rPr>
      <t>гостиниц
 и аналогичных
 средств                    размещения</t>
    </r>
  </si>
  <si>
    <r>
      <t xml:space="preserve">1 </t>
    </r>
    <r>
      <rPr>
        <i/>
        <sz val="9"/>
        <rFont val="Times New Roman"/>
        <family val="1"/>
        <charset val="204"/>
      </rPr>
      <t>Число мест (коек) в месяц максимального развертывания.</t>
    </r>
  </si>
  <si>
    <t>Орундардын саны/бир айдын ичинде болгон эң көп орундар</t>
  </si>
  <si>
    <t>Число мест/коек в месяц максималь-
ного развертыва-
ния</t>
  </si>
  <si>
    <r>
      <t xml:space="preserve">Субъекттердин бир жолку сыйымдуулугу, </t>
    </r>
    <r>
      <rPr>
        <b/>
        <sz val="9"/>
        <color theme="1"/>
        <rFont val="Times New Roman"/>
        <family val="1"/>
        <charset val="204"/>
      </rPr>
      <t xml:space="preserve">орун </t>
    </r>
  </si>
  <si>
    <r>
      <t xml:space="preserve">Единовременная вместимость субъектов,            </t>
    </r>
    <r>
      <rPr>
        <b/>
        <i/>
        <sz val="9"/>
        <color rgb="FF000000"/>
        <rFont val="Times New Roman"/>
        <family val="1"/>
        <charset val="204"/>
      </rPr>
      <t>мест</t>
    </r>
  </si>
  <si>
    <r>
      <t xml:space="preserve">Численность лечившихся            и отдыхавших, </t>
    </r>
    <r>
      <rPr>
        <b/>
        <i/>
        <sz val="9"/>
        <color rgb="FF000000"/>
        <rFont val="Times New Roman"/>
        <family val="1"/>
        <charset val="204"/>
      </rPr>
      <t>человек</t>
    </r>
  </si>
  <si>
    <t xml:space="preserve">Дарылануу-чулардын жана эс алуучулардын саны, адам                           </t>
  </si>
  <si>
    <r>
      <t xml:space="preserve">Единовремен-ная вместимость субъектов,   </t>
    </r>
    <r>
      <rPr>
        <b/>
        <i/>
        <sz val="9"/>
        <color rgb="FF000000"/>
        <rFont val="Times New Roman"/>
        <family val="1"/>
        <charset val="204"/>
      </rPr>
      <t>мест</t>
    </r>
  </si>
  <si>
    <t>Число мест/коек 
в месяц максимального развертывания</t>
  </si>
  <si>
    <t xml:space="preserve">Орундардын саны/бир айдын ичинде болгон эң көп орундар      </t>
  </si>
  <si>
    <r>
      <t xml:space="preserve">Дарылануу-чулардын
 жана эс алуучулар
дын саны, </t>
    </r>
    <r>
      <rPr>
        <b/>
        <sz val="9"/>
        <color theme="1"/>
        <rFont val="Times New Roman"/>
        <family val="1"/>
        <charset val="204"/>
      </rPr>
      <t>адам</t>
    </r>
  </si>
  <si>
    <r>
      <t xml:space="preserve">Числен-
ность лечившихся        и отдыхавших, </t>
    </r>
    <r>
      <rPr>
        <b/>
        <i/>
        <sz val="9"/>
        <color rgb="FF000000"/>
        <rFont val="Times New Roman"/>
        <family val="1"/>
        <charset val="204"/>
      </rPr>
      <t>человек</t>
    </r>
  </si>
  <si>
    <r>
      <t xml:space="preserve">Субъекттердин бир жолку сыйымдуулугу, </t>
    </r>
    <r>
      <rPr>
        <b/>
        <sz val="9"/>
        <color theme="1"/>
        <rFont val="Times New Roman"/>
        <family val="1"/>
        <charset val="204"/>
      </rPr>
      <t>орун</t>
    </r>
    <r>
      <rPr>
        <b/>
        <sz val="10"/>
        <color theme="1"/>
        <rFont val="Times New Roman"/>
        <family val="1"/>
        <charset val="204"/>
      </rPr>
      <t xml:space="preserve"> </t>
    </r>
  </si>
  <si>
    <t xml:space="preserve">      Число посетителей (туристов),  воспользовавшихся услугами  предприятий</t>
  </si>
  <si>
    <t xml:space="preserve"> 
        и организаций  туризма, учреждений  отдыха</t>
  </si>
  <si>
    <t xml:space="preserve">       тейленген келүүчүлөрдүн (туристтердин) саны</t>
  </si>
  <si>
    <t xml:space="preserve">5.8. Туризм ишканалары, уюмдары жана  эс алуу мекемелери тарабынан     </t>
  </si>
  <si>
    <t>5.8.1. Аймактар боюнча туризм ишканалары, уюмдары жана эс алуу мекемелери</t>
  </si>
  <si>
    <t xml:space="preserve">         тарабынан тейленген келүүчүлөрдүн (туристтердин) саны</t>
  </si>
  <si>
    <t xml:space="preserve"> и организаций туризма, учреждений отдыха, по территории</t>
  </si>
  <si>
    <r>
      <t xml:space="preserve">анын ичинде - </t>
    </r>
    <r>
      <rPr>
        <b/>
        <i/>
        <sz val="10"/>
        <color theme="1"/>
        <rFont val="Times New Roman"/>
        <family val="1"/>
        <charset val="204"/>
      </rPr>
      <t>в том числе</t>
    </r>
  </si>
  <si>
    <r>
      <t>анын ичинде -</t>
    </r>
    <r>
      <rPr>
        <b/>
        <i/>
        <sz val="10"/>
        <color theme="1"/>
        <rFont val="Times New Roman"/>
        <family val="1"/>
        <charset val="204"/>
      </rPr>
      <t xml:space="preserve"> в том числе</t>
    </r>
  </si>
  <si>
    <t xml:space="preserve">         и учреждений отдыха по продолжительности пребывания</t>
  </si>
  <si>
    <t xml:space="preserve">         и территории в 2024г.</t>
  </si>
  <si>
    <t xml:space="preserve">       Услуги туристических агентств, санаторно-</t>
  </si>
  <si>
    <t>Услуги   туристических агентств, млн. сомов</t>
  </si>
  <si>
    <t>Туристтик агенттиктердин  кызмат көрсөтүүлөрү, млн. сом</t>
  </si>
  <si>
    <t xml:space="preserve">               (2025-ж. 1-январына карата)</t>
  </si>
  <si>
    <t xml:space="preserve">              (на 1 января 2025г.)</t>
  </si>
  <si>
    <r>
      <t xml:space="preserve">          Количество карт в обращении и систем по территории</t>
    </r>
    <r>
      <rPr>
        <b/>
        <i/>
        <vertAlign val="superscript"/>
        <sz val="12"/>
        <rFont val="Times New Roman"/>
        <family val="1"/>
        <charset val="204"/>
      </rPr>
      <t>1</t>
    </r>
    <r>
      <rPr>
        <b/>
        <i/>
        <sz val="12"/>
        <rFont val="Times New Roman"/>
        <family val="1"/>
        <charset val="204"/>
      </rPr>
      <t xml:space="preserve"> </t>
    </r>
  </si>
  <si>
    <r>
      <t>10.1. Өлкөлөр боюнча  туризм чөйрөсүнө тике чет өлкөлүк инвестициялардын түшүшү</t>
    </r>
    <r>
      <rPr>
        <i/>
        <sz val="12"/>
        <color theme="1"/>
        <rFont val="Times New Roman"/>
        <family val="1"/>
        <charset val="204"/>
      </rPr>
      <t xml:space="preserve"> </t>
    </r>
  </si>
  <si>
    <t xml:space="preserve">         Учреждения культуры и искусства  по территории   </t>
  </si>
  <si>
    <r>
      <rPr>
        <vertAlign val="superscript"/>
        <sz val="9"/>
        <rFont val="Times New Roman"/>
        <family val="1"/>
        <charset val="204"/>
      </rPr>
      <t xml:space="preserve"> 1</t>
    </r>
    <r>
      <rPr>
        <sz val="9"/>
        <rFont val="Times New Roman"/>
        <family val="1"/>
        <charset val="204"/>
      </rPr>
      <t xml:space="preserve"> Бир айдын ичиндеги эң көп жайгаштыруу орундарынын (койкалардын) саны.</t>
    </r>
  </si>
  <si>
    <r>
      <t xml:space="preserve">1 </t>
    </r>
    <r>
      <rPr>
        <sz val="9"/>
        <color theme="1"/>
        <rFont val="Times New Roman"/>
        <family val="1"/>
        <charset val="204"/>
      </rPr>
      <t>Нарк түрүндөгү маалыматтар  иш жүзундөгү баалар менен берилди.</t>
    </r>
  </si>
  <si>
    <r>
      <t>1</t>
    </r>
    <r>
      <rPr>
        <i/>
        <sz val="9"/>
        <color theme="1"/>
        <rFont val="Times New Roman"/>
        <family val="1"/>
        <charset val="204"/>
      </rPr>
      <t>Данные в стоимостном  выражении приведены                                                                                                                      
в фактически действовавших ценах.</t>
    </r>
  </si>
  <si>
    <r>
      <t>Численность  постоянного населения (на конец года),                                             тыс. человек</t>
    </r>
    <r>
      <rPr>
        <i/>
        <vertAlign val="superscript"/>
        <sz val="10"/>
        <rFont val="Times New Roman"/>
        <family val="1"/>
        <charset val="204"/>
      </rPr>
      <t>2</t>
    </r>
  </si>
  <si>
    <r>
      <t>Туруктуу калктын
саны  (жылдын аягына),                        миң адам</t>
    </r>
    <r>
      <rPr>
        <vertAlign val="superscript"/>
        <sz val="10"/>
        <color theme="1"/>
        <rFont val="Times New Roman"/>
        <family val="1"/>
        <charset val="204"/>
      </rPr>
      <t>2</t>
    </r>
  </si>
  <si>
    <t>Калктын табигый  өсүшү, 
миң адам</t>
  </si>
  <si>
    <t xml:space="preserve">Естественный  прирост населения,     тыс. человек </t>
  </si>
  <si>
    <r>
      <t>Экономикада иштегендердин орточо жылдык саны,</t>
    </r>
    <r>
      <rPr>
        <vertAlign val="superscript"/>
        <sz val="10"/>
        <rFont val="Times New Roman"/>
        <family val="1"/>
        <charset val="204"/>
      </rPr>
      <t xml:space="preserve">3    </t>
    </r>
    <r>
      <rPr>
        <sz val="10"/>
        <rFont val="Times New Roman"/>
        <family val="1"/>
        <charset val="204"/>
      </rPr>
      <t xml:space="preserve">
миң адам</t>
    </r>
  </si>
  <si>
    <t xml:space="preserve">Мамлекеттик иш менен камсыз                кылуу кызматтарында                                     катталган жумушсуздардын саны,
 миң адам </t>
  </si>
  <si>
    <t>Среднедушевые 
денежные доходы 
населения,  сомов в месяц</t>
  </si>
  <si>
    <t>Транспорттун бардык түрү менен жүргүнчүлөрдү ташуунун жүгүртүлүшү,  млн. жкм</t>
  </si>
  <si>
    <t xml:space="preserve">Пассажирооборот  всех  видов            транспорта,  млн. пкм </t>
  </si>
  <si>
    <t xml:space="preserve">Дүң жана чекене соода, автоунааларды
 жана мотоциклдерди оңдоонун
 жүгүртүүсүнүн жалпы көлөмү,
  млн. сом
                                                               </t>
  </si>
  <si>
    <t xml:space="preserve">Общий объем  оборота оптовой 
  и розничной торговли,  ремонта   
  автомобилей и мотоциклов, 
    млн. сомов          
           </t>
  </si>
  <si>
    <t>Мейманканалар  жана  ресторандар
 көрсөткөн тейлөөлөрдүн көлөмү, 
млн. сом</t>
  </si>
  <si>
    <t>Объем услуг, оказанных  гостиницами
 и ресторанами,                                                        млн. сомов</t>
  </si>
  <si>
    <t xml:space="preserve">Индекс  потребительских  цен   на товары  и   услуги   (декабрь к декабрю предыдущего года),                                      в процентах  </t>
  </si>
  <si>
    <t>Мамлекеттик бюджеттин              кирешелери -  бардыгы,                                 млн. сом</t>
  </si>
  <si>
    <t>Доходы государственного бюджета -  всего,                                                                    млн. сомов</t>
  </si>
  <si>
    <t xml:space="preserve">ички дүң                                                    продуктуга карата   пайыз менен                                   </t>
  </si>
  <si>
    <t xml:space="preserve">в процентах  к валовому                       внутреннему  продукту                                                                                        </t>
  </si>
  <si>
    <t>ички  дүң  продуктуга                                                                                                                пайыз менен</t>
  </si>
  <si>
    <t>Мамлекеттик  бюджеттин                    чыгымдары -  бардыгы,  млн. сом</t>
  </si>
  <si>
    <t>Расходы  государственного бюджета -  всего,  млн. сомов</t>
  </si>
  <si>
    <t>ички  дүң продуктуга                                                                                                      пайыз менен</t>
  </si>
  <si>
    <t>в процентах   к валовому внутреннему   продукту</t>
  </si>
  <si>
    <t>Дефицит (-),  профицит государственного  бюджета -  всего,        млн. сомов</t>
  </si>
  <si>
    <t>Мамлекеттик бюджеттин тартыштыгы      (-), профицити  - бардыгы,                               млн. сом</t>
  </si>
  <si>
    <t xml:space="preserve">в процентах  к валовому    внутреннему   продукту                                                                                                                                  </t>
  </si>
  <si>
    <t xml:space="preserve">Тышкы соода   жүгүртүү,                                                                                        АКШнын млн. доллары    </t>
  </si>
  <si>
    <r>
      <t>3</t>
    </r>
    <r>
      <rPr>
        <i/>
        <sz val="9"/>
        <color theme="1"/>
        <rFont val="Times New Roman"/>
        <family val="1"/>
        <charset val="204"/>
      </rPr>
      <t xml:space="preserve"> По данным интегрированного  выборочного обследования  бюджетов домашних хозяйств   и рабочей силы.                                                                                    </t>
    </r>
  </si>
  <si>
    <r>
      <t xml:space="preserve">2 </t>
    </r>
    <r>
      <rPr>
        <sz val="9"/>
        <rFont val="Times New Roman"/>
        <family val="1"/>
        <charset val="204"/>
      </rPr>
      <t xml:space="preserve">Кыргыз Республикасынын 2022 жылы өткөн калкты                                                             жана турак жайды каттонун маалыматтарын эске алуу менен.       </t>
    </r>
  </si>
  <si>
    <r>
      <t xml:space="preserve">3 </t>
    </r>
    <r>
      <rPr>
        <sz val="9"/>
        <rFont val="Times New Roman"/>
        <family val="1"/>
        <charset val="204"/>
      </rPr>
      <t xml:space="preserve">Үй чарбалардын бюджеттерине жана жумушчу  күчүнө интеграциялык                                               тандалма изилдөө жүргүзүүнүн маалыматтары боюнча.       </t>
    </r>
  </si>
  <si>
    <r>
      <t>2</t>
    </r>
    <r>
      <rPr>
        <i/>
        <sz val="9"/>
        <color theme="1"/>
        <rFont val="Times New Roman"/>
        <family val="1"/>
        <charset val="204"/>
      </rPr>
      <t xml:space="preserve">С учетом данных переписи населения                                                                  и жилищного фонда  Кыргызской Республики 2022 года.                                                                         </t>
    </r>
  </si>
  <si>
    <t xml:space="preserve">Туристтик ишмердик
 чөйрөсүндөгү дүң чыгаруу,            млн. сом
                                                                                                            </t>
  </si>
  <si>
    <t xml:space="preserve">Туристтик ишмердик
чөйрөсүндөгү  кошумча дүң нарк,
млн. сом 
 </t>
  </si>
  <si>
    <t xml:space="preserve">Валовая добавленная  стоимость
 в сфере туристической
 деятельности,  млн. сом                         
</t>
  </si>
  <si>
    <t>Валовой выпуск в сфере
 туристической деятельности,                                                               млн. сом.</t>
  </si>
  <si>
    <t xml:space="preserve">уюштурулган сектордо
 </t>
  </si>
  <si>
    <t xml:space="preserve">уюштурулбаган  сектордо4 
</t>
  </si>
  <si>
    <r>
      <t>Туризм чөйрөсүнүн
кызматкерлеринин  орточо тизмелик
 саны,</t>
    </r>
    <r>
      <rPr>
        <vertAlign val="superscript"/>
        <sz val="10"/>
        <rFont val="Times New Roman"/>
        <family val="1"/>
        <charset val="204"/>
      </rPr>
      <t>5</t>
    </r>
    <r>
      <rPr>
        <sz val="10"/>
        <rFont val="Times New Roman"/>
        <family val="1"/>
        <charset val="204"/>
      </rPr>
      <t xml:space="preserve"> адам
</t>
    </r>
  </si>
  <si>
    <r>
      <t>Среднесписочная  численность
работников  сферы туризма,</t>
    </r>
    <r>
      <rPr>
        <i/>
        <vertAlign val="superscript"/>
        <sz val="10"/>
        <color theme="1"/>
        <rFont val="Times New Roman"/>
        <family val="1"/>
        <charset val="204"/>
      </rPr>
      <t xml:space="preserve">5 </t>
    </r>
    <r>
      <rPr>
        <i/>
        <sz val="10"/>
        <color theme="1"/>
        <rFont val="Times New Roman"/>
        <family val="1"/>
        <charset val="204"/>
      </rPr>
      <t xml:space="preserve">
человек 
  </t>
    </r>
  </si>
  <si>
    <t xml:space="preserve">туристтик агенттиктердин
  ишмердүүлүгүнүн
кызмат көрсөтүүлөрү
    </t>
  </si>
  <si>
    <t xml:space="preserve">санаториялык- курорттук                                                                                                           ишмердиктин                                                                            кызмат  көрсөтүүлөрү            </t>
  </si>
  <si>
    <t xml:space="preserve">услуги
санаторно-курортной
 деятельности </t>
  </si>
  <si>
    <t xml:space="preserve">мейманканалар жана башка
 жашоо жайларынын 
 кызмат көрсөтүүлөрү  
 </t>
  </si>
  <si>
    <t>Туризм чөйрөсүндөгү кызмат көрсөтүүлөрдүн тарифтери,           мурунку жылга карата                                                       пайыз менен</t>
  </si>
  <si>
    <t xml:space="preserve">Индекс тарифов                                                       
 на услуги в сфере  туризма,                                                                                                         
в процентах                                                                                   к предыдущему году  </t>
  </si>
  <si>
    <t xml:space="preserve">санатордук-курорттук                мекемелер  </t>
  </si>
  <si>
    <t xml:space="preserve">природные парки,               ботанические сады  и заповедники                                                             </t>
  </si>
  <si>
    <r>
      <t>4</t>
    </r>
    <r>
      <rPr>
        <sz val="9"/>
        <color theme="1"/>
        <rFont val="Times New Roman"/>
        <family val="1"/>
        <charset val="204"/>
      </rPr>
      <t xml:space="preserve"> Ысык-Көл облусунун эс алуу аймактарындагы жеке менчик                                   конок үйлөрүнө жана үй чарбаларына жүргүзүлгөн тандалма                    изилдөөлөрдүн маалыматтары боюнча.</t>
    </r>
  </si>
  <si>
    <r>
      <t>4</t>
    </r>
    <r>
      <rPr>
        <i/>
        <sz val="9"/>
        <color theme="1"/>
        <rFont val="Times New Roman"/>
        <family val="1"/>
        <charset val="204"/>
      </rPr>
      <t xml:space="preserve">По данным выборочных обследований  частных гостевых домов   и домашних хозяйств рекреационных зоны  Иссык-Кульской области.
</t>
    </r>
  </si>
  <si>
    <r>
      <t>5</t>
    </r>
    <r>
      <rPr>
        <sz val="9"/>
        <rFont val="Times New Roman"/>
        <family val="1"/>
        <charset val="204"/>
      </rPr>
      <t xml:space="preserve">Туризм ишмердиктин негизги түрү болуп эсептелбеген                                  юридикалык жактарды кошкондо. </t>
    </r>
  </si>
  <si>
    <r>
      <t>1</t>
    </r>
    <r>
      <rPr>
        <i/>
        <sz val="9"/>
        <color theme="1"/>
        <rFont val="Times New Roman"/>
        <family val="1"/>
        <charset val="204"/>
      </rPr>
      <t>Данные в стоимостном выражении    приведены                         в фактически действовавших ценах.</t>
    </r>
  </si>
  <si>
    <r>
      <t>5</t>
    </r>
    <r>
      <rPr>
        <i/>
        <sz val="9"/>
        <color theme="1"/>
        <rFont val="Times New Roman"/>
        <family val="1"/>
        <charset val="204"/>
      </rPr>
      <t>Включая юридические лица, для которых  туризм                        не является основным видом                                                                              деятельности.</t>
    </r>
  </si>
  <si>
    <t>Санатордук-                   курорттук              мекемелер</t>
  </si>
  <si>
    <t>Туризм                 ишканалары 
  жана эс алуу 
  мекемелери</t>
  </si>
  <si>
    <t>Санатордук -               курорттук              мекемелер</t>
  </si>
  <si>
    <t>Таблица 2</t>
  </si>
  <si>
    <t>Таблица 1</t>
  </si>
  <si>
    <t>Содержание</t>
  </si>
  <si>
    <t>Мазмуну</t>
  </si>
  <si>
    <t>Таблица1.1</t>
  </si>
  <si>
    <t>Таблица1.2</t>
  </si>
  <si>
    <t xml:space="preserve">Санаторно-                                   курортные              учреждения </t>
  </si>
  <si>
    <t xml:space="preserve">Санаторно-                   курортные               учреждения </t>
  </si>
  <si>
    <t>Таблица 1.3</t>
  </si>
  <si>
    <t>Таблица 1.4</t>
  </si>
  <si>
    <t>Таблица 2.1</t>
  </si>
  <si>
    <t>Таблица 2.2</t>
  </si>
  <si>
    <t>Таблица 2.3</t>
  </si>
  <si>
    <t>Таблица 2.4</t>
  </si>
  <si>
    <t>Таблица 2.5</t>
  </si>
  <si>
    <t>Таблица 2.6</t>
  </si>
  <si>
    <t xml:space="preserve">Таблица 2.7 </t>
  </si>
  <si>
    <t>Таблица 2.8</t>
  </si>
  <si>
    <t>Таблица 3.1</t>
  </si>
  <si>
    <t>Таблица 3.2</t>
  </si>
  <si>
    <t>Таблица 4.1</t>
  </si>
  <si>
    <t>Таблица 4.2</t>
  </si>
  <si>
    <t xml:space="preserve"> Жалал-Абад                                 облусу</t>
  </si>
  <si>
    <t xml:space="preserve"> Ысык-Көл                         облусу</t>
  </si>
  <si>
    <t>Таблица 5.1</t>
  </si>
  <si>
    <t>Таблица 5.1.1</t>
  </si>
  <si>
    <t>Таблица 5.2</t>
  </si>
  <si>
    <t>Таблица 5.2.1</t>
  </si>
  <si>
    <t>Таблица 5.3</t>
  </si>
  <si>
    <t>Таблица 5.3.1</t>
  </si>
  <si>
    <t>в гостиницах                                 и аналогичных
 средствах размещения,          тыс. человек</t>
  </si>
  <si>
    <t>Коэффициент использования                                                                                                      гостиниц 
 вместимости                                 
 и аналогичных средств размещения,                                          в процентах</t>
  </si>
  <si>
    <t>Таблица 5.3.2</t>
  </si>
  <si>
    <t>Таблица 5.4</t>
  </si>
  <si>
    <t>Таблица 5.4.1</t>
  </si>
  <si>
    <t>Таблица 5.5</t>
  </si>
  <si>
    <t>Таблица 5.6</t>
  </si>
  <si>
    <t>Таблица 5.7</t>
  </si>
  <si>
    <t>Пансионаты                                      с лечением</t>
  </si>
  <si>
    <t xml:space="preserve">Санатордук                                      ден соолукту чындоочу  лагерлер           </t>
  </si>
  <si>
    <t>Таблица 5.7.1</t>
  </si>
  <si>
    <t>Таблица 5.8</t>
  </si>
  <si>
    <t>Таблица 5.8.1</t>
  </si>
  <si>
    <t xml:space="preserve">Турфирмы 
 и туроператоры,
 бюро путешествий              и экскурсий </t>
  </si>
  <si>
    <t>Таблица 5.9</t>
  </si>
  <si>
    <t>Таблица 5.9.1</t>
  </si>
  <si>
    <t>Спортивно-
оздоровительные
 лагеря</t>
  </si>
  <si>
    <t>Таблица 5.10</t>
  </si>
  <si>
    <t xml:space="preserve">5.10.1. Келүү мөөнөтүнүн узактыгы жана аймактар боюнча, 2024-ж. туризм         ишканалары,
</t>
  </si>
  <si>
    <t>Таблица 5.10.1</t>
  </si>
  <si>
    <t>Таблица 6.1</t>
  </si>
  <si>
    <t>Таблица 6.2</t>
  </si>
  <si>
    <t>Таблица 7.1</t>
  </si>
  <si>
    <t>Таблица 8.1</t>
  </si>
  <si>
    <t>Таблица 8.2</t>
  </si>
  <si>
    <t>Таблица 9.1</t>
  </si>
  <si>
    <t>Таблица 9.2</t>
  </si>
  <si>
    <t>Таблица 9.3</t>
  </si>
  <si>
    <t>Таблица 9.4</t>
  </si>
  <si>
    <t>Таблица 9.5</t>
  </si>
  <si>
    <t>Таблица 9.5.1</t>
  </si>
  <si>
    <t>Таблица 9.6</t>
  </si>
  <si>
    <t>Таблица 9.6.1</t>
  </si>
  <si>
    <t>Таблица 9.7</t>
  </si>
  <si>
    <t xml:space="preserve">Таблица 10.1 </t>
  </si>
  <si>
    <t>Таблица 10.2</t>
  </si>
  <si>
    <t>Таблица 11.1</t>
  </si>
  <si>
    <t xml:space="preserve">11.3.  Музейлер </t>
  </si>
  <si>
    <t>11.4.  Кинотеатрлар</t>
  </si>
  <si>
    <t>11.5.  Концерттик уюмдар</t>
  </si>
  <si>
    <r>
      <t>11.3. Музейлер</t>
    </r>
    <r>
      <rPr>
        <i/>
        <sz val="12"/>
        <rFont val="Times New Roman"/>
        <family val="1"/>
        <charset val="204"/>
      </rPr>
      <t xml:space="preserve">         </t>
    </r>
  </si>
  <si>
    <t xml:space="preserve">11.4. Кинотеатрлар </t>
  </si>
  <si>
    <r>
      <t>11.5.</t>
    </r>
    <r>
      <rPr>
        <sz val="12"/>
        <color theme="1"/>
        <rFont val="Times New Roman"/>
        <family val="1"/>
        <charset val="204"/>
      </rPr>
      <t xml:space="preserve"> </t>
    </r>
    <r>
      <rPr>
        <b/>
        <sz val="12"/>
        <rFont val="Times New Roman"/>
        <family val="1"/>
        <charset val="204"/>
      </rPr>
      <t>Концерттик уюмдар</t>
    </r>
    <r>
      <rPr>
        <sz val="12"/>
        <color theme="1"/>
        <rFont val="Times New Roman"/>
        <family val="1"/>
        <charset val="204"/>
      </rPr>
      <t xml:space="preserve"> </t>
    </r>
  </si>
  <si>
    <t xml:space="preserve">11.7. 2024-ж. мамлекеттик жаратылыш коруктарынын </t>
  </si>
  <si>
    <r>
      <t xml:space="preserve">11.8. 2024-ж. мамлекеттик жаратылыш коруктарынын  
         жана жаратылыш парктарынын аймактар боюнча аянты </t>
    </r>
    <r>
      <rPr>
        <b/>
        <vertAlign val="superscript"/>
        <sz val="12"/>
        <rFont val="Times New Roman"/>
        <family val="1"/>
        <charset val="204"/>
      </rPr>
      <t>1</t>
    </r>
  </si>
  <si>
    <t>Таблица 11.2</t>
  </si>
  <si>
    <t>Таблица 11.3</t>
  </si>
  <si>
    <t>Таблица 11.4</t>
  </si>
  <si>
    <t>Таблица 11.5</t>
  </si>
  <si>
    <t>Таблица 11.6</t>
  </si>
  <si>
    <t>Таблица 11.7</t>
  </si>
  <si>
    <t>Таблица 11.8</t>
  </si>
  <si>
    <t>Таблица 12.1</t>
  </si>
  <si>
    <t>Таблица 12.2</t>
  </si>
  <si>
    <t>11.6. Мамлекеттик жаратылыш коруктары жана жаратылыш парктары</t>
  </si>
  <si>
    <t>Таблица 12.3</t>
  </si>
  <si>
    <t>5.8.Туризм ишканалары, уюмдары жана  эс алуу мекемелери тарабынан тейленген келүүчүлөрдүн (туристтердин) саны</t>
  </si>
  <si>
    <t>6.1.  Аймактар боюнча туристтик агенттиктердин, санатордук-курорттук  ишмердиктердин жана мейманканалардын кызмат көрсөтүлөрү</t>
  </si>
  <si>
    <t xml:space="preserve"> Количество карт в обращении и систем по территории</t>
  </si>
  <si>
    <t xml:space="preserve">10.1. Өлкөлөр боюнча  туризм чөйрөсүнө тике чет өлкөлүк инвестициялардын түшүшү </t>
  </si>
  <si>
    <t>2.7. Кыргыз Республикасынын кесиптик жогорку билим берүү уюмдарында окуган КМШ өлкөлөрүнөн келген студенттердин жана  чет өлкөлүк студенттердин саны</t>
  </si>
  <si>
    <t>5.5. Жайгаштыруунун адистештирилген каражаттарында жана туризм ишканаларында койкалардын  саны</t>
  </si>
  <si>
    <t>5.6. Аймактар боюнча жайгаштыруунун адистештирилген каражаттарында жана туризм ишканаларында койкалардын  саны</t>
  </si>
  <si>
    <t>9.7.  Банктык карталарды колдонуу аркылуу жүзөгө ашырылган төлөмдөрдүн саны</t>
  </si>
  <si>
    <t>Количество произведенных платежей посредством использования банковских карт</t>
  </si>
  <si>
    <t>11.2.  Театрлар</t>
  </si>
  <si>
    <t xml:space="preserve"> Театры</t>
  </si>
  <si>
    <t>11.7. 2024-ж. мамлекеттик жаратылыш коруктарынын жана жаратылыш парктарынын аянттары</t>
  </si>
  <si>
    <t>12.1. Үй чарбалардын санатордук-ден соолукту чыңдоочу кызмат көрсөтүүлөргө кеткен керектөө чыгымдары</t>
  </si>
  <si>
    <t>Потребительские  расходы домашних хозяйств на санаторно-оздоровительные услуги</t>
  </si>
  <si>
    <t xml:space="preserve"> Число предприятий (подразделений), оказывающих услуги населению, расположенные на территории учреждения отдыха</t>
  </si>
  <si>
    <t>12.3. Эс алуу мекемелердин, ишканалардын жана уюмдардын аймагында  жайгашкан калкка кызмат көрсөтүүчү мекемелеринин (бөлүмдөрүнүн) саны</t>
  </si>
  <si>
    <t xml:space="preserve"> Число посетителей (туристов) предприятий, организаций туризма и учреждений отдыха      по продолжительности пребывания и территории в 2024г.</t>
  </si>
  <si>
    <t xml:space="preserve"> Государственные природные заповедники и природные парки</t>
  </si>
  <si>
    <t xml:space="preserve">   11.6. Мамлекеттик жаратылыш коруктары жана жаратылыш парктары</t>
  </si>
  <si>
    <t>Основные социально-экономические показатели  в 2020-2024гг.</t>
  </si>
  <si>
    <t>Зарегистрированные хозяйствующие субъекты (юридические              и физические лица) осуществляющие деятельность в сфере туризма, по типам</t>
  </si>
  <si>
    <t>Зарегистрированные хозяйствующие субъекты (юридические              и физические лица), осуществляющие деятельность в сфере туризма, по территории</t>
  </si>
  <si>
    <t xml:space="preserve">Численность студентов из стран СНГ и иностранных студентов,  обучавшихся в образовательных учреждениях Кыргызской Республики </t>
  </si>
  <si>
    <t>Численность студентов  из стран СНГ  и иностранных студентов, обучавшихся  в  образовательных учреждениях  среднего профессионального образования Кыргызской Республики</t>
  </si>
  <si>
    <t>Подготовка специалистов профессионально-техническими училищами по специальностям  в 2024г.</t>
  </si>
  <si>
    <t>Среднемесячная номинальная начисленная заработная плата работников предприятий  и организаций сферы туризма</t>
  </si>
  <si>
    <t xml:space="preserve">                                                                                                                                                      КЫРГЫЗ РЕСПУБЛИКАСЫНЫН УЛУТТУК СТАТИСТИКА КОМИТЕТИ</t>
  </si>
  <si>
    <t xml:space="preserve">                        НАЦИОНАЛЬНЫЙ СТАТИСТИЧЕСКИЙ КОМИТЕТ КЫРГЫЗСКОЙ РЕСПУБЛИКИ</t>
  </si>
  <si>
    <t xml:space="preserve">                                                                                 КЫРГЫЗСТАНДАГЫ ТУРИЗМ</t>
  </si>
  <si>
    <t xml:space="preserve">                                                                        ТУРИЗМ В КЫРГЫЗСТАНЕ</t>
  </si>
  <si>
    <t xml:space="preserve">                                                                               Статистикалык жыйнак </t>
  </si>
  <si>
    <t xml:space="preserve">                                                                                Статистический сборник</t>
  </si>
  <si>
    <t>Редакциялык-басмалык кеңеш:</t>
  </si>
  <si>
    <t>Төрага</t>
  </si>
  <si>
    <t>Б.Кудайбергенов</t>
  </si>
  <si>
    <t>Мүчөлөр:</t>
  </si>
  <si>
    <t xml:space="preserve">Н.Керималиева    </t>
  </si>
  <si>
    <t>Б.Шокенов</t>
  </si>
  <si>
    <t>З.Жумалиев</t>
  </si>
  <si>
    <t>М.Эшкожоев</t>
  </si>
  <si>
    <t>Ч. Турдубаева</t>
  </si>
  <si>
    <t>Э. Исенкулова</t>
  </si>
  <si>
    <t>В. Бирюкова</t>
  </si>
  <si>
    <t>Редакционно-издательский совет:</t>
  </si>
  <si>
    <t>Председатель</t>
  </si>
  <si>
    <t>Члены:</t>
  </si>
  <si>
    <t>Ушул басылмага байланыштуу суроолор боюнча төмөнкү дарекке кайрылыңыздар:</t>
  </si>
  <si>
    <t>Для информации, связанной с этой публикацией, обращайтесь:</t>
  </si>
  <si>
    <t>Басылмага, республикадагы туризмдин өнүгүшүн мүнөздөөчү 60 дан ашык таблицалар, ошондой эле көрсөткүчтөргө тиешелүү кыскача методологиялык түшүндүрмөлөр киргизилди.</t>
  </si>
  <si>
    <t>Басылма колдонуучулардын кеңири катмарлары үчүн багытталды.</t>
  </si>
  <si>
    <t>Издание предназначено для широкого круга пользователей.</t>
  </si>
  <si>
    <t>Статистикалык маалыматтарды жалпыга маалымдоо каражаттарында жана илимий эмгектерде пайдаланган учурда маалымат тармактарына, кагазда, магниттик жана башка алып жүрүүчүлөрдө   таратканда пайдалануучулар алардын булагын көрсөтүүгө милдеттүү (Кыргыз Республикасынын «Расмий статистика жөнүндө» Мыйзамынын 30- беренеси).</t>
  </si>
  <si>
    <t>При использовании статистических данных в средствах массовой информации и научных трудах, распространении в информационных сетях, на бумажных, магнитных и иных носителях пользователи обязаны ссылаться на их источник (ст. 30 Закона Кыргызской Республики “Об официальной статистике”).</t>
  </si>
  <si>
    <t>Жыйнакта кабыл алынган шарттуу белгилер:</t>
  </si>
  <si>
    <t>- кубулуш болгон эмес;</t>
  </si>
  <si>
    <t>... маалымат жок;</t>
  </si>
  <si>
    <t>0,0 көрсөткүчтүн мааниси өлчөөнүн бирдигинен аз.</t>
  </si>
  <si>
    <t>Жыйынтыктын кошулган суммалардан бир аз айырмачылыктары алардын тегеректелиши менен түшүндүрүлөт.</t>
  </si>
  <si>
    <t xml:space="preserve">Жыйнактын электрондук версиясы колдонуучулар үчүн Улутстаткомдун расмий сайтында </t>
  </si>
  <si>
    <t>www.stat.gov.kg/ru/statistics/tourism/,  дареги боюнча жеткиликтүү, ошондой эле тиркелген QR коду менен да пайдаланууга болот.</t>
  </si>
  <si>
    <t>Численность работников и заработная плата  в сфере туризма, подготовка кадров</t>
  </si>
  <si>
    <t>Среднесписочная численность работников предприятий                      и организаций сферы туризма</t>
  </si>
  <si>
    <t>Среднесписочная численность работников предприятий                      и организаций сферы туризма  по формам собственности                   в 2024г.</t>
  </si>
  <si>
    <t>Предприятия, организации туризма и учреждения отдыха,               по территории</t>
  </si>
  <si>
    <t>Предприятия, организации туризма и учреждения отдыха              по периоду функционирования в 2024г.</t>
  </si>
  <si>
    <t>Основные показатели деятельности гостиниц                                       и аналогичных средств размещения</t>
  </si>
  <si>
    <t>Число коек  в специализированных средствах   размещения             и на предприятиях туризма</t>
  </si>
  <si>
    <t xml:space="preserve">Число коек в специализированных  средствах размещения                   и на предприятиях туризма  по территории   </t>
  </si>
  <si>
    <t>Деятельность специализированных средств размещения                       в 2024г.</t>
  </si>
  <si>
    <t>Деятельность специализированных средств размещения                       по территории в 2024г.</t>
  </si>
  <si>
    <t>Число посетителей (туристов), воспользовавшихся услугами предприятий и организаций туризма, учреждений отдыха,                по странам в 2024г.</t>
  </si>
  <si>
    <t>Число посетителей (туристов), воспользовавшихся услугами предприятий и организаций туризма, учреждений отдыха             по странам проживания и территории в 2024г.</t>
  </si>
  <si>
    <t xml:space="preserve">Число посетителей (туристов) предприятий и организаций туризма, учреждений отдыха  по продолжительности пребывания в 2024г. </t>
  </si>
  <si>
    <t xml:space="preserve">Услуги туристических агентств, санаторно-курортной деятельности и гостиниц, по территории </t>
  </si>
  <si>
    <t>Поступление прямых иностранных инвестиций в сферу туризма по странам</t>
  </si>
  <si>
    <t>Учреждения культуры и искусства  по территории</t>
  </si>
  <si>
    <t>Финансовые показатели гостиниц  и аналогичных средств размещения</t>
  </si>
  <si>
    <t>Выручка (валовой доход) предприятий и организаций туризма, учреждений отдыха, по территории</t>
  </si>
  <si>
    <t>Основные показатели деятельности гостиниц  и аналогичных средств размещения  по территории</t>
  </si>
  <si>
    <t>5.1.1 Аймактар боюнча туризм ишканалары, уюмдары                        жана эс алуу мекемелери</t>
  </si>
  <si>
    <t>5.8.1. Аймактар боюнча туризм ишканалары, уюмдары                   жана эс алуу мекемелери тарабынан тейленген келүүчүлөрдүн (туристтердин) саны</t>
  </si>
  <si>
    <t xml:space="preserve">5.10.1. Келүү мөөнөтүнүн узактыгы жана аймактар боюнча,   2024-ж. туризм ишканалары, уюмдары жана эс алуу мекемелери тарабынан тейленген келүүчүлөрдүн (туристтердин) саны </t>
  </si>
  <si>
    <t>6.2. Аймактар боюнча ресторандар, барлар, ашканалар                      жана даяр тамак-ашты жеткирүү боюнча башка ишканалар тарабынан туристтерге көрсөтүлгөн кызмат көрсөтүүлөр</t>
  </si>
  <si>
    <t>11.1.  Аймактар боюнча маданият  жана искусство мекемелери</t>
  </si>
  <si>
    <t>Площадь государственных природных заповедников                               и природных парков  в 2024г.</t>
  </si>
  <si>
    <t>Площадь государственных природных заповедников                                      и природных парков  по территории в 2024г.</t>
  </si>
  <si>
    <t>11.8. 2024-ж. мамлекеттик жаратылыш коруктарынын                               жана жаратылыш парктарынын аймактар боюнча аянты</t>
  </si>
  <si>
    <t xml:space="preserve">Кыргыз Республикасынын Улуттук статистика комитетинин                2026-ж. чыгара турган басылмаларынын графиги </t>
  </si>
  <si>
    <t>Финансовые показатели деятельности предприятий                              и организаций туризма, учреждений отдыха</t>
  </si>
  <si>
    <t xml:space="preserve"> Число посетителей (туристов),  воспользовавшихся услугами  предприятий и организаций  туризма, учреждений  отдыха</t>
  </si>
  <si>
    <t>Число посетителей (туристов), воспользовавшихся услугами  предприятий  и организаций туризма, учреждений отдыха,               по территории</t>
  </si>
  <si>
    <t>Зарегистрированные хозяйствующие субъекты (юридические лица), осуществляющие деятельность в сфере туризма,                     по типам</t>
  </si>
  <si>
    <t xml:space="preserve">Подготовка специалистов с высшим образованием                              по специальности «Социально культурный сервис и туризм» </t>
  </si>
  <si>
    <t>Предприятия, организации туризма и учреждения отдыха                по периоду функционирования и по территории в 2024г.</t>
  </si>
  <si>
    <t>Предприятия и организации туризма, учреждения отдыха               по формам собственности в 2024г.</t>
  </si>
  <si>
    <t>Предприятия и организации туризма, учреждения отдыха                 по формам собственности и территории в 2024г.</t>
  </si>
  <si>
    <t>Услуги предоставленные ресторанами, барами, столовыми                       и другими предприятиями  по поставке готовой пищи туристам, по территории</t>
  </si>
  <si>
    <r>
      <t xml:space="preserve"> «Кыргызстандагы туризм»</t>
    </r>
    <r>
      <rPr>
        <b/>
        <i/>
        <sz val="10"/>
        <color theme="1"/>
        <rFont val="Times New Roman"/>
        <family val="1"/>
        <charset val="204"/>
      </rPr>
      <t xml:space="preserve"> </t>
    </r>
    <r>
      <rPr>
        <sz val="10"/>
        <color theme="1"/>
        <rFont val="Times New Roman"/>
        <family val="1"/>
        <charset val="204"/>
      </rPr>
      <t>жыйнакта туризм чөйрөсүнүн өнүгүшүндөгү маалымат көрсөтүлдү. 2020-2024-жж. туризм мекемелеринин кызмат көрсөтүүлөрүнүн көлөмү, туризм чөйрөсүндө иш менен камсыз болуу, санатордук-курорттук жана туризм чөйрөсүндөгү рыноктук кызмат көрсөтүүлөр жөнүндө маалымат чагылдырылды.</t>
    </r>
  </si>
  <si>
    <t>Бул басылманын маалыматтарын жаңылоонун акыркы күнү: - 2025-ж. 31- июлу.</t>
  </si>
  <si>
    <t>Последний день обновления данных настоящей публикации: 31 июля 2025г.</t>
  </si>
  <si>
    <t>В сборнике «Туризм в Кыргызстане» представлена информация о развитии сферы туризма. Приведены данные об объемах услуг учреждений туризма,  о занятости в сфере туризма, санаторно-курортных  и рыночных услугах                             в сфере туризма в 2020-2024гг.</t>
  </si>
  <si>
    <t>В публикацию включено более 60 таблиц, характеризующих развитие туризма в республике,  а также краткие методологические пояснения к публикуемым показателям.</t>
  </si>
  <si>
    <t>Издается один раз в год. Тираж: 20 экземпляров.</t>
  </si>
  <si>
    <t>Жылына бир жолу чыгарылат. Тиражы: 20 нуска.</t>
  </si>
  <si>
    <t>по адресу: г.Бишкек, ул. Фрунзе, 374, телефон: 996 (312) 324 918; факс: 660 138;интернет: www.stat.gov.kg;                              e-mail: nsc_mail@stat.kg.</t>
  </si>
  <si>
    <t>Бишкек ш., Фрунзе көчөсү, 374; телефон: 996 (312) 324 918; факс: 660 138; интернет: www.stat.gov.kg;                                                           e-mail: nsc_mail@stat.kg</t>
  </si>
  <si>
    <t>Э.Кольбаев</t>
  </si>
  <si>
    <t xml:space="preserve">                                                                 2020-2024</t>
  </si>
  <si>
    <t xml:space="preserve">                                                                        Бишкек 2025</t>
  </si>
  <si>
    <t>Улуттук статистика комитетинин башка негизги басылмалары</t>
  </si>
  <si>
    <t xml:space="preserve">Другие основные публикации Национального статистического комитета </t>
  </si>
  <si>
    <t>“Кыргызстан цифраларда”</t>
  </si>
  <si>
    <t>«Кыргызстан в цифрах»</t>
  </si>
  <si>
    <t>Жалпы республика жана анын региондору боюнча такталган маалыматтарга негизделген кеңири маалыматтарды камтыйт. Калк, анын иш менен камсыз болушу жана жашоо деңгээли жөнүндө маалыматтар берилди. Улуттук эсептер тутуму, республиканын чарба жүргүзүүчү субъекттери, чакан жана орто ишкердик, инвестициялар жөнүндө маалыматтар камтылды. Экономиканын реалдуу секторунун айрым тармактарындагы абал чагылдырылды. Тышкы экономикалык ишмердик тышкы сооданын көлөмү, экспорт жана импорт тууралуу маалыматтар менен берилет.</t>
  </si>
  <si>
    <t xml:space="preserve">Кыргыз Республикадагы туризмдин өнүгүшү жөнүндө маалыматтар, анын ичинде келүүчүлөр, туристтерди жайгаштыруу каражаттары, ушул кызмат көрсөтүүлөргө карата баалардын жана тарифтердин көлөмү ж.б. маалыматтар берилет. </t>
  </si>
  <si>
    <t xml:space="preserve">Представлены данные о развитии туризма в Кыргызской Республике, включая информацию о посетителях, средствах размещения туристов, объеме услуг и тарифах на эти услуги и др.  </t>
  </si>
  <si>
    <t>Чакан жана орто ишканалардын, дыйкан (фермердик) чарбаларынын жана жеке ишкерлердин ишмердиктеринин негизги экономикалык көрсөткүчтөрү боюнча статистикалык маалыматтар берилет.</t>
  </si>
  <si>
    <t>Улуттук эсеп тутумундагы көрсөткүчтөрдү түзүүнүн жана өз ара байланышуунун принциптери, негизги түзүмдөрү жана алардын айрым компоненттери баяндалат, республиканын ички дүң продуктун өндүрүү, түзүү, бөлүштүрүү жана пайдалануу жөнүндөгү жалпыланган маалыматтарды камтыган эсеп тутуму берилет.</t>
  </si>
  <si>
    <r>
      <t>"</t>
    </r>
    <r>
      <rPr>
        <b/>
        <sz val="8"/>
        <color rgb="FF000000"/>
        <rFont val="Times New Roman"/>
        <family val="1"/>
        <charset val="204"/>
      </rPr>
      <t>Ресурстар-Пайдалануу" таблицалары</t>
    </r>
  </si>
  <si>
    <t>Таблицы «Ресурсы - Использование»</t>
  </si>
  <si>
    <t>Статистикалык бюллетени  Кыргыз Республикасынын экономикасындагы товарлардын жана кызмат көрсөтүү агымдарын чагылдыруучу Улуттук эсептер системасынын методологиялык принциптери жана стандарттарына ылайык  иштелип чыккан "Ресурстар-Пайдалануу" таблицаларын камтыйт.</t>
  </si>
  <si>
    <t>Статистический бюллетень содержит таблицы «Ресурсы - Использование», разработанных в соответствии с методологическими принципами и стандартами Системы национальных счетов, отражающих потоки товаров и услуг в экономике Кыргызской Республики.</t>
  </si>
  <si>
    <t xml:space="preserve">Сборник «Межотраслевой баланс производства и использования товаров и услуг Кыргызской Республики» </t>
  </si>
  <si>
    <t>Жыйнак товарларды жана кызмат көрсөтүүлөрдү негизги жана сатылып алынган бааларда сунуштоо боюнча таблицаларды, “Чыгымдар-Чыгаруу” таблицаларын, негизги жана сатылып алынган баалардагы товарлардын жана кызмат көрсөтүүлөрдүн агымдарынын макулдашуусун, тике жана толук чыгымдардын коэффициенттерин, тармактар аралык теңдемдин көрсөткүчтөрүнүн талдоо таблицаларын (“Чыгымдар-Чыгаруу” таблицаларын) камтыйт.</t>
  </si>
  <si>
    <t>Публикация содержит таблицы по предложению товаров и услуг в основных и покупных ценах, таблицы «Затраты - Выпуск», согласование потоков товаров и услуг в основных и покупных ценах, коэффициенты прямых и полных затрат и аналитические таблицы показателей межотраслевого баланса</t>
  </si>
  <si>
    <t xml:space="preserve">Республикадагы жана анын региондорундагы ички сооданын абалы жөнүндө статистикалык маалыматтар, ошондой эле аларга методологиялык түшүндүрмөлөр берилет. </t>
  </si>
  <si>
    <t>Представлены статистические данные о состоянии внутренней торговли в республике и ее регионах, а также методологические пояснения к ним.</t>
  </si>
  <si>
    <t xml:space="preserve">Жалпы республика жана анын региондору боюнча юридикалык жактардын маалыматтык-коммуникациялык технологияларынын абалын жана пайдаланылышын талдоону камтыйт. Тиркемелерде экономикалык ишмердиктин түрлөрү жана менчик формалары боюнча МКТнын абалы тууралуу толук маалыматтар берилет. </t>
  </si>
  <si>
    <t xml:space="preserve">Содержит анализ использования информационно-коммуникационных технологий юридическими лицами как в целом в республике, так и по ее регионам. В приложениях приведены подробные данные о состоянии ИКТ по формам собственности и видам экономической деятельности. </t>
  </si>
  <si>
    <t>Экономиканын реалдуу жана финансы секторундагы ишканалардын финансылык көрсөткүчтөрүнүн кыскача талдоосун камтыйт. Тиркемелерде кеңири маалыматтар жана аларга методологиялык түшүндүрмөлөр берилет.</t>
  </si>
  <si>
    <t>Товарлардын тышкы жана өз ара соодасы, кызмат көрсөтүүлөрдүн соодасы, импорт жана экспорт бааларынын  индекстери, валюталар курсу жөнүндө статистикалык маалыматтарды камтыйт. Тиркемелерде кеңири статистикалык маалыматтар жана аларга методологиялык түшүндүрмөлөр берилет.</t>
  </si>
  <si>
    <t>Республиканын административдик-аймактык бөлүнүшү, калктын санынын, жаш курактык жана улуттук курамынын өзгөрүшү, анын республиканын аймагында жайгашуусу, төрөлүү жана өлүм, никелешүү жана ажырашуу, миграция тууралуу маалыматтарды камтыйт.</t>
  </si>
  <si>
    <t>Улутстатком тарабынан үй чарбаларга жыл сайын өткөрүлүүчү изилдөөлөргө ылайык, кедейчилик көрсөткүчтөрүнүн, калктын кирешелеринин жана чыгымдарынын, тамактануунун энергетикалык баалуулугу жөнүндө маалыматтардын талдоосун камтыйт. Калкты социалдык жактан камсыздоо жөнүндө маалыматтар көрсөтүлдү. Тиркемелерде кеңири статистикалык маалыматтар жана аларга методологиялык түшүндүрмөлөр берилет.</t>
  </si>
  <si>
    <t>“Иш менен камсыз кылуу жана жумушсуздук”</t>
  </si>
  <si>
    <t>«Занятость и безработица»</t>
  </si>
  <si>
    <t>Калктын саны жана түзүмү, жашоо узактыгы, оорулар, билим берүү, экономикалык ишмердиктин түрлөрү боюнча жумуштуулук, башкаруу органдарындагы өкүлчүлүк жөнүндө маалыматтар гендердик аспектте берилет.</t>
  </si>
  <si>
    <t xml:space="preserve">В гендерном аспекте представлены данные о численности и структуре населения, продолжительности жизни, заболеваемости, образовании, занятости по видам экономической деятельности, представительстве в органах управления. </t>
  </si>
  <si>
    <t>Жыйнакта жаратылыш ресурстарынын абалын, ага экологиялык таасир этүүнүн көрсөткүчтөрүнүн, ошондой эле аны коргоо боюнча жүргүзүлгөн иш-чараларды мүнөздөгөн маалыматтар камтылат.</t>
  </si>
  <si>
    <t xml:space="preserve">Ыкчам маалыматтардын негизинде өлкөнүн 2024-ж. социалдык-экономикалык абалын мүнөздөөчү негизги көрсөткүчтөр мурдагы жылдар менен салыштырылып берилди. Калк, анын иш менен камсыз болушу жана жашоо деңгээли, ошондой эле экономиканын реалдуу секторунун айрым тармактарынын абалы жөнүндө маалыматтарды камтыйт. </t>
  </si>
  <si>
    <t>“Кыргыз Республикасынын статистикалык жылдыгы 2020-2024”</t>
  </si>
  <si>
    <t>“Кыргызстандагы туризм 2020-2024”</t>
  </si>
  <si>
    <t>“Кыргыз Республикасындагы чакан жана орто ишкердик 2020-2024”</t>
  </si>
  <si>
    <t xml:space="preserve">“Кыргыз Республикасындагы чет өлкөлүк инвестициялары бар ишканалардын ишмердиги 2020-2024” </t>
  </si>
  <si>
    <t>2024-ж. чет өлкөлүк инвестициялары бар ишканалардын ишмердигинин негизги экономикалык көрсөткүчтөрү боюнча кыскача талдоолор жана статистикалык маалыматтар мурунку жылдарга салыштырылып берилет.</t>
  </si>
  <si>
    <t>“Кыргыз Республикасынын улуттук эсептери 2020-2024”</t>
  </si>
  <si>
    <t>Кыргыз Республикасынын товарларын жана кызмат көрсөтүүлөрүн өндрүрүүнун жана пайдалануунун тармактар аралык теңдеми 2023</t>
  </si>
  <si>
    <t>“Кыргыз Республикасынын өнөр жайы 2020-2024”</t>
  </si>
  <si>
    <t>Басылмада 2024-ж. өнөр жайдын жалпы республика боюнча өнүгүшүн мүнөздөөчү негизги көрсөткүчтөр мурдагы жылдарга салыштырылып берилди. Продукциялардын айрым түрлөрүнүн республика жана аймактар боюнча өндүрүлүшү жөнүндө маалыматтар берилет.</t>
  </si>
  <si>
    <t>«Статистический ежегодник Кыргызской Республики 2020-2024»</t>
  </si>
  <si>
    <t>«Туризм в Кыргызстане 2020-2024»</t>
  </si>
  <si>
    <t>«Малое и среднее предпринимательство в Кыргызской Республике 2020-2024»</t>
  </si>
  <si>
    <t>«Деятельность предприятий с иностранными инвестициями в Кыргызской Республике 2020-2024</t>
  </si>
  <si>
    <t>«Национальные счета Кыргызской Республики 2020-2024»</t>
  </si>
  <si>
    <t>«Промышленность Кыргызской Республики 2020-2024»</t>
  </si>
  <si>
    <t xml:space="preserve">“Кыргыз Республикасынын айыл чарбасы 2020-2024” </t>
  </si>
  <si>
    <t>2024-ж. республиканын айыл чарбасынын негизги тармактарынын абалын мүнөздөгөн статистикалык маалыматтар мурунку жылдарга салыштырып берилет.</t>
  </si>
  <si>
    <t>«Сельское хозяйство Кыргызской Республики 2020-2024»</t>
  </si>
  <si>
    <t xml:space="preserve">Приведены статистические данные, характеризующие состояние основных отраслей сельского хозяйства республики в 2024г. в сравнении с предыдущими годами. </t>
  </si>
  <si>
    <t>“Кыргыз Республикасындагы инвестициялар 2020-2024”</t>
  </si>
  <si>
    <t>«Инвестиции в Кыргызской Республике 2020-2024»</t>
  </si>
  <si>
    <t>2024-ж. республиканын инвестициялык жана курулуш ишмердиги боюнча статистикалык маалыматтар мурунку жылдарга салыштырып берилет.</t>
  </si>
  <si>
    <t xml:space="preserve">Представлены статистические данные об инвестиционной и строительной деятельности в республике за 2024г. в сравнении предыдущими годами. </t>
  </si>
  <si>
    <t xml:space="preserve">“Кыргыз Республикасынын керектөө рыногу 2020-2024” </t>
  </si>
  <si>
    <t>«Потребительский рынок Кыргызской Республики 2020-2024»</t>
  </si>
  <si>
    <t xml:space="preserve">“Кыргыз Республикасынын ишканаларынын финансысы 2020-2024” </t>
  </si>
  <si>
    <t>«Финансы предприятий Кыргызской Республики 2020-2024»</t>
  </si>
  <si>
    <t xml:space="preserve">“Кыргыз Республикасынын тышкы жана өз ара соодасы 2020-2024” </t>
  </si>
  <si>
    <t>«Внешняя и взаимная торговля Кыргызской Республики 2020-2024»</t>
  </si>
  <si>
    <t>“Кыргыз Республикасынын демографиялык жылдыгы 2020-2024”</t>
  </si>
  <si>
    <t>«Демографический ежегодник Кыргызской Республики 2020-2024»</t>
  </si>
  <si>
    <t>“Кыргыз Республикасынын калкынын жашоо деңгээли 2020-2024”</t>
  </si>
  <si>
    <t>«Уровень жизни населения Кыргызской Республики 2020-2024»</t>
  </si>
  <si>
    <t xml:space="preserve">Басылма 2024-ж. өткөрүлгөн үй чарбалардын бюджеттерине жана жумушчу күчүнө интеграциялык тандалма изилдөө жүргүзүүнүн жыйынтыктары боюнча даярдалды. Жумушчу күчү, аймактар, жынысы, билим деңгээли, экономикалык ишмердиктин түрлөрү, иштеген жумушу ж.б. боюнча бөлүштүрүлгөн иштеген жана иштебеген калк жөнүндө маалыматтарды камтыйт. </t>
  </si>
  <si>
    <t xml:space="preserve">Подготовлен по итогам интегрированного выборочного обследования бюджета домашних хозяйств и рабочей силы в 2024г. Содержит данные о рабочей силе, занятом и безработном населении с их распределением по территории, полу, уровню образования, видам экономической деятельности, занятиям и др. </t>
  </si>
  <si>
    <t>“Кыргыз Республикасынын аялдары жана эркектери 2020-2024”</t>
  </si>
  <si>
    <t>«Женщины и мужчины Кыргызской Республики 2020-2024»</t>
  </si>
  <si>
    <t>“Кыргыз Республикасынын айлана-чөйрөсү 2020-2024”</t>
  </si>
  <si>
    <t>«Окружающая среда в Кыргызской Республике 2020-2024»</t>
  </si>
  <si>
    <t xml:space="preserve">Содержит информацию, характеризующую состояние природных ресурсов                     и окружающей среды, показатели экологического воздействия на нее, а также мероприятия по ее защите. </t>
  </si>
  <si>
    <t xml:space="preserve">Представлены основные показатели, характеризующие социально-экономическое положение страны в 2024г. в сравнении с предыдущими годами на основе оперативных данных. Содержит информацию о населении, его занятости и уровне жизни, а также              о состоянии отдельных отраслей реального сектора экономики. </t>
  </si>
  <si>
    <t xml:space="preserve">Содержит подробную информацию, основанную на уточненных данных, как в целом по республике, так и по ее регионам. Представлены данные о населении, его занятости                  и уровне жизни. Помещена информация о системе национальных счетов, хозяйствующих субъектах республики, малом и среднем предпринимательстве, инвестициях. Освещено положение в отдельных отраслях реального сектора экономики. Внешнеэкономическая деятельность представлена данными об объемах внешней торговли, экспорта и импорта. </t>
  </si>
  <si>
    <t xml:space="preserve">Представлены статистические данные по основным экономическим показателям деятельности малых и средних предприятий, крестьянских (фермерских) хозяйств                       и индивидуальных предпринимателей. </t>
  </si>
  <si>
    <t>Представлен краткий анализ и статистические данные по основным экономическим показателям деятельности предприятий с иностранными инвестициями в 2024г.                         в сравнении с предыдущими годами.</t>
  </si>
  <si>
    <t xml:space="preserve">Излагаются принципы построения и взаимосвязь показателей системы национальных счетов, основные структуры и их отдельные компоненты, приведена система счетов, содержащая обобщенные данные о производстве, образовании, распределении                                    и использовании валового внутреннего продукта республики. </t>
  </si>
  <si>
    <t xml:space="preserve">Представлены основные показатели, характеризующие развитие промышленности                      в целом по республике в 2024г. в сравнении с рядом предшествующих лет. Приведены данные о производстве отдельных видов продукции по республике и территории. </t>
  </si>
  <si>
    <t>«Информационно-коммуникационные технологии Кыргызской Республики                                  2020-2024»</t>
  </si>
  <si>
    <t>“Кыргыз Республикасынын маалыматтык-коммуникациялык технологиялары                       2020-2024”</t>
  </si>
  <si>
    <t xml:space="preserve">Содержит краткий анализ финансовых показателей предприятий реального                                и финансового секторов экономики. В приложениях приведены подробные данные                              и методологические пояснения к ним. </t>
  </si>
  <si>
    <t>Содержит данные об административно-территориальном делении республики, изменении численности, половозрастном и национальном составе населения, его размещении по территории республики, рождаемости и смертности, брачности                                и разводимости, миграции.</t>
  </si>
  <si>
    <t xml:space="preserve">Содержит анализ показателей доходов и расходов населения, бедности, энергетической ценности питания, отслеживаемых Нацстаткомом в соответствии с ежегодно проводимыми обследованиями домохозяйств. Представлены данные о социальном обеспечении населения. В приложениях приведены подробные статистические данные                        и методологические пояснения к ним. </t>
  </si>
  <si>
    <t xml:space="preserve">     Представлены статистические данные о внешней и взаимной торговле товарами, торговле услугами, индексах цен импорта и экспорта, а также курсы валют.                              В приложениях приведены подробные статистические данные и методологические пояснения к ним. </t>
  </si>
  <si>
    <t>Деятельность в сфере туризма Кыргызской Республики                                 в 2024г.</t>
  </si>
  <si>
    <t xml:space="preserve">2.8. Кыргыз Республикасынын  орточо кесиптик билим  берүү уюмдарында окуган  КМШ өлкөлөрүнөн келген студенттердин  жана  чет өлкөлүк студенттердин саны </t>
  </si>
  <si>
    <r>
      <t xml:space="preserve">  Театрлардын саны - </t>
    </r>
    <r>
      <rPr>
        <sz val="10"/>
        <rFont val="Times New Roman"/>
        <family val="1"/>
        <charset val="204"/>
      </rPr>
      <t>бардыгы</t>
    </r>
  </si>
  <si>
    <r>
      <t xml:space="preserve">Число                                                        театров - </t>
    </r>
    <r>
      <rPr>
        <i/>
        <sz val="10"/>
        <rFont val="Times New Roman"/>
        <family val="1"/>
        <charset val="204"/>
      </rPr>
      <t>всего</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</si>
</sst>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 ##0"/>
    <numFmt numFmtId="165" formatCode="#\ ##0.0"/>
    <numFmt numFmtId="166" formatCode="#\ ##0.00"/>
    <numFmt numFmtId="167" formatCode="0.0"/>
    <numFmt numFmtId="168" formatCode="dd\.mmm"/>
    <numFmt numFmtId="169" formatCode="#,##0.0"/>
    <numFmt numFmtId="170" formatCode="##\ ##0.00"/>
    <numFmt numFmtId="171" formatCode="0.000"/>
    <numFmt numFmtId="172" formatCode="#.##0"/>
    <numFmt numFmtId="173" formatCode="#.##"/>
    <numFmt numFmtId="174" formatCode="#.0"/>
  </numFmts>
  <fonts count="150">
    <font>
      <sz val="11"/>
      <color theme="1"/>
      <name val="Calibri"/>
      <charset val="134"/>
      <scheme val="minor"/>
    </font>
    <font>
      <sz val="11"/>
      <color theme="1"/>
      <name val="Times New Roman"/>
      <family val="1"/>
      <charset val="204"/>
    </font>
    <font>
      <b/>
      <sz val="12"/>
      <color theme="1"/>
      <name val="Times New Roman"/>
      <family val="1"/>
      <charset val="204"/>
    </font>
    <font>
      <sz val="12"/>
      <color theme="1"/>
      <name val="Times New Roman"/>
      <family val="1"/>
      <charset val="204"/>
    </font>
    <font>
      <i/>
      <sz val="10"/>
      <color theme="1"/>
      <name val="Times New Roman"/>
      <family val="1"/>
      <charset val="204"/>
    </font>
    <font>
      <sz val="10"/>
      <color theme="1"/>
      <name val="Times New Roman"/>
      <family val="1"/>
      <charset val="204"/>
    </font>
    <font>
      <b/>
      <sz val="10"/>
      <color rgb="FF000000"/>
      <name val="Times New Roman"/>
      <family val="1"/>
      <charset val="204"/>
    </font>
    <font>
      <sz val="10"/>
      <color rgb="FF000000"/>
      <name val="Times New Roman"/>
      <family val="1"/>
      <charset val="204"/>
    </font>
    <font>
      <b/>
      <sz val="11"/>
      <color theme="1"/>
      <name val="Times New Roman"/>
      <family val="1"/>
      <charset val="204"/>
    </font>
    <font>
      <sz val="10.5"/>
      <color theme="1"/>
      <name val="Times New Roman"/>
      <family val="1"/>
      <charset val="204"/>
    </font>
    <font>
      <sz val="9"/>
      <color theme="1"/>
      <name val="Times New Roman"/>
      <family val="1"/>
      <charset val="204"/>
    </font>
    <font>
      <b/>
      <sz val="13"/>
      <color theme="1"/>
      <name val="Times New Roman"/>
      <family val="1"/>
      <charset val="204"/>
    </font>
    <font>
      <b/>
      <sz val="12.5"/>
      <color theme="1"/>
      <name val="Times New Roman"/>
      <family val="1"/>
      <charset val="204"/>
    </font>
    <font>
      <b/>
      <sz val="10"/>
      <color theme="1"/>
      <name val="Times New Roman"/>
      <family val="1"/>
      <charset val="204"/>
    </font>
    <font>
      <i/>
      <sz val="10.5"/>
      <color theme="1"/>
      <name val="Times New Roman"/>
      <family val="1"/>
      <charset val="204"/>
    </font>
    <font>
      <sz val="11"/>
      <name val="Times New Roman"/>
      <family val="1"/>
      <charset val="204"/>
    </font>
    <font>
      <sz val="10"/>
      <name val="Times New Roman"/>
      <family val="1"/>
      <charset val="204"/>
    </font>
    <font>
      <b/>
      <sz val="12"/>
      <name val="Times New Roman"/>
      <family val="1"/>
      <charset val="204"/>
    </font>
    <font>
      <i/>
      <sz val="10"/>
      <name val="Times New Roman"/>
      <family val="1"/>
      <charset val="204"/>
    </font>
    <font>
      <b/>
      <sz val="10"/>
      <name val="Times New Roman"/>
      <family val="1"/>
      <charset val="204"/>
    </font>
    <font>
      <b/>
      <sz val="11"/>
      <name val="Times New Roman"/>
      <family val="1"/>
      <charset val="204"/>
    </font>
    <font>
      <b/>
      <i/>
      <sz val="10"/>
      <name val="Times New Roman"/>
      <family val="1"/>
      <charset val="204"/>
    </font>
    <font>
      <b/>
      <i/>
      <sz val="8.5"/>
      <name val="Times New Roman"/>
      <family val="1"/>
      <charset val="204"/>
    </font>
    <font>
      <sz val="9"/>
      <name val="Times New Roman"/>
      <family val="1"/>
      <charset val="204"/>
    </font>
    <font>
      <sz val="10.5"/>
      <name val="Times New Roman"/>
      <family val="1"/>
      <charset val="204"/>
    </font>
    <font>
      <b/>
      <sz val="10.5"/>
      <name val="Times New Roman"/>
      <family val="1"/>
      <charset val="204"/>
    </font>
    <font>
      <b/>
      <sz val="9"/>
      <name val="Times New Roman"/>
      <family val="1"/>
      <charset val="204"/>
    </font>
    <font>
      <sz val="11"/>
      <name val="Calibri"/>
      <family val="2"/>
      <charset val="204"/>
      <scheme val="minor"/>
    </font>
    <font>
      <sz val="9"/>
      <color rgb="FF000000"/>
      <name val="Times New Roman"/>
      <family val="1"/>
      <charset val="204"/>
    </font>
    <font>
      <sz val="8.5"/>
      <color rgb="FF000000"/>
      <name val="Arial"/>
      <family val="2"/>
      <charset val="204"/>
    </font>
    <font>
      <i/>
      <sz val="12"/>
      <name val="Times New Roman"/>
      <family val="1"/>
      <charset val="204"/>
    </font>
    <font>
      <b/>
      <sz val="13"/>
      <name val="Times New Roman"/>
      <family val="1"/>
      <charset val="204"/>
    </font>
    <font>
      <sz val="9"/>
      <color theme="1"/>
      <name val="Kyrghyz Times"/>
    </font>
    <font>
      <sz val="8.5"/>
      <color theme="1"/>
      <name val="Arial"/>
      <family val="2"/>
      <charset val="204"/>
    </font>
    <font>
      <sz val="11"/>
      <color theme="1"/>
      <name val="Arial"/>
      <family val="2"/>
      <charset val="204"/>
    </font>
    <font>
      <sz val="14"/>
      <color theme="1"/>
      <name val="Times New Roman"/>
      <family val="1"/>
      <charset val="204"/>
    </font>
    <font>
      <i/>
      <sz val="9"/>
      <name val="Times New Roman"/>
      <family val="1"/>
      <charset val="204"/>
    </font>
    <font>
      <b/>
      <sz val="9"/>
      <color theme="1"/>
      <name val="Times New Roman"/>
      <family val="1"/>
      <charset val="204"/>
    </font>
    <font>
      <b/>
      <vertAlign val="superscript"/>
      <sz val="9"/>
      <color theme="1"/>
      <name val="Times New Roman"/>
      <family val="1"/>
      <charset val="204"/>
    </font>
    <font>
      <vertAlign val="superscript"/>
      <sz val="9"/>
      <color theme="1"/>
      <name val="Times New Roman"/>
      <family val="1"/>
      <charset val="204"/>
    </font>
    <font>
      <i/>
      <vertAlign val="superscript"/>
      <sz val="9"/>
      <color theme="1"/>
      <name val="Times New Roman"/>
      <family val="1"/>
      <charset val="204"/>
    </font>
    <font>
      <i/>
      <sz val="9"/>
      <color theme="1"/>
      <name val="Times New Roman"/>
      <family val="1"/>
      <charset val="204"/>
    </font>
    <font>
      <vertAlign val="superscript"/>
      <sz val="9"/>
      <name val="Times New Roman"/>
      <family val="1"/>
      <charset val="204"/>
    </font>
    <font>
      <b/>
      <i/>
      <sz val="9"/>
      <color theme="1"/>
      <name val="Times New Roman"/>
      <family val="1"/>
      <charset val="204"/>
    </font>
    <font>
      <b/>
      <i/>
      <sz val="10"/>
      <color theme="1"/>
      <name val="Times New Roman"/>
      <family val="1"/>
      <charset val="204"/>
    </font>
    <font>
      <i/>
      <sz val="12"/>
      <color theme="1"/>
      <name val="Times New Roman"/>
      <family val="1"/>
      <charset val="204"/>
    </font>
    <font>
      <sz val="13"/>
      <color theme="1"/>
      <name val="Times New Roman"/>
      <family val="1"/>
      <charset val="204"/>
    </font>
    <font>
      <sz val="12.5"/>
      <color theme="1"/>
      <name val="Times New Roman"/>
      <family val="1"/>
      <charset val="204"/>
    </font>
    <font>
      <b/>
      <sz val="9"/>
      <color rgb="FF000000"/>
      <name val="Times New Roman"/>
      <family val="1"/>
      <charset val="204"/>
    </font>
    <font>
      <i/>
      <sz val="8.5"/>
      <color theme="1"/>
      <name val="Times New Roman"/>
      <family val="1"/>
      <charset val="204"/>
    </font>
    <font>
      <sz val="10.3"/>
      <color theme="1"/>
      <name val="Times New Roman"/>
      <family val="1"/>
      <charset val="204"/>
    </font>
    <font>
      <b/>
      <i/>
      <sz val="8.5"/>
      <color theme="1"/>
      <name val="Times New Roman"/>
      <family val="1"/>
      <charset val="204"/>
    </font>
    <font>
      <b/>
      <sz val="10.5"/>
      <color theme="1"/>
      <name val="Times New Roman"/>
      <family val="1"/>
      <charset val="204"/>
    </font>
    <font>
      <b/>
      <i/>
      <sz val="10"/>
      <color rgb="FF000000"/>
      <name val="Times New Roman"/>
      <family val="1"/>
      <charset val="204"/>
    </font>
    <font>
      <b/>
      <i/>
      <sz val="8.5"/>
      <color rgb="FF000000"/>
      <name val="Times New Roman"/>
      <family val="1"/>
      <charset val="204"/>
    </font>
    <font>
      <vertAlign val="superscript"/>
      <sz val="10"/>
      <color theme="1"/>
      <name val="Times New Roman"/>
      <family val="1"/>
      <charset val="204"/>
    </font>
    <font>
      <i/>
      <vertAlign val="superscript"/>
      <sz val="9"/>
      <name val="Times New Roman"/>
      <family val="1"/>
      <charset val="204"/>
    </font>
    <font>
      <sz val="10"/>
      <color rgb="FFFF0000"/>
      <name val="Times New Roman"/>
      <family val="1"/>
      <charset val="204"/>
    </font>
    <font>
      <b/>
      <vertAlign val="superscript"/>
      <sz val="12"/>
      <color theme="1"/>
      <name val="Times New Roman"/>
      <family val="1"/>
      <charset val="204"/>
    </font>
    <font>
      <sz val="12"/>
      <name val="Times New Roman"/>
      <family val="1"/>
      <charset val="204"/>
    </font>
    <font>
      <b/>
      <vertAlign val="superscript"/>
      <sz val="9"/>
      <name val="Times New Roman"/>
      <family val="1"/>
      <charset val="204"/>
    </font>
    <font>
      <b/>
      <sz val="8.5"/>
      <name val="Times New Roman"/>
      <family val="1"/>
      <charset val="204"/>
    </font>
    <font>
      <sz val="13"/>
      <name val="Times New Roman"/>
      <family val="1"/>
      <charset val="204"/>
    </font>
    <font>
      <b/>
      <i/>
      <vertAlign val="superscript"/>
      <sz val="9"/>
      <name val="Times New Roman"/>
      <family val="1"/>
      <charset val="204"/>
    </font>
    <font>
      <sz val="9.5"/>
      <name val="Times New Roman"/>
      <family val="1"/>
      <charset val="204"/>
    </font>
    <font>
      <b/>
      <i/>
      <sz val="9"/>
      <name val="Times New Roman"/>
      <family val="1"/>
      <charset val="204"/>
    </font>
    <font>
      <sz val="10"/>
      <name val="Arial"/>
      <family val="2"/>
      <charset val="204"/>
    </font>
    <font>
      <b/>
      <vertAlign val="superscript"/>
      <sz val="12"/>
      <name val="Times New Roman"/>
      <family val="1"/>
      <charset val="204"/>
    </font>
    <font>
      <vertAlign val="superscript"/>
      <sz val="10"/>
      <color rgb="FF000000"/>
      <name val="Times New Roman"/>
      <family val="1"/>
      <charset val="204"/>
    </font>
    <font>
      <vertAlign val="superscript"/>
      <sz val="11"/>
      <color theme="1"/>
      <name val="Times New Roman"/>
      <family val="1"/>
      <charset val="204"/>
    </font>
    <font>
      <b/>
      <sz val="7"/>
      <name val="Times New Roman"/>
      <family val="1"/>
      <charset val="204"/>
    </font>
    <font>
      <b/>
      <i/>
      <sz val="12"/>
      <color theme="1"/>
      <name val="Times New Roman"/>
      <family val="1"/>
      <charset val="204"/>
    </font>
    <font>
      <vertAlign val="superscript"/>
      <sz val="10"/>
      <name val="Times New Roman"/>
      <family val="1"/>
      <charset val="204"/>
    </font>
    <font>
      <i/>
      <vertAlign val="superscript"/>
      <sz val="8.5"/>
      <color theme="1"/>
      <name val="Times New Roman"/>
      <family val="1"/>
      <charset val="204"/>
    </font>
    <font>
      <i/>
      <vertAlign val="superscript"/>
      <sz val="10"/>
      <color theme="1"/>
      <name val="Times New Roman"/>
      <family val="1"/>
      <charset val="204"/>
    </font>
    <font>
      <b/>
      <sz val="7"/>
      <color theme="1"/>
      <name val="Times New Roman"/>
      <family val="1"/>
      <charset val="204"/>
    </font>
    <font>
      <b/>
      <vertAlign val="superscript"/>
      <sz val="11"/>
      <color theme="1"/>
      <name val="Times New Roman"/>
      <family val="1"/>
      <charset val="204"/>
    </font>
    <font>
      <vertAlign val="superscript"/>
      <sz val="9"/>
      <color rgb="FF000000"/>
      <name val="Times New Roman"/>
      <family val="1"/>
      <charset val="204"/>
    </font>
    <font>
      <sz val="10"/>
      <name val="Arial Cyr"/>
      <charset val="204"/>
    </font>
    <font>
      <sz val="10"/>
      <color theme="1" tint="4.9989318521683403E-2"/>
      <name val="Times New Roman"/>
      <family val="1"/>
      <charset val="204"/>
    </font>
    <font>
      <sz val="10"/>
      <name val="Times New Roman CYR"/>
      <charset val="204"/>
    </font>
    <font>
      <sz val="9"/>
      <color theme="1"/>
      <name val="Calibri"/>
      <family val="2"/>
      <charset val="204"/>
      <scheme val="minor"/>
    </font>
    <font>
      <b/>
      <sz val="10"/>
      <name val="Times New Roman"/>
      <family val="1"/>
    </font>
    <font>
      <b/>
      <sz val="13"/>
      <color indexed="8"/>
      <name val="Times New Roman"/>
      <family val="1"/>
      <charset val="204"/>
    </font>
    <font>
      <sz val="13"/>
      <color indexed="8"/>
      <name val="Times New Roman"/>
      <family val="1"/>
      <charset val="204"/>
    </font>
    <font>
      <sz val="11"/>
      <color indexed="8"/>
      <name val="Times New Roman"/>
      <family val="1"/>
      <charset val="204"/>
    </font>
    <font>
      <b/>
      <sz val="12"/>
      <color indexed="8"/>
      <name val="Times New Roman"/>
      <family val="1"/>
      <charset val="204"/>
    </font>
    <font>
      <i/>
      <sz val="10"/>
      <color indexed="8"/>
      <name val="Times New Roman"/>
      <family val="1"/>
      <charset val="204"/>
    </font>
    <font>
      <sz val="12"/>
      <color indexed="8"/>
      <name val="Times New Roman"/>
      <family val="1"/>
      <charset val="204"/>
    </font>
    <font>
      <sz val="10.5"/>
      <color indexed="8"/>
      <name val="Times New Roman"/>
      <family val="1"/>
      <charset val="204"/>
    </font>
    <font>
      <sz val="9"/>
      <color indexed="8"/>
      <name val="Times New Roman"/>
      <family val="1"/>
      <charset val="204"/>
    </font>
    <font>
      <b/>
      <sz val="10"/>
      <color indexed="8"/>
      <name val="Times New Roman"/>
      <family val="1"/>
      <charset val="204"/>
    </font>
    <font>
      <b/>
      <sz val="9"/>
      <color indexed="8"/>
      <name val="Times New Roman"/>
      <family val="1"/>
      <charset val="204"/>
    </font>
    <font>
      <sz val="10"/>
      <color indexed="8"/>
      <name val="Times New Roman"/>
      <family val="1"/>
      <charset val="204"/>
    </font>
    <font>
      <i/>
      <sz val="11"/>
      <color indexed="8"/>
      <name val="Times New Roman"/>
      <family val="1"/>
      <charset val="204"/>
    </font>
    <font>
      <i/>
      <sz val="10"/>
      <color indexed="10"/>
      <name val="Times New Roman"/>
      <family val="1"/>
      <charset val="204"/>
    </font>
    <font>
      <i/>
      <vertAlign val="superscript"/>
      <sz val="10"/>
      <name val="Times New Roman"/>
      <family val="1"/>
      <charset val="204"/>
    </font>
    <font>
      <b/>
      <i/>
      <sz val="12.5"/>
      <color theme="1"/>
      <name val="Times New Roman"/>
      <family val="1"/>
      <charset val="204"/>
    </font>
    <font>
      <b/>
      <i/>
      <vertAlign val="superscript"/>
      <sz val="11"/>
      <color theme="1"/>
      <name val="Times New Roman"/>
      <family val="1"/>
      <charset val="204"/>
    </font>
    <font>
      <b/>
      <i/>
      <vertAlign val="superscript"/>
      <sz val="12"/>
      <color theme="1"/>
      <name val="Times New Roman"/>
      <family val="1"/>
      <charset val="204"/>
    </font>
    <font>
      <b/>
      <i/>
      <sz val="13"/>
      <color indexed="8"/>
      <name val="Times New Roman"/>
      <family val="1"/>
      <charset val="204"/>
    </font>
    <font>
      <i/>
      <sz val="13"/>
      <color indexed="8"/>
      <name val="Times New Roman"/>
      <family val="1"/>
      <charset val="204"/>
    </font>
    <font>
      <b/>
      <i/>
      <sz val="12"/>
      <color indexed="8"/>
      <name val="Times New Roman"/>
      <family val="1"/>
      <charset val="204"/>
    </font>
    <font>
      <i/>
      <sz val="12"/>
      <color indexed="8"/>
      <name val="Times New Roman"/>
      <family val="1"/>
      <charset val="204"/>
    </font>
    <font>
      <b/>
      <i/>
      <sz val="10"/>
      <color indexed="8"/>
      <name val="Times New Roman"/>
      <family val="1"/>
      <charset val="204"/>
    </font>
    <font>
      <i/>
      <sz val="10.5"/>
      <color indexed="8"/>
      <name val="Times New Roman"/>
      <family val="1"/>
      <charset val="204"/>
    </font>
    <font>
      <b/>
      <i/>
      <sz val="13"/>
      <name val="Times New Roman"/>
      <family val="1"/>
      <charset val="204"/>
    </font>
    <font>
      <b/>
      <i/>
      <vertAlign val="superscript"/>
      <sz val="12"/>
      <name val="Times New Roman"/>
      <family val="1"/>
      <charset val="204"/>
    </font>
    <font>
      <i/>
      <sz val="13"/>
      <name val="Times New Roman"/>
      <family val="1"/>
      <charset val="204"/>
    </font>
    <font>
      <b/>
      <i/>
      <sz val="12"/>
      <name val="Times New Roman"/>
      <family val="1"/>
      <charset val="204"/>
    </font>
    <font>
      <b/>
      <i/>
      <sz val="10.5"/>
      <name val="Times New Roman"/>
      <family val="1"/>
      <charset val="204"/>
    </font>
    <font>
      <i/>
      <sz val="11"/>
      <name val="Times New Roman"/>
      <family val="1"/>
      <charset val="204"/>
    </font>
    <font>
      <i/>
      <sz val="10"/>
      <color rgb="FF000000"/>
      <name val="Times New Roman"/>
      <family val="1"/>
      <charset val="204"/>
    </font>
    <font>
      <i/>
      <sz val="11"/>
      <color theme="1"/>
      <name val="Times New Roman"/>
      <family val="1"/>
      <charset val="204"/>
    </font>
    <font>
      <b/>
      <i/>
      <sz val="13"/>
      <color theme="1"/>
      <name val="Times New Roman"/>
      <family val="1"/>
      <charset val="204"/>
    </font>
    <font>
      <b/>
      <i/>
      <sz val="10.5"/>
      <color theme="1"/>
      <name val="Times New Roman"/>
      <family val="1"/>
      <charset val="204"/>
    </font>
    <font>
      <b/>
      <i/>
      <vertAlign val="superscript"/>
      <sz val="13"/>
      <color theme="1"/>
      <name val="Times New Roman"/>
      <family val="1"/>
      <charset val="204"/>
    </font>
    <font>
      <b/>
      <i/>
      <sz val="9"/>
      <color rgb="FF000000"/>
      <name val="Times New Roman"/>
      <family val="1"/>
      <charset val="204"/>
    </font>
    <font>
      <i/>
      <sz val="9"/>
      <color rgb="FF000000"/>
      <name val="Times New Roman"/>
      <family val="1"/>
      <charset val="204"/>
    </font>
    <font>
      <b/>
      <i/>
      <sz val="11"/>
      <color theme="1"/>
      <name val="Times New Roman"/>
      <family val="1"/>
      <charset val="204"/>
    </font>
    <font>
      <b/>
      <i/>
      <sz val="10.3"/>
      <color theme="1"/>
      <name val="Times New Roman"/>
      <family val="1"/>
      <charset val="204"/>
    </font>
    <font>
      <i/>
      <sz val="13"/>
      <color theme="1"/>
      <name val="Times New Roman"/>
      <family val="1"/>
      <charset val="204"/>
    </font>
    <font>
      <b/>
      <vertAlign val="superscript"/>
      <sz val="13"/>
      <color theme="1"/>
      <name val="Times New Roman"/>
      <family val="1"/>
      <charset val="204"/>
    </font>
    <font>
      <b/>
      <vertAlign val="superscript"/>
      <sz val="10"/>
      <color rgb="FF000000"/>
      <name val="Times New Roman"/>
      <family val="1"/>
      <charset val="204"/>
    </font>
    <font>
      <i/>
      <vertAlign val="superscript"/>
      <sz val="12"/>
      <name val="Times New Roman"/>
      <family val="1"/>
      <charset val="204"/>
    </font>
    <font>
      <i/>
      <sz val="14"/>
      <color theme="1"/>
      <name val="Times New Roman"/>
      <family val="1"/>
      <charset val="204"/>
    </font>
    <font>
      <b/>
      <i/>
      <sz val="11"/>
      <name val="Times New Roman"/>
      <family val="1"/>
      <charset val="204"/>
    </font>
    <font>
      <i/>
      <sz val="9"/>
      <color theme="1"/>
      <name val="Calibri"/>
      <family val="2"/>
      <charset val="204"/>
      <scheme val="minor"/>
    </font>
    <font>
      <b/>
      <vertAlign val="superscript"/>
      <sz val="11"/>
      <name val="Times New Roman"/>
      <family val="1"/>
      <charset val="204"/>
    </font>
    <font>
      <vertAlign val="superscript"/>
      <sz val="11"/>
      <name val="Times New Roman"/>
      <family val="1"/>
      <charset val="204"/>
    </font>
    <font>
      <b/>
      <i/>
      <vertAlign val="superscript"/>
      <sz val="11"/>
      <name val="Times New Roman"/>
      <family val="1"/>
      <charset val="204"/>
    </font>
    <font>
      <u/>
      <sz val="11"/>
      <color theme="10"/>
      <name val="Calibri"/>
      <family val="2"/>
      <charset val="204"/>
      <scheme val="minor"/>
    </font>
    <font>
      <b/>
      <i/>
      <sz val="14"/>
      <color rgb="FF000000"/>
      <name val="Times New Roman"/>
      <family val="1"/>
      <charset val="204"/>
    </font>
    <font>
      <b/>
      <sz val="24"/>
      <color theme="1"/>
      <name val="Times New Roman"/>
      <family val="1"/>
      <charset val="204"/>
    </font>
    <font>
      <b/>
      <sz val="26"/>
      <color theme="1"/>
      <name val="Times New Roman"/>
      <family val="1"/>
      <charset val="204"/>
    </font>
    <font>
      <b/>
      <i/>
      <sz val="24"/>
      <color theme="1"/>
      <name val="Times New Roman"/>
      <family val="1"/>
      <charset val="204"/>
    </font>
    <font>
      <b/>
      <sz val="20"/>
      <color theme="1"/>
      <name val="Times New Roman"/>
      <family val="1"/>
      <charset val="204"/>
    </font>
    <font>
      <b/>
      <i/>
      <sz val="20"/>
      <color theme="1"/>
      <name val="Times New Roman"/>
      <family val="1"/>
      <charset val="204"/>
    </font>
    <font>
      <b/>
      <sz val="14"/>
      <color theme="1"/>
      <name val="Times New Roman"/>
      <family val="1"/>
      <charset val="204"/>
    </font>
    <font>
      <b/>
      <i/>
      <sz val="14"/>
      <color theme="1"/>
      <name val="Times New Roman"/>
      <family val="1"/>
      <charset val="204"/>
    </font>
    <font>
      <b/>
      <sz val="8"/>
      <color rgb="FF000000"/>
      <name val="Times New Roman"/>
      <family val="1"/>
      <charset val="204"/>
    </font>
    <font>
      <sz val="8"/>
      <color rgb="FF000000"/>
      <name val="Times New Roman"/>
      <family val="1"/>
      <charset val="204"/>
    </font>
    <font>
      <sz val="7.5"/>
      <color rgb="FF000000"/>
      <name val="Times New Roman"/>
      <family val="1"/>
      <charset val="204"/>
    </font>
    <font>
      <b/>
      <sz val="7.5"/>
      <color rgb="FF000000"/>
      <name val="Times New Roman"/>
      <family val="1"/>
      <charset val="204"/>
    </font>
    <font>
      <sz val="8"/>
      <color theme="1"/>
      <name val="Times New Roman"/>
      <family val="1"/>
      <charset val="204"/>
    </font>
    <font>
      <b/>
      <i/>
      <sz val="8"/>
      <color theme="1"/>
      <name val="Times New Roman"/>
      <family val="1"/>
      <charset val="204"/>
    </font>
    <font>
      <b/>
      <i/>
      <sz val="8"/>
      <color rgb="FF000000"/>
      <name val="Times New Roman"/>
      <family val="1"/>
      <charset val="204"/>
    </font>
    <font>
      <i/>
      <sz val="8"/>
      <color rgb="FF000000"/>
      <name val="Times New Roman"/>
      <family val="1"/>
      <charset val="204"/>
    </font>
    <font>
      <i/>
      <sz val="8"/>
      <color theme="1"/>
      <name val="Times New Roman"/>
      <family val="1"/>
      <charset val="204"/>
    </font>
    <font>
      <b/>
      <sz val="14"/>
      <color rgb="FF000000"/>
      <name val="Times New Roman"/>
      <family val="1"/>
      <charset val="204"/>
    </font>
  </fonts>
  <fills count="2">
    <fill>
      <patternFill patternType="none"/>
    </fill>
    <fill>
      <patternFill patternType="gray125"/>
    </fill>
  </fills>
  <borders count="25">
    <border>
      <left/>
      <right/>
      <top/>
      <bottom/>
      <diagonal/>
    </border>
    <border>
      <left/>
      <right/>
      <top/>
      <bottom style="medium">
        <color auto="1"/>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style="thin">
        <color auto="1"/>
      </left>
      <right style="thin">
        <color auto="1"/>
      </right>
      <top/>
      <bottom style="thin">
        <color auto="1"/>
      </bottom>
      <diagonal/>
    </border>
    <border>
      <left/>
      <right/>
      <top style="medium">
        <color auto="1"/>
      </top>
      <bottom/>
      <diagonal/>
    </border>
    <border>
      <left/>
      <right/>
      <top/>
      <bottom style="thin">
        <color auto="1"/>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medium">
        <color indexed="64"/>
      </bottom>
      <diagonal/>
    </border>
    <border>
      <left style="thin">
        <color theme="1" tint="0.499984740745262"/>
      </left>
      <right style="thin">
        <color theme="1" tint="0.499984740745262"/>
      </right>
      <top/>
      <bottom style="medium">
        <color indexed="64"/>
      </bottom>
      <diagonal/>
    </border>
    <border>
      <left style="thin">
        <color theme="1" tint="0.499984740745262"/>
      </left>
      <right style="thin">
        <color theme="1" tint="0.499984740745262"/>
      </right>
      <top style="medium">
        <color indexed="64"/>
      </top>
      <bottom style="thin">
        <color theme="1" tint="0.499984740745262"/>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s>
  <cellStyleXfs count="5">
    <xf numFmtId="0" fontId="0" fillId="0" borderId="0"/>
    <xf numFmtId="0" fontId="66" fillId="0" borderId="0"/>
    <xf numFmtId="0" fontId="78" fillId="0" borderId="0"/>
    <xf numFmtId="0" fontId="80" fillId="0" borderId="0"/>
    <xf numFmtId="0" fontId="131" fillId="0" borderId="0" applyNumberFormat="0" applyFill="0" applyBorder="0" applyAlignment="0" applyProtection="0"/>
  </cellStyleXfs>
  <cellXfs count="1072">
    <xf numFmtId="0" fontId="0" fillId="0" borderId="0" xfId="0"/>
    <xf numFmtId="0" fontId="1" fillId="0" borderId="0" xfId="0" applyFont="1" applyAlignment="1">
      <alignment horizontal="left"/>
    </xf>
    <xf numFmtId="0" fontId="1" fillId="0" borderId="0" xfId="0" applyFont="1" applyAlignment="1">
      <alignment horizontal="left" vertical="top"/>
    </xf>
    <xf numFmtId="0" fontId="1" fillId="0" borderId="0" xfId="0" applyFont="1"/>
    <xf numFmtId="0" fontId="2" fillId="0" borderId="0" xfId="0" applyFont="1" applyAlignment="1">
      <alignment horizontal="left"/>
    </xf>
    <xf numFmtId="0" fontId="3" fillId="0" borderId="0" xfId="0" applyFont="1" applyAlignment="1">
      <alignment horizontal="left"/>
    </xf>
    <xf numFmtId="0" fontId="2" fillId="0" borderId="0" xfId="0" applyFont="1" applyAlignment="1">
      <alignment horizontal="left" vertical="top"/>
    </xf>
    <xf numFmtId="0" fontId="3" fillId="0" borderId="0" xfId="0" applyFont="1" applyAlignment="1">
      <alignment horizontal="left" vertical="top"/>
    </xf>
    <xf numFmtId="0" fontId="4" fillId="0" borderId="0" xfId="0" applyFont="1" applyAlignment="1">
      <alignment horizontal="left" vertical="top"/>
    </xf>
    <xf numFmtId="49" fontId="5" fillId="0" borderId="0" xfId="0" applyNumberFormat="1" applyFont="1" applyAlignment="1">
      <alignment horizontal="left" wrapText="1"/>
    </xf>
    <xf numFmtId="164" fontId="7" fillId="0" borderId="0" xfId="0" applyNumberFormat="1" applyFont="1" applyAlignment="1">
      <alignment horizontal="right" indent="1"/>
    </xf>
    <xf numFmtId="164" fontId="5" fillId="0" borderId="0" xfId="0" applyNumberFormat="1" applyFont="1" applyAlignment="1">
      <alignment horizontal="right" indent="1"/>
    </xf>
    <xf numFmtId="0" fontId="8" fillId="0" borderId="0" xfId="0" applyFont="1" applyAlignment="1">
      <alignment horizontal="justify" vertical="center"/>
    </xf>
    <xf numFmtId="0" fontId="1" fillId="0" borderId="0" xfId="0" applyFont="1" applyAlignment="1">
      <alignment vertical="top"/>
    </xf>
    <xf numFmtId="0" fontId="5" fillId="0" borderId="0" xfId="0" applyFont="1"/>
    <xf numFmtId="0" fontId="5" fillId="0" borderId="0" xfId="0" applyFont="1" applyAlignment="1">
      <alignment vertical="top"/>
    </xf>
    <xf numFmtId="0" fontId="9" fillId="0" borderId="0" xfId="0" applyFont="1"/>
    <xf numFmtId="0" fontId="9" fillId="0" borderId="0" xfId="0" applyFont="1" applyAlignment="1">
      <alignment horizontal="left" vertical="top"/>
    </xf>
    <xf numFmtId="0" fontId="10" fillId="0" borderId="0" xfId="0" applyFont="1"/>
    <xf numFmtId="0" fontId="2" fillId="0" borderId="0" xfId="0" applyFont="1" applyAlignment="1">
      <alignment horizontal="left" vertical="center"/>
    </xf>
    <xf numFmtId="0" fontId="4" fillId="0" borderId="0" xfId="0" applyFont="1" applyAlignment="1">
      <alignment horizontal="left"/>
    </xf>
    <xf numFmtId="0" fontId="4" fillId="0" borderId="0" xfId="0" applyFont="1" applyAlignment="1">
      <alignment vertical="top"/>
    </xf>
    <xf numFmtId="165" fontId="5" fillId="0" borderId="0" xfId="0" applyNumberFormat="1" applyFont="1" applyAlignment="1">
      <alignment horizontal="right" wrapText="1" indent="1"/>
    </xf>
    <xf numFmtId="0" fontId="14" fillId="0" borderId="0" xfId="0" applyFont="1" applyAlignment="1">
      <alignment horizontal="left"/>
    </xf>
    <xf numFmtId="164" fontId="7" fillId="0" borderId="0" xfId="0" applyNumberFormat="1" applyFont="1" applyAlignment="1">
      <alignment horizontal="right" wrapText="1" indent="1"/>
    </xf>
    <xf numFmtId="165" fontId="7" fillId="0" borderId="0" xfId="0" applyNumberFormat="1" applyFont="1" applyAlignment="1">
      <alignment horizontal="right" wrapText="1" indent="1"/>
    </xf>
    <xf numFmtId="165" fontId="5" fillId="0" borderId="0" xfId="0" applyNumberFormat="1" applyFont="1" applyAlignment="1">
      <alignment horizontal="right" indent="1"/>
    </xf>
    <xf numFmtId="49" fontId="5" fillId="0" borderId="0" xfId="0" applyNumberFormat="1" applyFont="1" applyAlignment="1">
      <alignment horizontal="left" wrapText="1" indent="1"/>
    </xf>
    <xf numFmtId="0" fontId="15" fillId="0" borderId="0" xfId="0" applyFont="1" applyAlignment="1">
      <alignment horizontal="left"/>
    </xf>
    <xf numFmtId="0" fontId="16" fillId="0" borderId="0" xfId="0" applyFont="1" applyAlignment="1">
      <alignment horizontal="left" vertical="top"/>
    </xf>
    <xf numFmtId="0" fontId="15" fillId="0" borderId="0" xfId="0" applyFont="1" applyAlignment="1">
      <alignment horizontal="left" vertical="top"/>
    </xf>
    <xf numFmtId="0" fontId="15" fillId="0" borderId="0" xfId="0" applyFont="1" applyAlignment="1">
      <alignment horizontal="center" vertical="top"/>
    </xf>
    <xf numFmtId="0" fontId="15" fillId="0" borderId="0" xfId="0" applyFont="1"/>
    <xf numFmtId="0" fontId="18" fillId="0" borderId="0" xfId="0" applyFont="1" applyAlignment="1">
      <alignment horizontal="left" vertical="top"/>
    </xf>
    <xf numFmtId="0" fontId="17" fillId="0" borderId="0" xfId="0" applyFont="1"/>
    <xf numFmtId="0" fontId="18" fillId="0" borderId="5" xfId="0" applyFont="1" applyBorder="1" applyAlignment="1">
      <alignment horizontal="center" vertical="top" wrapText="1"/>
    </xf>
    <xf numFmtId="0" fontId="19" fillId="0" borderId="6" xfId="0" applyFont="1" applyBorder="1" applyAlignment="1">
      <alignment horizontal="center" vertical="top" wrapText="1"/>
    </xf>
    <xf numFmtId="0" fontId="21" fillId="0" borderId="6" xfId="0" applyFont="1" applyBorder="1" applyAlignment="1">
      <alignment horizontal="center" vertical="top" wrapText="1"/>
    </xf>
    <xf numFmtId="0" fontId="18" fillId="0" borderId="0" xfId="0" applyFont="1" applyAlignment="1">
      <alignment horizontal="center" vertical="top" wrapText="1"/>
    </xf>
    <xf numFmtId="0" fontId="22" fillId="0" borderId="0" xfId="0" applyFont="1" applyAlignment="1">
      <alignment horizontal="center" vertical="top" wrapText="1"/>
    </xf>
    <xf numFmtId="0" fontId="20" fillId="0" borderId="0" xfId="0" applyFont="1" applyAlignment="1">
      <alignment horizontal="center" vertical="top" wrapText="1"/>
    </xf>
    <xf numFmtId="49" fontId="19" fillId="0" borderId="0" xfId="0" applyNumberFormat="1" applyFont="1" applyAlignment="1">
      <alignment horizontal="left" wrapText="1"/>
    </xf>
    <xf numFmtId="165" fontId="19" fillId="0" borderId="0" xfId="0" applyNumberFormat="1" applyFont="1" applyAlignment="1">
      <alignment horizontal="right" wrapText="1" indent="1"/>
    </xf>
    <xf numFmtId="165" fontId="15" fillId="0" borderId="0" xfId="0" applyNumberFormat="1" applyFont="1"/>
    <xf numFmtId="49" fontId="16" fillId="0" borderId="0" xfId="0" applyNumberFormat="1" applyFont="1" applyAlignment="1">
      <alignment horizontal="left" wrapText="1" indent="1"/>
    </xf>
    <xf numFmtId="165" fontId="16" fillId="0" borderId="0" xfId="0" applyNumberFormat="1" applyFont="1" applyAlignment="1">
      <alignment horizontal="right" wrapText="1" indent="1"/>
    </xf>
    <xf numFmtId="49" fontId="23" fillId="0" borderId="0" xfId="0" applyNumberFormat="1" applyFont="1" applyAlignment="1">
      <alignment horizontal="left"/>
    </xf>
    <xf numFmtId="0" fontId="24" fillId="0" borderId="0" xfId="0" applyFont="1"/>
    <xf numFmtId="0" fontId="24" fillId="0" borderId="0" xfId="0" applyFont="1" applyAlignment="1">
      <alignment horizontal="left" vertical="top"/>
    </xf>
    <xf numFmtId="0" fontId="17" fillId="0" borderId="0" xfId="0" applyFont="1" applyAlignment="1">
      <alignment horizontal="left"/>
    </xf>
    <xf numFmtId="0" fontId="17" fillId="0" borderId="0" xfId="0" applyFont="1" applyAlignment="1">
      <alignment horizontal="left" vertical="top"/>
    </xf>
    <xf numFmtId="0" fontId="17" fillId="0" borderId="0" xfId="0" applyFont="1" applyAlignment="1">
      <alignment vertical="center"/>
    </xf>
    <xf numFmtId="164" fontId="19" fillId="0" borderId="0" xfId="0" applyNumberFormat="1" applyFont="1" applyAlignment="1">
      <alignment horizontal="right" wrapText="1" indent="5"/>
    </xf>
    <xf numFmtId="165" fontId="19" fillId="0" borderId="0" xfId="0" applyNumberFormat="1" applyFont="1" applyAlignment="1">
      <alignment horizontal="right" wrapText="1" indent="2"/>
    </xf>
    <xf numFmtId="49" fontId="16" fillId="0" borderId="0" xfId="0" applyNumberFormat="1" applyFont="1" applyAlignment="1">
      <alignment horizontal="left" wrapText="1"/>
    </xf>
    <xf numFmtId="164" fontId="16" fillId="0" borderId="0" xfId="0" applyNumberFormat="1" applyFont="1" applyAlignment="1">
      <alignment horizontal="right" wrapText="1" indent="5"/>
    </xf>
    <xf numFmtId="165" fontId="16" fillId="0" borderId="0" xfId="0" applyNumberFormat="1" applyFont="1" applyAlignment="1">
      <alignment horizontal="right" wrapText="1" indent="2"/>
    </xf>
    <xf numFmtId="49" fontId="16" fillId="0" borderId="0" xfId="0" applyNumberFormat="1" applyFont="1" applyAlignment="1">
      <alignment horizontal="left" wrapText="1" indent="2"/>
    </xf>
    <xf numFmtId="0" fontId="16" fillId="0" borderId="0" xfId="0" applyFont="1" applyAlignment="1">
      <alignment vertical="top"/>
    </xf>
    <xf numFmtId="0" fontId="27" fillId="0" borderId="0" xfId="0" applyFont="1"/>
    <xf numFmtId="164" fontId="19" fillId="0" borderId="0" xfId="0" applyNumberFormat="1" applyFont="1" applyAlignment="1">
      <alignment horizontal="right" wrapText="1" indent="1"/>
    </xf>
    <xf numFmtId="164" fontId="16" fillId="0" borderId="0" xfId="0" applyNumberFormat="1" applyFont="1" applyAlignment="1">
      <alignment horizontal="right" wrapText="1" indent="1"/>
    </xf>
    <xf numFmtId="49" fontId="7" fillId="0" borderId="0" xfId="0" applyNumberFormat="1" applyFont="1" applyAlignment="1">
      <alignment horizontal="left" wrapText="1" indent="1"/>
    </xf>
    <xf numFmtId="164" fontId="5" fillId="0" borderId="0" xfId="0" applyNumberFormat="1" applyFont="1" applyAlignment="1">
      <alignment horizontal="right" wrapText="1" indent="1"/>
    </xf>
    <xf numFmtId="0" fontId="7" fillId="0" borderId="0" xfId="0" applyFont="1" applyAlignment="1">
      <alignment horizontal="left" wrapText="1" indent="1"/>
    </xf>
    <xf numFmtId="49" fontId="28" fillId="0" borderId="0" xfId="0" applyNumberFormat="1" applyFont="1" applyAlignment="1">
      <alignment horizontal="left"/>
    </xf>
    <xf numFmtId="49" fontId="29" fillId="0" borderId="0" xfId="0" applyNumberFormat="1" applyFont="1" applyAlignment="1">
      <alignment horizontal="left"/>
    </xf>
    <xf numFmtId="0" fontId="23" fillId="0" borderId="0" xfId="0" applyFont="1"/>
    <xf numFmtId="164" fontId="15" fillId="0" borderId="0" xfId="0" applyNumberFormat="1" applyFont="1"/>
    <xf numFmtId="164" fontId="23" fillId="0" borderId="0" xfId="0" applyNumberFormat="1" applyFont="1" applyAlignment="1">
      <alignment horizontal="right" wrapText="1"/>
    </xf>
    <xf numFmtId="0" fontId="2" fillId="0" borderId="0" xfId="0" applyFont="1" applyAlignment="1">
      <alignment vertical="center"/>
    </xf>
    <xf numFmtId="0" fontId="3" fillId="0" borderId="0" xfId="0" applyFont="1"/>
    <xf numFmtId="0" fontId="5" fillId="0" borderId="0" xfId="0" applyFont="1" applyAlignment="1">
      <alignment vertical="center" wrapText="1"/>
    </xf>
    <xf numFmtId="165" fontId="5" fillId="0" borderId="0" xfId="0" applyNumberFormat="1" applyFont="1" applyAlignment="1">
      <alignment horizontal="right" wrapText="1"/>
    </xf>
    <xf numFmtId="0" fontId="5" fillId="0" borderId="0" xfId="0" applyFont="1" applyAlignment="1">
      <alignment horizontal="left" vertical="center" wrapText="1" indent="1"/>
    </xf>
    <xf numFmtId="0" fontId="11" fillId="0" borderId="0" xfId="0" applyFont="1" applyAlignment="1">
      <alignment horizontal="left"/>
    </xf>
    <xf numFmtId="0" fontId="2" fillId="0" borderId="0" xfId="0" applyFont="1"/>
    <xf numFmtId="0" fontId="10" fillId="0" borderId="0" xfId="0" applyFont="1" applyAlignment="1">
      <alignment vertical="top"/>
    </xf>
    <xf numFmtId="49" fontId="13" fillId="0" borderId="0" xfId="0" applyNumberFormat="1" applyFont="1" applyAlignment="1">
      <alignment horizontal="left" wrapText="1"/>
    </xf>
    <xf numFmtId="165" fontId="13" fillId="0" borderId="0" xfId="0" applyNumberFormat="1" applyFont="1" applyAlignment="1">
      <alignment horizontal="right" wrapText="1" indent="1"/>
    </xf>
    <xf numFmtId="0" fontId="18" fillId="0" borderId="0" xfId="0" applyFont="1" applyAlignment="1">
      <alignment vertical="top"/>
    </xf>
    <xf numFmtId="165" fontId="19" fillId="0" borderId="0" xfId="0" applyNumberFormat="1" applyFont="1" applyAlignment="1">
      <alignment horizontal="right" wrapText="1"/>
    </xf>
    <xf numFmtId="165" fontId="16" fillId="0" borderId="0" xfId="0" applyNumberFormat="1" applyFont="1" applyAlignment="1">
      <alignment horizontal="right" wrapText="1"/>
    </xf>
    <xf numFmtId="165" fontId="16" fillId="0" borderId="0" xfId="0" applyNumberFormat="1" applyFont="1"/>
    <xf numFmtId="0" fontId="23" fillId="0" borderId="0" xfId="0" applyFont="1" applyAlignment="1">
      <alignment vertical="center"/>
    </xf>
    <xf numFmtId="0" fontId="36" fillId="0" borderId="0" xfId="0" applyFont="1" applyAlignment="1">
      <alignment vertical="center"/>
    </xf>
    <xf numFmtId="0" fontId="37" fillId="0" borderId="0" xfId="0" applyFont="1" applyAlignment="1">
      <alignment vertical="center" wrapText="1"/>
    </xf>
    <xf numFmtId="164" fontId="13" fillId="0" borderId="0" xfId="0" applyNumberFormat="1" applyFont="1" applyAlignment="1">
      <alignment horizontal="right" wrapText="1"/>
    </xf>
    <xf numFmtId="164" fontId="13" fillId="0" borderId="0" xfId="0" applyNumberFormat="1" applyFont="1" applyAlignment="1">
      <alignment horizontal="right" wrapText="1" indent="1"/>
    </xf>
    <xf numFmtId="0" fontId="13" fillId="0" borderId="0" xfId="0" applyFont="1" applyAlignment="1">
      <alignment vertical="center" wrapText="1"/>
    </xf>
    <xf numFmtId="164" fontId="5" fillId="0" borderId="0" xfId="0" applyNumberFormat="1" applyFont="1" applyAlignment="1">
      <alignment horizontal="right" wrapText="1"/>
    </xf>
    <xf numFmtId="0" fontId="38" fillId="0" borderId="0" xfId="0" applyFont="1" applyAlignment="1">
      <alignment vertical="center"/>
    </xf>
    <xf numFmtId="0" fontId="39" fillId="0" borderId="0" xfId="0" applyFont="1" applyAlignment="1">
      <alignment vertical="center"/>
    </xf>
    <xf numFmtId="0" fontId="1" fillId="0" borderId="0" xfId="0" applyFont="1" applyAlignment="1">
      <alignment horizontal="center" vertical="top"/>
    </xf>
    <xf numFmtId="0" fontId="5" fillId="0" borderId="6" xfId="0" applyFont="1" applyBorder="1" applyAlignment="1">
      <alignment horizontal="center" vertical="top" wrapText="1"/>
    </xf>
    <xf numFmtId="0" fontId="1" fillId="0" borderId="0" xfId="0" applyFont="1" applyAlignment="1">
      <alignment horizontal="center" vertical="top" wrapText="1"/>
    </xf>
    <xf numFmtId="0" fontId="10" fillId="0" borderId="0" xfId="0" applyFont="1" applyAlignment="1">
      <alignment vertical="center"/>
    </xf>
    <xf numFmtId="49" fontId="10" fillId="0" borderId="0" xfId="0" applyNumberFormat="1" applyFont="1" applyAlignment="1">
      <alignment horizontal="left" wrapText="1"/>
    </xf>
    <xf numFmtId="164" fontId="10" fillId="0" borderId="0" xfId="0" applyNumberFormat="1" applyFont="1" applyAlignment="1">
      <alignment horizontal="right" wrapText="1"/>
    </xf>
    <xf numFmtId="0" fontId="42" fillId="0" borderId="0" xfId="0" applyFont="1" applyAlignment="1">
      <alignment vertical="center"/>
    </xf>
    <xf numFmtId="0" fontId="43" fillId="0" borderId="0" xfId="0" applyFont="1" applyAlignment="1">
      <alignment vertical="center" wrapText="1"/>
    </xf>
    <xf numFmtId="0" fontId="5" fillId="0" borderId="0" xfId="0" applyFont="1" applyAlignment="1">
      <alignment horizontal="left" wrapText="1"/>
    </xf>
    <xf numFmtId="0" fontId="5" fillId="0" borderId="0" xfId="0" applyFont="1" applyAlignment="1">
      <alignment horizontal="left" wrapText="1" indent="1"/>
    </xf>
    <xf numFmtId="0" fontId="6" fillId="0" borderId="0" xfId="0" applyFont="1" applyAlignment="1">
      <alignment horizontal="right" vertical="center" wrapText="1" indent="1"/>
    </xf>
    <xf numFmtId="0" fontId="9" fillId="0" borderId="0" xfId="0" applyFont="1" applyAlignment="1">
      <alignment horizontal="left"/>
    </xf>
    <xf numFmtId="0" fontId="2" fillId="0" borderId="0" xfId="0" applyFont="1" applyAlignment="1">
      <alignment vertical="top"/>
    </xf>
    <xf numFmtId="0" fontId="3" fillId="0" borderId="0" xfId="0" applyFont="1" applyAlignment="1">
      <alignment vertical="top"/>
    </xf>
    <xf numFmtId="0" fontId="44" fillId="0" borderId="0" xfId="0" applyFont="1" applyAlignment="1">
      <alignment vertical="center" wrapText="1"/>
    </xf>
    <xf numFmtId="0" fontId="45" fillId="0" borderId="0" xfId="0" applyFont="1" applyAlignment="1">
      <alignment vertical="top"/>
    </xf>
    <xf numFmtId="49" fontId="7" fillId="0" borderId="0" xfId="0" applyNumberFormat="1" applyFont="1" applyAlignment="1">
      <alignment horizontal="left" wrapText="1"/>
    </xf>
    <xf numFmtId="49" fontId="6" fillId="0" borderId="0" xfId="0" applyNumberFormat="1" applyFont="1" applyAlignment="1">
      <alignment horizontal="left" wrapText="1"/>
    </xf>
    <xf numFmtId="0" fontId="46" fillId="0" borderId="0" xfId="0" applyFont="1" applyAlignment="1">
      <alignment horizontal="left"/>
    </xf>
    <xf numFmtId="0" fontId="5" fillId="0" borderId="0" xfId="0" applyFont="1" applyAlignment="1">
      <alignment horizontal="left" vertical="top"/>
    </xf>
    <xf numFmtId="0" fontId="8" fillId="0" borderId="0" xfId="0" applyFont="1"/>
    <xf numFmtId="0" fontId="13" fillId="0" borderId="0" xfId="0" applyFont="1" applyAlignment="1">
      <alignment horizontal="left" vertical="top"/>
    </xf>
    <xf numFmtId="166" fontId="5" fillId="0" borderId="0" xfId="0" applyNumberFormat="1" applyFont="1" applyAlignment="1">
      <alignment horizontal="right" indent="1"/>
    </xf>
    <xf numFmtId="0" fontId="47" fillId="0" borderId="0" xfId="0" applyFont="1" applyAlignment="1">
      <alignment vertical="top"/>
    </xf>
    <xf numFmtId="0" fontId="11" fillId="0" borderId="0" xfId="0" applyFont="1" applyAlignment="1">
      <alignment horizontal="left" vertical="top"/>
    </xf>
    <xf numFmtId="165" fontId="1" fillId="0" borderId="0" xfId="0" applyNumberFormat="1" applyFont="1"/>
    <xf numFmtId="0" fontId="11" fillId="0" borderId="0" xfId="0" applyFont="1" applyAlignment="1">
      <alignment vertical="center"/>
    </xf>
    <xf numFmtId="0" fontId="12" fillId="0" borderId="0" xfId="0" applyFont="1"/>
    <xf numFmtId="0" fontId="6" fillId="0" borderId="0" xfId="0" applyFont="1" applyAlignment="1">
      <alignment vertical="center" wrapText="1"/>
    </xf>
    <xf numFmtId="0" fontId="19" fillId="0" borderId="0" xfId="0" applyFont="1" applyAlignment="1">
      <alignment horizontal="right" vertical="center" wrapText="1"/>
    </xf>
    <xf numFmtId="0" fontId="19" fillId="0" borderId="0" xfId="0" applyFont="1" applyAlignment="1">
      <alignment vertical="center" wrapText="1"/>
    </xf>
    <xf numFmtId="0" fontId="7" fillId="0" borderId="0" xfId="0" applyFont="1" applyAlignment="1">
      <alignment vertical="center" wrapText="1"/>
    </xf>
    <xf numFmtId="0" fontId="16" fillId="0" borderId="0" xfId="0" applyFont="1" applyAlignment="1">
      <alignment horizontal="left" wrapText="1" indent="1"/>
    </xf>
    <xf numFmtId="167" fontId="1" fillId="0" borderId="0" xfId="0" applyNumberFormat="1" applyFont="1"/>
    <xf numFmtId="0" fontId="9" fillId="0" borderId="0" xfId="0" applyFont="1" applyAlignment="1">
      <alignment vertical="top"/>
    </xf>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center" vertical="top"/>
    </xf>
    <xf numFmtId="0" fontId="8" fillId="0" borderId="0" xfId="0" applyFont="1" applyAlignment="1">
      <alignment horizontal="center" vertical="center"/>
    </xf>
    <xf numFmtId="0" fontId="10" fillId="0" borderId="0" xfId="0" applyFont="1" applyAlignment="1">
      <alignment horizontal="center"/>
    </xf>
    <xf numFmtId="0" fontId="2" fillId="0" borderId="0" xfId="0" applyFont="1" applyAlignment="1">
      <alignment horizontal="left" wrapText="1"/>
    </xf>
    <xf numFmtId="0" fontId="2" fillId="0" borderId="0" xfId="0" applyFont="1" applyAlignment="1">
      <alignment horizontal="left" vertical="top" wrapText="1"/>
    </xf>
    <xf numFmtId="0" fontId="10" fillId="0" borderId="0" xfId="0" applyFont="1" applyAlignment="1">
      <alignment horizontal="center" vertical="center" wrapText="1"/>
    </xf>
    <xf numFmtId="0" fontId="48" fillId="0" borderId="0" xfId="0" applyFont="1" applyAlignment="1">
      <alignment horizontal="right" vertical="center" wrapText="1"/>
    </xf>
    <xf numFmtId="165" fontId="6" fillId="0" borderId="0" xfId="0" applyNumberFormat="1" applyFont="1" applyAlignment="1">
      <alignment horizontal="right" wrapText="1" indent="1"/>
    </xf>
    <xf numFmtId="165" fontId="16" fillId="0" borderId="0" xfId="0" applyNumberFormat="1" applyFont="1" applyAlignment="1">
      <alignment horizontal="right" indent="1"/>
    </xf>
    <xf numFmtId="164" fontId="6" fillId="0" borderId="0" xfId="0" applyNumberFormat="1" applyFont="1" applyAlignment="1">
      <alignment horizontal="right" wrapText="1" indent="1"/>
    </xf>
    <xf numFmtId="164" fontId="13" fillId="0" borderId="0" xfId="0" applyNumberFormat="1" applyFont="1" applyAlignment="1">
      <alignment horizontal="right" indent="1"/>
    </xf>
    <xf numFmtId="1" fontId="1" fillId="0" borderId="0" xfId="0" applyNumberFormat="1" applyFont="1"/>
    <xf numFmtId="0" fontId="13" fillId="0" borderId="0" xfId="0" applyFont="1" applyAlignment="1">
      <alignment horizontal="right" wrapText="1" indent="1"/>
    </xf>
    <xf numFmtId="0" fontId="13" fillId="0" borderId="3" xfId="0" applyFont="1" applyBorder="1" applyAlignment="1">
      <alignment horizontal="center" vertical="center"/>
    </xf>
    <xf numFmtId="0" fontId="37" fillId="0" borderId="5" xfId="0" applyFont="1" applyBorder="1" applyAlignment="1">
      <alignment vertical="center"/>
    </xf>
    <xf numFmtId="0" fontId="44" fillId="0" borderId="6" xfId="0" applyFont="1" applyBorder="1" applyAlignment="1">
      <alignment horizontal="center" vertical="center"/>
    </xf>
    <xf numFmtId="0" fontId="5" fillId="0" borderId="6" xfId="0" applyFont="1" applyBorder="1" applyAlignment="1">
      <alignment vertical="center"/>
    </xf>
    <xf numFmtId="0" fontId="6" fillId="0" borderId="6" xfId="0" applyFont="1" applyBorder="1" applyAlignment="1">
      <alignment horizontal="center" vertical="center" wrapText="1"/>
    </xf>
    <xf numFmtId="168" fontId="6" fillId="0" borderId="6" xfId="0" applyNumberFormat="1" applyFont="1" applyBorder="1" applyAlignment="1">
      <alignment horizontal="center" vertical="center" wrapText="1"/>
    </xf>
    <xf numFmtId="0" fontId="13" fillId="0" borderId="0" xfId="0" applyFont="1" applyAlignment="1">
      <alignment horizontal="left"/>
    </xf>
    <xf numFmtId="164" fontId="6" fillId="0" borderId="0" xfId="0" applyNumberFormat="1" applyFont="1" applyAlignment="1">
      <alignment horizontal="right" indent="1"/>
    </xf>
    <xf numFmtId="0" fontId="5" fillId="0" borderId="0" xfId="0" applyFont="1" applyAlignment="1">
      <alignment horizontal="left" indent="1"/>
    </xf>
    <xf numFmtId="0" fontId="6" fillId="0" borderId="0" xfId="0" applyFont="1" applyAlignment="1">
      <alignment horizontal="left" wrapText="1"/>
    </xf>
    <xf numFmtId="164" fontId="5" fillId="0" borderId="0" xfId="0" applyNumberFormat="1" applyFont="1" applyAlignment="1">
      <alignment horizontal="right"/>
    </xf>
    <xf numFmtId="0" fontId="13" fillId="0" borderId="0" xfId="0" applyFont="1" applyAlignment="1">
      <alignment horizontal="left" wrapText="1"/>
    </xf>
    <xf numFmtId="0" fontId="5" fillId="0" borderId="0" xfId="0" applyFont="1" applyAlignment="1">
      <alignment horizontal="right" indent="1"/>
    </xf>
    <xf numFmtId="164" fontId="1" fillId="0" borderId="0" xfId="0" applyNumberFormat="1" applyFont="1"/>
    <xf numFmtId="0" fontId="6" fillId="0" borderId="6" xfId="0" applyFont="1" applyBorder="1" applyAlignment="1">
      <alignment horizontal="center" vertical="top" wrapText="1"/>
    </xf>
    <xf numFmtId="168" fontId="6" fillId="0" borderId="6" xfId="0" applyNumberFormat="1" applyFont="1" applyBorder="1" applyAlignment="1">
      <alignment horizontal="center" vertical="top" wrapText="1"/>
    </xf>
    <xf numFmtId="0" fontId="7" fillId="0" borderId="0" xfId="0" applyFont="1" applyAlignment="1">
      <alignment horizontal="left" wrapText="1"/>
    </xf>
    <xf numFmtId="164" fontId="16" fillId="0" borderId="0" xfId="0" applyNumberFormat="1" applyFont="1" applyAlignment="1">
      <alignment horizontal="right"/>
    </xf>
    <xf numFmtId="164" fontId="16" fillId="0" borderId="0" xfId="0" applyNumberFormat="1" applyFont="1" applyAlignment="1">
      <alignment horizontal="right" indent="1"/>
    </xf>
    <xf numFmtId="0" fontId="49" fillId="0" borderId="0" xfId="0" applyFont="1" applyAlignment="1">
      <alignment vertical="center"/>
    </xf>
    <xf numFmtId="0" fontId="50" fillId="0" borderId="0" xfId="0" applyFont="1"/>
    <xf numFmtId="0" fontId="50" fillId="0" borderId="0" xfId="0" applyFont="1" applyAlignment="1">
      <alignment horizontal="left" vertical="top"/>
    </xf>
    <xf numFmtId="0" fontId="8" fillId="0" borderId="0" xfId="0" applyFont="1" applyAlignment="1">
      <alignment horizontal="center"/>
    </xf>
    <xf numFmtId="0" fontId="8" fillId="0" borderId="0" xfId="0" applyFont="1" applyAlignment="1">
      <alignment horizontal="center" vertical="top"/>
    </xf>
    <xf numFmtId="0" fontId="1" fillId="0" borderId="2" xfId="0" applyFont="1" applyBorder="1" applyAlignment="1">
      <alignment vertical="center" wrapText="1"/>
    </xf>
    <xf numFmtId="0" fontId="1" fillId="0" borderId="5" xfId="0" applyFont="1" applyBorder="1" applyAlignment="1">
      <alignment vertical="center" wrapText="1"/>
    </xf>
    <xf numFmtId="0" fontId="5" fillId="0" borderId="6" xfId="0" applyFont="1" applyBorder="1" applyAlignment="1">
      <alignment vertical="center" wrapText="1"/>
    </xf>
    <xf numFmtId="0" fontId="1" fillId="0" borderId="0" xfId="0" applyFont="1" applyAlignment="1">
      <alignment vertical="center" wrapText="1"/>
    </xf>
    <xf numFmtId="0" fontId="1" fillId="0" borderId="0" xfId="0" applyFont="1" applyAlignment="1">
      <alignment vertical="center"/>
    </xf>
    <xf numFmtId="0" fontId="51" fillId="0" borderId="0" xfId="0" applyFont="1" applyAlignment="1">
      <alignment horizontal="center" vertical="center" wrapText="1"/>
    </xf>
    <xf numFmtId="0" fontId="13" fillId="0" borderId="0" xfId="0" applyFont="1" applyAlignment="1">
      <alignment horizontal="right" indent="1"/>
    </xf>
    <xf numFmtId="165" fontId="7" fillId="0" borderId="0" xfId="0" applyNumberFormat="1" applyFont="1" applyAlignment="1">
      <alignment horizontal="right" indent="1"/>
    </xf>
    <xf numFmtId="165" fontId="5" fillId="0" borderId="0" xfId="0" applyNumberFormat="1" applyFont="1" applyAlignment="1">
      <alignment horizontal="right"/>
    </xf>
    <xf numFmtId="49" fontId="2" fillId="0" borderId="0" xfId="0" applyNumberFormat="1" applyFont="1" applyAlignment="1">
      <alignment horizontal="left" vertical="top"/>
    </xf>
    <xf numFmtId="0" fontId="1" fillId="0" borderId="5" xfId="0" applyFont="1" applyBorder="1" applyAlignment="1">
      <alignment horizontal="center" vertical="top" wrapText="1"/>
    </xf>
    <xf numFmtId="0" fontId="44" fillId="0" borderId="6" xfId="0" applyFont="1" applyBorder="1" applyAlignment="1">
      <alignment horizontal="center" vertical="top"/>
    </xf>
    <xf numFmtId="0" fontId="51" fillId="0" borderId="0" xfId="0" applyFont="1" applyAlignment="1">
      <alignment horizontal="center" vertical="top" wrapText="1"/>
    </xf>
    <xf numFmtId="0" fontId="13" fillId="0" borderId="0" xfId="0" applyFont="1" applyAlignment="1">
      <alignment vertical="center"/>
    </xf>
    <xf numFmtId="164" fontId="7" fillId="0" borderId="0" xfId="0" applyNumberFormat="1" applyFont="1" applyAlignment="1">
      <alignment horizontal="right" wrapText="1"/>
    </xf>
    <xf numFmtId="0" fontId="13" fillId="0" borderId="0" xfId="0" applyFont="1" applyAlignment="1">
      <alignment horizontal="right" vertical="center"/>
    </xf>
    <xf numFmtId="0" fontId="13" fillId="0" borderId="0" xfId="0" applyFont="1" applyAlignment="1">
      <alignment horizontal="right" vertical="center" wrapText="1"/>
    </xf>
    <xf numFmtId="0" fontId="13" fillId="0" borderId="0" xfId="0" applyFont="1" applyAlignment="1">
      <alignment horizontal="right" vertical="center" wrapText="1" indent="1"/>
    </xf>
    <xf numFmtId="167" fontId="7" fillId="0" borderId="0" xfId="0" applyNumberFormat="1" applyFont="1" applyAlignment="1">
      <alignment horizontal="right"/>
    </xf>
    <xf numFmtId="167" fontId="7" fillId="0" borderId="0" xfId="0" applyNumberFormat="1" applyFont="1" applyAlignment="1">
      <alignment horizontal="right" indent="1"/>
    </xf>
    <xf numFmtId="49" fontId="2" fillId="0" borderId="0" xfId="0" applyNumberFormat="1" applyFont="1" applyAlignment="1">
      <alignment horizontal="left"/>
    </xf>
    <xf numFmtId="0" fontId="8" fillId="0" borderId="0" xfId="0" applyFont="1" applyAlignment="1">
      <alignment horizontal="left"/>
    </xf>
    <xf numFmtId="0" fontId="8" fillId="0" borderId="0" xfId="0" applyFont="1" applyAlignment="1">
      <alignment horizontal="left" vertical="top"/>
    </xf>
    <xf numFmtId="1" fontId="16" fillId="0" borderId="0" xfId="0" applyNumberFormat="1" applyFont="1" applyAlignment="1">
      <alignment horizontal="right" wrapText="1" indent="1"/>
    </xf>
    <xf numFmtId="0" fontId="5" fillId="0" borderId="0" xfId="0" applyFont="1" applyAlignment="1">
      <alignment horizontal="center" vertical="center" wrapText="1"/>
    </xf>
    <xf numFmtId="165" fontId="13" fillId="0" borderId="0" xfId="0" applyNumberFormat="1" applyFont="1" applyAlignment="1">
      <alignment horizontal="right" vertical="center" wrapText="1" indent="1"/>
    </xf>
    <xf numFmtId="165" fontId="7" fillId="0" borderId="0" xfId="0" applyNumberFormat="1" applyFont="1" applyAlignment="1">
      <alignment horizontal="right" wrapText="1"/>
    </xf>
    <xf numFmtId="164" fontId="5" fillId="0" borderId="0" xfId="0" applyNumberFormat="1" applyFont="1" applyAlignment="1">
      <alignment horizontal="center" wrapText="1"/>
    </xf>
    <xf numFmtId="165" fontId="7" fillId="0" borderId="0" xfId="0" applyNumberFormat="1" applyFont="1" applyAlignment="1">
      <alignment horizontal="center" wrapText="1"/>
    </xf>
    <xf numFmtId="0" fontId="43" fillId="0" borderId="0" xfId="0" applyFont="1" applyAlignment="1">
      <alignment vertical="center"/>
    </xf>
    <xf numFmtId="0" fontId="54" fillId="0" borderId="0" xfId="0" applyFont="1" applyAlignment="1">
      <alignment horizontal="center" vertical="top" wrapText="1"/>
    </xf>
    <xf numFmtId="0" fontId="13" fillId="0" borderId="0" xfId="0" applyFont="1"/>
    <xf numFmtId="164" fontId="19" fillId="0" borderId="0" xfId="0" applyNumberFormat="1" applyFont="1" applyAlignment="1">
      <alignment horizontal="right" wrapText="1"/>
    </xf>
    <xf numFmtId="164" fontId="16" fillId="0" borderId="0" xfId="0" applyNumberFormat="1" applyFont="1" applyAlignment="1">
      <alignment horizontal="right" wrapText="1"/>
    </xf>
    <xf numFmtId="0" fontId="4" fillId="0" borderId="0" xfId="0" applyFont="1" applyAlignment="1">
      <alignment vertical="center"/>
    </xf>
    <xf numFmtId="0" fontId="15" fillId="0" borderId="0" xfId="0" applyFont="1" applyAlignment="1">
      <alignment vertical="top"/>
    </xf>
    <xf numFmtId="0" fontId="19" fillId="0" borderId="0" xfId="0" applyFont="1" applyAlignment="1">
      <alignment horizontal="left" wrapText="1"/>
    </xf>
    <xf numFmtId="0" fontId="56" fillId="0" borderId="0" xfId="0" applyFont="1" applyAlignment="1">
      <alignment vertical="center"/>
    </xf>
    <xf numFmtId="0" fontId="13" fillId="0" borderId="0" xfId="0" applyFont="1" applyAlignment="1">
      <alignment horizontal="right" wrapText="1"/>
    </xf>
    <xf numFmtId="0" fontId="5" fillId="0" borderId="0" xfId="0" applyFont="1" applyAlignment="1">
      <alignment horizontal="right"/>
    </xf>
    <xf numFmtId="0" fontId="5" fillId="0" borderId="0" xfId="0" applyFont="1" applyAlignment="1">
      <alignment horizontal="right" wrapText="1"/>
    </xf>
    <xf numFmtId="0" fontId="5" fillId="0" borderId="0" xfId="0" applyFont="1" applyAlignment="1">
      <alignment horizontal="right" wrapText="1" indent="1"/>
    </xf>
    <xf numFmtId="0" fontId="57" fillId="0" borderId="0" xfId="0" applyFont="1" applyAlignment="1">
      <alignment horizontal="right" wrapText="1"/>
    </xf>
    <xf numFmtId="0" fontId="57" fillId="0" borderId="0" xfId="0" applyFont="1" applyAlignment="1">
      <alignment horizontal="right" wrapText="1" indent="1"/>
    </xf>
    <xf numFmtId="0" fontId="37" fillId="0" borderId="0" xfId="0" applyFont="1"/>
    <xf numFmtId="0" fontId="52" fillId="0" borderId="0" xfId="0" applyFont="1"/>
    <xf numFmtId="0" fontId="8" fillId="0" borderId="0" xfId="0" applyFont="1" applyAlignment="1">
      <alignment vertical="center"/>
    </xf>
    <xf numFmtId="0" fontId="13" fillId="0" borderId="9" xfId="0" applyFont="1" applyBorder="1" applyAlignment="1">
      <alignment horizontal="center" vertical="center" wrapText="1"/>
    </xf>
    <xf numFmtId="0" fontId="13" fillId="0" borderId="5" xfId="0" applyFont="1" applyBorder="1" applyAlignment="1">
      <alignment horizontal="center" vertical="center"/>
    </xf>
    <xf numFmtId="164" fontId="13" fillId="0" borderId="0" xfId="0" applyNumberFormat="1" applyFont="1" applyAlignment="1">
      <alignment horizontal="right" wrapText="1" indent="2"/>
    </xf>
    <xf numFmtId="164" fontId="16" fillId="0" borderId="0" xfId="0" applyNumberFormat="1" applyFont="1" applyAlignment="1">
      <alignment horizontal="right" wrapText="1" indent="2"/>
    </xf>
    <xf numFmtId="164" fontId="19" fillId="0" borderId="0" xfId="0" applyNumberFormat="1" applyFont="1" applyAlignment="1">
      <alignment horizontal="right" wrapText="1" indent="2"/>
    </xf>
    <xf numFmtId="164" fontId="16" fillId="0" borderId="0" xfId="0" applyNumberFormat="1" applyFont="1" applyAlignment="1">
      <alignment horizontal="right" indent="2"/>
    </xf>
    <xf numFmtId="164" fontId="19" fillId="0" borderId="0" xfId="0" applyNumberFormat="1" applyFont="1" applyAlignment="1">
      <alignment horizontal="right" indent="2"/>
    </xf>
    <xf numFmtId="0" fontId="41" fillId="0" borderId="5" xfId="0" applyFont="1" applyBorder="1" applyAlignment="1">
      <alignment vertical="center"/>
    </xf>
    <xf numFmtId="0" fontId="13" fillId="0" borderId="6" xfId="0" applyFont="1" applyBorder="1" applyAlignment="1">
      <alignment horizontal="center" wrapText="1"/>
    </xf>
    <xf numFmtId="0" fontId="13" fillId="0" borderId="6" xfId="0" applyFont="1" applyBorder="1" applyAlignment="1">
      <alignment horizontal="center"/>
    </xf>
    <xf numFmtId="164" fontId="13" fillId="0" borderId="0" xfId="0" applyNumberFormat="1" applyFont="1" applyAlignment="1">
      <alignment horizontal="right" indent="2"/>
    </xf>
    <xf numFmtId="164" fontId="5" fillId="0" borderId="0" xfId="0" applyNumberFormat="1" applyFont="1" applyAlignment="1">
      <alignment horizontal="right" indent="2"/>
    </xf>
    <xf numFmtId="164" fontId="7" fillId="0" borderId="0" xfId="0" applyNumberFormat="1" applyFont="1" applyAlignment="1">
      <alignment horizontal="right" indent="2"/>
    </xf>
    <xf numFmtId="0" fontId="2" fillId="0" borderId="0" xfId="0" applyFont="1" applyAlignment="1">
      <alignment horizontal="center" vertical="center"/>
    </xf>
    <xf numFmtId="0" fontId="13" fillId="0" borderId="6" xfId="0" applyFont="1" applyBorder="1" applyAlignment="1">
      <alignment horizontal="center" vertical="center" wrapText="1"/>
    </xf>
    <xf numFmtId="0" fontId="13" fillId="0" borderId="6" xfId="0" applyFont="1" applyBorder="1" applyAlignment="1">
      <alignment horizontal="center" vertical="center"/>
    </xf>
    <xf numFmtId="0" fontId="44" fillId="0" borderId="6" xfId="0" applyFont="1" applyBorder="1" applyAlignment="1">
      <alignment horizontal="center" vertical="center" wrapText="1"/>
    </xf>
    <xf numFmtId="49" fontId="5" fillId="0" borderId="0" xfId="0" applyNumberFormat="1" applyFont="1" applyAlignment="1">
      <alignment horizontal="left" indent="1"/>
    </xf>
    <xf numFmtId="164" fontId="5" fillId="0" borderId="0" xfId="0" applyNumberFormat="1" applyFont="1" applyAlignment="1">
      <alignment horizontal="right" wrapText="1" indent="2"/>
    </xf>
    <xf numFmtId="0" fontId="5" fillId="0" borderId="0" xfId="0" applyFont="1" applyAlignment="1">
      <alignment horizontal="left" indent="2"/>
    </xf>
    <xf numFmtId="0" fontId="5" fillId="0" borderId="0" xfId="0" applyFont="1" applyAlignment="1">
      <alignment horizontal="left" wrapText="1" indent="2"/>
    </xf>
    <xf numFmtId="0" fontId="44" fillId="0" borderId="0" xfId="0" applyFont="1" applyAlignment="1">
      <alignment horizontal="left" vertical="center" wrapText="1" indent="1"/>
    </xf>
    <xf numFmtId="0" fontId="44" fillId="0" borderId="0" xfId="0" applyFont="1" applyAlignment="1">
      <alignment vertical="center"/>
    </xf>
    <xf numFmtId="0" fontId="5" fillId="0" borderId="0" xfId="0" applyFont="1" applyAlignment="1">
      <alignment horizontal="left" vertical="center" indent="1"/>
    </xf>
    <xf numFmtId="0" fontId="13" fillId="0" borderId="0" xfId="0" applyFont="1" applyAlignment="1">
      <alignment horizontal="right" vertical="center" indent="1"/>
    </xf>
    <xf numFmtId="167" fontId="5" fillId="0" borderId="0" xfId="0" applyNumberFormat="1" applyFont="1" applyAlignment="1">
      <alignment horizontal="right" vertical="center" indent="1"/>
    </xf>
    <xf numFmtId="0" fontId="37" fillId="0" borderId="0" xfId="0" applyFont="1" applyAlignment="1">
      <alignment horizontal="center" vertical="center"/>
    </xf>
    <xf numFmtId="0" fontId="52" fillId="0" borderId="0" xfId="0" applyFont="1" applyAlignment="1">
      <alignment horizontal="center" vertical="center"/>
    </xf>
    <xf numFmtId="0" fontId="53" fillId="0" borderId="0" xfId="0" applyFont="1" applyAlignment="1">
      <alignment vertical="center" wrapText="1"/>
    </xf>
    <xf numFmtId="165" fontId="6" fillId="0" borderId="0" xfId="0" applyNumberFormat="1" applyFont="1" applyAlignment="1">
      <alignment horizontal="right" wrapText="1"/>
    </xf>
    <xf numFmtId="165" fontId="48" fillId="0" borderId="0" xfId="0" applyNumberFormat="1" applyFont="1" applyAlignment="1">
      <alignment horizontal="right" wrapText="1"/>
    </xf>
    <xf numFmtId="49" fontId="7" fillId="0" borderId="0" xfId="0" applyNumberFormat="1" applyFont="1" applyAlignment="1">
      <alignment horizontal="left" wrapText="1" indent="2"/>
    </xf>
    <xf numFmtId="0" fontId="7" fillId="0" borderId="0" xfId="0" applyFont="1" applyAlignment="1">
      <alignment horizontal="left" vertical="center" wrapText="1" indent="1"/>
    </xf>
    <xf numFmtId="0" fontId="6" fillId="0" borderId="0" xfId="0" applyFont="1" applyAlignment="1">
      <alignment horizontal="right" vertical="center" wrapText="1"/>
    </xf>
    <xf numFmtId="167" fontId="7" fillId="0" borderId="0" xfId="0" applyNumberFormat="1" applyFont="1" applyAlignment="1">
      <alignment horizontal="right" wrapText="1"/>
    </xf>
    <xf numFmtId="0" fontId="7" fillId="0" borderId="0" xfId="0" applyFont="1" applyAlignment="1">
      <alignment horizontal="left" vertical="center" wrapText="1" indent="2"/>
    </xf>
    <xf numFmtId="0" fontId="6" fillId="0" borderId="0" xfId="0" applyFont="1" applyAlignment="1">
      <alignment horizontal="right" wrapText="1" indent="1"/>
    </xf>
    <xf numFmtId="0" fontId="7" fillId="0" borderId="0" xfId="0" applyFont="1" applyAlignment="1">
      <alignment horizontal="right" wrapText="1" indent="1"/>
    </xf>
    <xf numFmtId="165" fontId="10" fillId="0" borderId="0" xfId="0" applyNumberFormat="1" applyFont="1" applyAlignment="1">
      <alignment horizontal="right"/>
    </xf>
    <xf numFmtId="0" fontId="5" fillId="0" borderId="0" xfId="0" applyFont="1" applyAlignment="1">
      <alignment vertical="center"/>
    </xf>
    <xf numFmtId="0" fontId="7" fillId="0" borderId="0" xfId="0" applyFont="1" applyAlignment="1">
      <alignment horizontal="left" vertical="center" indent="1"/>
    </xf>
    <xf numFmtId="0" fontId="5" fillId="0" borderId="0" xfId="0" applyFont="1" applyAlignment="1">
      <alignment horizontal="left" vertical="center" wrapText="1"/>
    </xf>
    <xf numFmtId="0" fontId="5" fillId="0" borderId="0" xfId="0" applyFont="1" applyAlignment="1">
      <alignment horizontal="left" vertical="center" wrapText="1" indent="2"/>
    </xf>
    <xf numFmtId="0" fontId="39" fillId="0" borderId="0" xfId="0" applyFont="1" applyAlignment="1">
      <alignment horizontal="left" vertical="center" indent="1"/>
    </xf>
    <xf numFmtId="0" fontId="12" fillId="0" borderId="0" xfId="0" applyFont="1" applyAlignment="1">
      <alignment horizontal="left" vertical="center"/>
    </xf>
    <xf numFmtId="0" fontId="6" fillId="0" borderId="0" xfId="0" applyFont="1" applyAlignment="1">
      <alignment horizontal="left" vertical="center" wrapText="1"/>
    </xf>
    <xf numFmtId="0" fontId="39" fillId="0" borderId="0" xfId="0" applyFont="1" applyAlignment="1">
      <alignment horizontal="left" indent="1"/>
    </xf>
    <xf numFmtId="0" fontId="20" fillId="0" borderId="0" xfId="0" applyFont="1"/>
    <xf numFmtId="0" fontId="24" fillId="0" borderId="0" xfId="0" applyFont="1" applyAlignment="1">
      <alignment vertical="top"/>
    </xf>
    <xf numFmtId="0" fontId="59" fillId="0" borderId="0" xfId="0" applyFont="1"/>
    <xf numFmtId="0" fontId="17" fillId="0" borderId="0" xfId="0" applyFont="1" applyAlignment="1">
      <alignment vertical="top"/>
    </xf>
    <xf numFmtId="0" fontId="59" fillId="0" borderId="0" xfId="0" applyFont="1" applyAlignment="1">
      <alignment vertical="top"/>
    </xf>
    <xf numFmtId="164" fontId="19" fillId="0" borderId="0" xfId="0" applyNumberFormat="1" applyFont="1" applyAlignment="1">
      <alignment horizontal="right"/>
    </xf>
    <xf numFmtId="0" fontId="61" fillId="0" borderId="0" xfId="0" applyFont="1" applyAlignment="1">
      <alignment vertical="center"/>
    </xf>
    <xf numFmtId="167" fontId="15" fillId="0" borderId="0" xfId="0" applyNumberFormat="1" applyFont="1"/>
    <xf numFmtId="164" fontId="19" fillId="0" borderId="0" xfId="0" applyNumberFormat="1" applyFont="1" applyAlignment="1">
      <alignment horizontal="right" indent="1"/>
    </xf>
    <xf numFmtId="165" fontId="19" fillId="0" borderId="0" xfId="0" applyNumberFormat="1" applyFont="1" applyAlignment="1">
      <alignment horizontal="right" indent="1"/>
    </xf>
    <xf numFmtId="49" fontId="19" fillId="0" borderId="0" xfId="0" applyNumberFormat="1" applyFont="1" applyAlignment="1">
      <alignment horizontal="left"/>
    </xf>
    <xf numFmtId="0" fontId="16" fillId="0" borderId="0" xfId="0" applyFont="1"/>
    <xf numFmtId="0" fontId="18" fillId="0" borderId="0" xfId="0" applyFont="1"/>
    <xf numFmtId="0" fontId="31" fillId="0" borderId="0" xfId="0" applyFont="1" applyAlignment="1">
      <alignment vertical="center"/>
    </xf>
    <xf numFmtId="0" fontId="62" fillId="0" borderId="0" xfId="0" applyFont="1"/>
    <xf numFmtId="0" fontId="26" fillId="0" borderId="0" xfId="0" applyFont="1" applyAlignment="1">
      <alignment horizontal="left" wrapText="1"/>
    </xf>
    <xf numFmtId="164" fontId="26" fillId="0" borderId="0" xfId="0" applyNumberFormat="1" applyFont="1" applyAlignment="1">
      <alignment horizontal="right" wrapText="1" indent="1"/>
    </xf>
    <xf numFmtId="0" fontId="23" fillId="0" borderId="0" xfId="0" applyFont="1" applyAlignment="1">
      <alignment horizontal="left" wrapText="1" indent="1"/>
    </xf>
    <xf numFmtId="164" fontId="23" fillId="0" borderId="0" xfId="0" applyNumberFormat="1" applyFont="1" applyAlignment="1">
      <alignment horizontal="right" wrapText="1" indent="1"/>
    </xf>
    <xf numFmtId="165" fontId="5" fillId="0" borderId="0" xfId="0" applyNumberFormat="1" applyFont="1" applyAlignment="1">
      <alignment horizontal="center" wrapText="1"/>
    </xf>
    <xf numFmtId="0" fontId="23" fillId="0" borderId="0" xfId="0" applyFont="1" applyAlignment="1">
      <alignment horizontal="left" wrapText="1"/>
    </xf>
    <xf numFmtId="0" fontId="64" fillId="0" borderId="0" xfId="0" applyFont="1" applyAlignment="1">
      <alignment horizontal="right" indent="2"/>
    </xf>
    <xf numFmtId="49" fontId="23" fillId="0" borderId="0" xfId="0" applyNumberFormat="1" applyFont="1" applyAlignment="1">
      <alignment horizontal="justify"/>
    </xf>
    <xf numFmtId="49" fontId="1" fillId="0" borderId="0" xfId="0" applyNumberFormat="1" applyFont="1" applyAlignment="1">
      <alignment horizontal="right"/>
    </xf>
    <xf numFmtId="49" fontId="1" fillId="0" borderId="0" xfId="0" applyNumberFormat="1" applyFont="1" applyAlignment="1">
      <alignment horizontal="left" wrapText="1"/>
    </xf>
    <xf numFmtId="49" fontId="1" fillId="0" borderId="0" xfId="0" applyNumberFormat="1" applyFont="1" applyAlignment="1">
      <alignment horizontal="left"/>
    </xf>
    <xf numFmtId="0" fontId="9" fillId="0" borderId="0" xfId="0" applyFont="1" applyAlignment="1">
      <alignment horizontal="left" wrapText="1"/>
    </xf>
    <xf numFmtId="49" fontId="8" fillId="0" borderId="0" xfId="0" applyNumberFormat="1" applyFont="1" applyAlignment="1">
      <alignment horizontal="left" wrapText="1"/>
    </xf>
    <xf numFmtId="49" fontId="8" fillId="0" borderId="0" xfId="0" applyNumberFormat="1" applyFont="1" applyAlignment="1">
      <alignment horizontal="left"/>
    </xf>
    <xf numFmtId="49" fontId="26" fillId="0" borderId="15" xfId="0" applyNumberFormat="1" applyFont="1" applyBorder="1" applyAlignment="1">
      <alignment horizontal="justify" wrapText="1"/>
    </xf>
    <xf numFmtId="0" fontId="64" fillId="0" borderId="15" xfId="0" applyFont="1" applyBorder="1" applyAlignment="1">
      <alignment horizontal="right" indent="2"/>
    </xf>
    <xf numFmtId="49" fontId="65" fillId="0" borderId="15" xfId="0" applyNumberFormat="1" applyFont="1" applyBorder="1" applyAlignment="1">
      <alignment horizontal="justify"/>
    </xf>
    <xf numFmtId="0" fontId="23" fillId="0" borderId="1" xfId="0" applyFont="1" applyBorder="1" applyAlignment="1">
      <alignment horizontal="left" wrapText="1"/>
    </xf>
    <xf numFmtId="0" fontId="64" fillId="0" borderId="1" xfId="0" applyFont="1" applyBorder="1" applyAlignment="1">
      <alignment horizontal="right" indent="2"/>
    </xf>
    <xf numFmtId="49" fontId="23" fillId="0" borderId="1" xfId="0" applyNumberFormat="1" applyFont="1" applyBorder="1" applyAlignment="1">
      <alignment horizontal="justify"/>
    </xf>
    <xf numFmtId="49" fontId="23" fillId="0" borderId="16" xfId="0" applyNumberFormat="1" applyFont="1" applyBorder="1" applyAlignment="1">
      <alignment horizontal="left" wrapText="1"/>
    </xf>
    <xf numFmtId="49" fontId="64" fillId="0" borderId="16" xfId="0" applyNumberFormat="1" applyFont="1" applyBorder="1" applyAlignment="1">
      <alignment horizontal="right" indent="2"/>
    </xf>
    <xf numFmtId="49" fontId="23" fillId="0" borderId="13" xfId="0" applyNumberFormat="1" applyFont="1" applyBorder="1" applyAlignment="1">
      <alignment horizontal="left" wrapText="1"/>
    </xf>
    <xf numFmtId="49" fontId="64" fillId="0" borderId="13" xfId="0" applyNumberFormat="1" applyFont="1" applyBorder="1" applyAlignment="1">
      <alignment horizontal="right" indent="2"/>
    </xf>
    <xf numFmtId="49" fontId="36" fillId="0" borderId="13" xfId="0" applyNumberFormat="1" applyFont="1" applyBorder="1" applyAlignment="1">
      <alignment horizontal="left" wrapText="1"/>
    </xf>
    <xf numFmtId="49" fontId="36" fillId="0" borderId="13" xfId="0" applyNumberFormat="1" applyFont="1" applyBorder="1" applyAlignment="1">
      <alignment horizontal="left"/>
    </xf>
    <xf numFmtId="49" fontId="23" fillId="0" borderId="13" xfId="0" applyNumberFormat="1" applyFont="1" applyBorder="1" applyAlignment="1">
      <alignment horizontal="left" wrapText="1" indent="1"/>
    </xf>
    <xf numFmtId="49" fontId="36" fillId="0" borderId="13" xfId="0" applyNumberFormat="1" applyFont="1" applyBorder="1" applyAlignment="1">
      <alignment horizontal="left" wrapText="1" indent="1"/>
    </xf>
    <xf numFmtId="49" fontId="23" fillId="0" borderId="14" xfId="0" applyNumberFormat="1" applyFont="1" applyBorder="1" applyAlignment="1">
      <alignment horizontal="left" wrapText="1"/>
    </xf>
    <xf numFmtId="49" fontId="64" fillId="0" borderId="14" xfId="0" applyNumberFormat="1" applyFont="1" applyBorder="1" applyAlignment="1">
      <alignment horizontal="right" indent="2"/>
    </xf>
    <xf numFmtId="49" fontId="36" fillId="0" borderId="14" xfId="0" applyNumberFormat="1" applyFont="1" applyBorder="1" applyAlignment="1">
      <alignment horizontal="left" wrapText="1"/>
    </xf>
    <xf numFmtId="0" fontId="16" fillId="0" borderId="0" xfId="0" applyFont="1" applyAlignment="1">
      <alignment vertical="center" wrapText="1"/>
    </xf>
    <xf numFmtId="2" fontId="15" fillId="0" borderId="0" xfId="0" applyNumberFormat="1" applyFont="1"/>
    <xf numFmtId="0" fontId="26" fillId="0" borderId="0" xfId="0" applyFont="1"/>
    <xf numFmtId="0" fontId="30" fillId="0" borderId="0" xfId="0" applyFont="1" applyAlignment="1">
      <alignment horizontal="left"/>
    </xf>
    <xf numFmtId="166" fontId="16" fillId="0" borderId="0" xfId="0" applyNumberFormat="1" applyFont="1" applyAlignment="1">
      <alignment horizontal="right" wrapText="1" indent="1"/>
    </xf>
    <xf numFmtId="49" fontId="23" fillId="0" borderId="0" xfId="0" applyNumberFormat="1" applyFont="1" applyAlignment="1">
      <alignment horizontal="left" wrapText="1" indent="1"/>
    </xf>
    <xf numFmtId="166" fontId="23" fillId="0" borderId="0" xfId="0" applyNumberFormat="1" applyFont="1" applyAlignment="1">
      <alignment horizontal="right" wrapText="1"/>
    </xf>
    <xf numFmtId="0" fontId="31" fillId="0" borderId="0" xfId="0" applyFont="1" applyAlignment="1">
      <alignment horizontal="left"/>
    </xf>
    <xf numFmtId="0" fontId="30" fillId="0" borderId="0" xfId="0" applyFont="1" applyAlignment="1">
      <alignment vertical="center"/>
    </xf>
    <xf numFmtId="0" fontId="18" fillId="0" borderId="0" xfId="0" applyFont="1" applyAlignment="1">
      <alignment vertical="center"/>
    </xf>
    <xf numFmtId="0" fontId="17" fillId="0" borderId="0" xfId="0" applyFont="1" applyAlignment="1">
      <alignment horizontal="right" vertical="center" wrapText="1"/>
    </xf>
    <xf numFmtId="0" fontId="17" fillId="0" borderId="0" xfId="0" applyFont="1" applyAlignment="1">
      <alignment horizontal="right" vertical="center" wrapText="1" indent="1"/>
    </xf>
    <xf numFmtId="49" fontId="13" fillId="0" borderId="0" xfId="0" applyNumberFormat="1" applyFont="1" applyAlignment="1">
      <alignment horizontal="left"/>
    </xf>
    <xf numFmtId="49" fontId="19" fillId="0" borderId="0" xfId="0" applyNumberFormat="1" applyFont="1" applyAlignment="1">
      <alignment horizontal="left" vertical="center"/>
    </xf>
    <xf numFmtId="49" fontId="16" fillId="0" borderId="0" xfId="0" applyNumberFormat="1" applyFont="1" applyAlignment="1">
      <alignment horizontal="left" vertical="center"/>
    </xf>
    <xf numFmtId="49" fontId="16" fillId="0" borderId="0" xfId="0" applyNumberFormat="1" applyFont="1" applyAlignment="1">
      <alignment horizontal="left" vertical="center" indent="1"/>
    </xf>
    <xf numFmtId="49" fontId="19" fillId="0" borderId="0" xfId="0" applyNumberFormat="1" applyFont="1" applyAlignment="1">
      <alignment horizontal="left" vertical="center" wrapText="1"/>
    </xf>
    <xf numFmtId="164" fontId="57" fillId="0" borderId="0" xfId="0" applyNumberFormat="1" applyFont="1" applyAlignment="1">
      <alignment horizontal="right"/>
    </xf>
    <xf numFmtId="169" fontId="5" fillId="0" borderId="0" xfId="0" applyNumberFormat="1" applyFont="1" applyAlignment="1">
      <alignment horizontal="right"/>
    </xf>
    <xf numFmtId="169" fontId="16" fillId="0" borderId="0" xfId="0" applyNumberFormat="1" applyFont="1" applyAlignment="1">
      <alignment horizontal="right" wrapText="1"/>
    </xf>
    <xf numFmtId="0" fontId="41" fillId="0" borderId="0" xfId="0" applyFont="1" applyAlignment="1">
      <alignment horizontal="left" vertical="top"/>
    </xf>
    <xf numFmtId="165" fontId="16" fillId="0" borderId="0" xfId="0" applyNumberFormat="1" applyFont="1" applyAlignment="1">
      <alignment horizontal="center" wrapText="1"/>
    </xf>
    <xf numFmtId="167" fontId="5" fillId="0" borderId="0" xfId="0" applyNumberFormat="1" applyFont="1" applyAlignment="1">
      <alignment horizontal="right" vertical="center" wrapText="1"/>
    </xf>
    <xf numFmtId="0" fontId="11" fillId="0" borderId="0" xfId="0" applyFont="1"/>
    <xf numFmtId="0" fontId="16" fillId="0" borderId="0" xfId="0" applyFont="1" applyAlignment="1">
      <alignment horizontal="left" vertical="top" wrapText="1"/>
    </xf>
    <xf numFmtId="164" fontId="7" fillId="0" borderId="0" xfId="0" applyNumberFormat="1" applyFont="1" applyAlignment="1">
      <alignment horizontal="center" wrapText="1"/>
    </xf>
    <xf numFmtId="0" fontId="35" fillId="0" borderId="0" xfId="0" applyFont="1"/>
    <xf numFmtId="0" fontId="35" fillId="0" borderId="0" xfId="0" applyFont="1" applyAlignment="1">
      <alignment vertical="top"/>
    </xf>
    <xf numFmtId="0" fontId="0" fillId="0" borderId="0" xfId="0" applyAlignment="1">
      <alignment vertical="top"/>
    </xf>
    <xf numFmtId="169" fontId="10" fillId="0" borderId="0" xfId="0" applyNumberFormat="1" applyFont="1" applyAlignment="1">
      <alignment horizontal="right" wrapText="1"/>
    </xf>
    <xf numFmtId="165" fontId="10" fillId="0" borderId="0" xfId="0" applyNumberFormat="1" applyFont="1" applyAlignment="1">
      <alignment horizontal="right" wrapText="1"/>
    </xf>
    <xf numFmtId="0" fontId="34" fillId="0" borderId="0" xfId="0" applyFont="1"/>
    <xf numFmtId="49" fontId="4" fillId="0" borderId="0" xfId="0" applyNumberFormat="1" applyFont="1" applyAlignment="1">
      <alignment horizontal="left" wrapText="1" indent="1"/>
    </xf>
    <xf numFmtId="165" fontId="4" fillId="0" borderId="0" xfId="0" applyNumberFormat="1" applyFont="1" applyAlignment="1">
      <alignment horizontal="right" wrapText="1" indent="1"/>
    </xf>
    <xf numFmtId="165" fontId="79" fillId="0" borderId="0" xfId="0" applyNumberFormat="1" applyFont="1" applyAlignment="1">
      <alignment horizontal="center" wrapText="1"/>
    </xf>
    <xf numFmtId="0" fontId="13" fillId="0" borderId="0" xfId="0" applyFont="1" applyAlignment="1">
      <alignment horizontal="center" vertical="center"/>
    </xf>
    <xf numFmtId="49" fontId="1" fillId="0" borderId="0" xfId="0" applyNumberFormat="1" applyFont="1" applyAlignment="1">
      <alignment horizontal="left" vertical="top" wrapText="1"/>
    </xf>
    <xf numFmtId="3" fontId="1" fillId="0" borderId="0" xfId="0" applyNumberFormat="1" applyFont="1"/>
    <xf numFmtId="0" fontId="21" fillId="0" borderId="6" xfId="0" applyFont="1" applyBorder="1" applyAlignment="1">
      <alignment horizontal="center" wrapText="1"/>
    </xf>
    <xf numFmtId="0" fontId="19" fillId="0" borderId="0" xfId="0" applyFont="1" applyAlignment="1">
      <alignment wrapText="1"/>
    </xf>
    <xf numFmtId="49" fontId="8" fillId="0" borderId="0" xfId="0" applyNumberFormat="1" applyFont="1" applyAlignment="1">
      <alignment horizontal="left" vertical="top" wrapText="1"/>
    </xf>
    <xf numFmtId="0" fontId="1" fillId="0" borderId="0" xfId="0" applyFont="1" applyAlignment="1">
      <alignment horizontal="left" wrapText="1"/>
    </xf>
    <xf numFmtId="164" fontId="1" fillId="0" borderId="0" xfId="0" applyNumberFormat="1" applyFont="1" applyAlignment="1">
      <alignment horizontal="left" wrapText="1"/>
    </xf>
    <xf numFmtId="164" fontId="1" fillId="0" borderId="0" xfId="0" applyNumberFormat="1" applyFont="1" applyAlignment="1">
      <alignment horizontal="left" vertical="top" wrapText="1"/>
    </xf>
    <xf numFmtId="0" fontId="13" fillId="0" borderId="0" xfId="0" applyFont="1" applyAlignment="1">
      <alignment horizontal="center" vertical="center" wrapText="1"/>
    </xf>
    <xf numFmtId="0" fontId="5" fillId="0" borderId="0" xfId="0" applyFont="1" applyAlignment="1">
      <alignment horizontal="center" vertical="center"/>
    </xf>
    <xf numFmtId="0" fontId="32" fillId="0" borderId="0" xfId="0" applyFont="1" applyAlignment="1">
      <alignment horizontal="left" vertical="center" wrapText="1"/>
    </xf>
    <xf numFmtId="0" fontId="44" fillId="0" borderId="0" xfId="0" applyFont="1" applyAlignment="1">
      <alignment horizontal="center" vertical="center" wrapText="1"/>
    </xf>
    <xf numFmtId="0" fontId="19" fillId="0" borderId="0" xfId="0" applyFont="1" applyAlignment="1">
      <alignment horizontal="center" vertical="center" wrapText="1"/>
    </xf>
    <xf numFmtId="0" fontId="21" fillId="0" borderId="0" xfId="0" applyFont="1" applyAlignment="1">
      <alignment horizontal="center" vertical="center" wrapText="1"/>
    </xf>
    <xf numFmtId="0" fontId="43" fillId="0" borderId="0" xfId="0" applyFont="1" applyAlignment="1">
      <alignment horizontal="center" vertical="center" wrapText="1"/>
    </xf>
    <xf numFmtId="49" fontId="7" fillId="0" borderId="12" xfId="0" applyNumberFormat="1" applyFont="1" applyBorder="1" applyAlignment="1">
      <alignment horizontal="left" wrapText="1" indent="1"/>
    </xf>
    <xf numFmtId="164" fontId="16" fillId="0" borderId="12" xfId="0" applyNumberFormat="1" applyFont="1" applyBorder="1" applyAlignment="1">
      <alignment horizontal="right" indent="1"/>
    </xf>
    <xf numFmtId="49" fontId="10" fillId="0" borderId="0" xfId="0" applyNumberFormat="1" applyFont="1" applyAlignment="1">
      <alignment vertical="center" wrapText="1"/>
    </xf>
    <xf numFmtId="171" fontId="1" fillId="0" borderId="0" xfId="0" applyNumberFormat="1" applyFont="1"/>
    <xf numFmtId="3" fontId="5" fillId="0" borderId="0" xfId="0" applyNumberFormat="1" applyFont="1" applyAlignment="1">
      <alignment horizontal="right" wrapText="1" indent="1"/>
    </xf>
    <xf numFmtId="164" fontId="82" fillId="0" borderId="0" xfId="0" applyNumberFormat="1" applyFont="1" applyAlignment="1">
      <alignment horizontal="right" wrapText="1" indent="5"/>
    </xf>
    <xf numFmtId="165" fontId="82" fillId="0" borderId="0" xfId="0" applyNumberFormat="1" applyFont="1" applyAlignment="1">
      <alignment horizontal="right" wrapText="1" indent="2"/>
    </xf>
    <xf numFmtId="165" fontId="5" fillId="0" borderId="0" xfId="0" applyNumberFormat="1" applyFont="1" applyAlignment="1">
      <alignment horizontal="center"/>
    </xf>
    <xf numFmtId="169" fontId="5" fillId="0" borderId="0" xfId="0" applyNumberFormat="1" applyFont="1" applyAlignment="1">
      <alignment horizontal="center" wrapText="1"/>
    </xf>
    <xf numFmtId="0" fontId="10" fillId="0" borderId="0" xfId="0" applyFont="1" applyAlignment="1">
      <alignment wrapText="1"/>
    </xf>
    <xf numFmtId="0" fontId="81" fillId="0" borderId="0" xfId="0" applyFont="1"/>
    <xf numFmtId="0" fontId="83" fillId="0" borderId="0" xfId="0" applyFont="1" applyAlignment="1">
      <alignment horizontal="left" vertical="center"/>
    </xf>
    <xf numFmtId="0" fontId="84" fillId="0" borderId="0" xfId="0" applyFont="1" applyAlignment="1">
      <alignment horizontal="right"/>
    </xf>
    <xf numFmtId="0" fontId="85" fillId="0" borderId="0" xfId="0" applyFont="1" applyAlignment="1">
      <alignment horizontal="left"/>
    </xf>
    <xf numFmtId="0" fontId="86" fillId="0" borderId="0" xfId="0" applyFont="1" applyAlignment="1">
      <alignment horizontal="left" vertical="center"/>
    </xf>
    <xf numFmtId="0" fontId="85" fillId="0" borderId="0" xfId="0" applyFont="1" applyAlignment="1">
      <alignment horizontal="left" vertical="top"/>
    </xf>
    <xf numFmtId="0" fontId="85" fillId="0" borderId="0" xfId="0" applyFont="1" applyAlignment="1">
      <alignment horizontal="right" vertical="top"/>
    </xf>
    <xf numFmtId="0" fontId="86" fillId="0" borderId="0" xfId="0" applyFont="1" applyAlignment="1">
      <alignment horizontal="left"/>
    </xf>
    <xf numFmtId="0" fontId="88" fillId="0" borderId="0" xfId="0" applyFont="1" applyAlignment="1">
      <alignment horizontal="right"/>
    </xf>
    <xf numFmtId="0" fontId="89" fillId="0" borderId="0" xfId="0" applyFont="1" applyAlignment="1">
      <alignment horizontal="left"/>
    </xf>
    <xf numFmtId="0" fontId="86" fillId="0" borderId="0" xfId="0" applyFont="1" applyAlignment="1">
      <alignment vertical="top"/>
    </xf>
    <xf numFmtId="0" fontId="88" fillId="0" borderId="0" xfId="0" applyFont="1" applyAlignment="1">
      <alignment horizontal="right" vertical="top"/>
    </xf>
    <xf numFmtId="0" fontId="88" fillId="0" borderId="0" xfId="0" applyFont="1" applyAlignment="1">
      <alignment vertical="top"/>
    </xf>
    <xf numFmtId="0" fontId="89" fillId="0" borderId="0" xfId="0" applyFont="1" applyAlignment="1">
      <alignment vertical="top"/>
    </xf>
    <xf numFmtId="0" fontId="85" fillId="0" borderId="0" xfId="0" applyFont="1" applyAlignment="1">
      <alignment vertical="top"/>
    </xf>
    <xf numFmtId="0" fontId="85" fillId="0" borderId="0" xfId="0" applyFont="1"/>
    <xf numFmtId="49" fontId="91" fillId="0" borderId="0" xfId="0" applyNumberFormat="1" applyFont="1" applyAlignment="1">
      <alignment horizontal="left" wrapText="1"/>
    </xf>
    <xf numFmtId="164" fontId="91" fillId="0" borderId="0" xfId="0" applyNumberFormat="1" applyFont="1" applyAlignment="1">
      <alignment horizontal="right" wrapText="1"/>
    </xf>
    <xf numFmtId="164" fontId="91" fillId="0" borderId="0" xfId="0" applyNumberFormat="1" applyFont="1" applyAlignment="1">
      <alignment horizontal="right" wrapText="1" indent="1"/>
    </xf>
    <xf numFmtId="49" fontId="93" fillId="0" borderId="0" xfId="0" applyNumberFormat="1" applyFont="1" applyAlignment="1">
      <alignment horizontal="left" wrapText="1" indent="1"/>
    </xf>
    <xf numFmtId="164" fontId="93" fillId="0" borderId="0" xfId="0" applyNumberFormat="1" applyFont="1" applyAlignment="1">
      <alignment horizontal="right" wrapText="1"/>
    </xf>
    <xf numFmtId="164" fontId="93" fillId="0" borderId="0" xfId="0" applyNumberFormat="1" applyFont="1" applyAlignment="1">
      <alignment horizontal="right" wrapText="1" indent="1"/>
    </xf>
    <xf numFmtId="164" fontId="91" fillId="0" borderId="0" xfId="0" applyNumberFormat="1" applyFont="1" applyAlignment="1">
      <alignment horizontal="center" vertical="center" wrapText="1"/>
    </xf>
    <xf numFmtId="165" fontId="93" fillId="0" borderId="0" xfId="0" applyNumberFormat="1" applyFont="1" applyAlignment="1">
      <alignment horizontal="center" wrapText="1"/>
    </xf>
    <xf numFmtId="0" fontId="85" fillId="0" borderId="0" xfId="0" applyFont="1" applyAlignment="1">
      <alignment horizontal="right"/>
    </xf>
    <xf numFmtId="0" fontId="86" fillId="0" borderId="0" xfId="0" applyFont="1" applyAlignment="1">
      <alignment horizontal="left" vertical="top"/>
    </xf>
    <xf numFmtId="0" fontId="91" fillId="0" borderId="0" xfId="0" applyFont="1" applyAlignment="1">
      <alignment horizontal="left" vertical="top"/>
    </xf>
    <xf numFmtId="0" fontId="93" fillId="0" borderId="0" xfId="0" applyFont="1" applyAlignment="1">
      <alignment horizontal="right"/>
    </xf>
    <xf numFmtId="0" fontId="93" fillId="0" borderId="0" xfId="0" applyFont="1" applyAlignment="1">
      <alignment horizontal="left"/>
    </xf>
    <xf numFmtId="0" fontId="89" fillId="0" borderId="0" xfId="0" applyFont="1" applyAlignment="1">
      <alignment horizontal="left" vertical="top"/>
    </xf>
    <xf numFmtId="0" fontId="93" fillId="0" borderId="0" xfId="0" applyFont="1" applyAlignment="1">
      <alignment horizontal="left" vertical="top"/>
    </xf>
    <xf numFmtId="49" fontId="91" fillId="0" borderId="0" xfId="0" applyNumberFormat="1" applyFont="1" applyAlignment="1">
      <alignment wrapText="1"/>
    </xf>
    <xf numFmtId="164" fontId="85" fillId="0" borderId="0" xfId="0" applyNumberFormat="1" applyFont="1"/>
    <xf numFmtId="0" fontId="86" fillId="0" borderId="0" xfId="0" applyFont="1"/>
    <xf numFmtId="0" fontId="88" fillId="0" borderId="0" xfId="0" applyFont="1"/>
    <xf numFmtId="0" fontId="87" fillId="0" borderId="0" xfId="0" applyFont="1" applyAlignment="1">
      <alignment vertical="top"/>
    </xf>
    <xf numFmtId="0" fontId="94" fillId="0" borderId="0" xfId="0" applyFont="1"/>
    <xf numFmtId="0" fontId="89" fillId="0" borderId="0" xfId="0" applyFont="1"/>
    <xf numFmtId="0" fontId="92" fillId="0" borderId="0" xfId="0" applyFont="1" applyAlignment="1">
      <alignment vertical="center" wrapText="1"/>
    </xf>
    <xf numFmtId="164" fontId="93" fillId="0" borderId="0" xfId="0" applyNumberFormat="1" applyFont="1" applyAlignment="1">
      <alignment horizontal="right" indent="1"/>
    </xf>
    <xf numFmtId="0" fontId="91" fillId="0" borderId="0" xfId="0" applyFont="1" applyAlignment="1">
      <alignment horizontal="right" vertical="center" wrapText="1"/>
    </xf>
    <xf numFmtId="165" fontId="93" fillId="0" borderId="0" xfId="0" applyNumberFormat="1" applyFont="1" applyAlignment="1">
      <alignment horizontal="right" wrapText="1"/>
    </xf>
    <xf numFmtId="0" fontId="86" fillId="0" borderId="0" xfId="0" applyFont="1" applyAlignment="1">
      <alignment vertical="center"/>
    </xf>
    <xf numFmtId="0" fontId="93" fillId="0" borderId="0" xfId="0" applyFont="1" applyAlignment="1">
      <alignment vertical="top"/>
    </xf>
    <xf numFmtId="164" fontId="91" fillId="0" borderId="0" xfId="0" applyNumberFormat="1" applyFont="1" applyAlignment="1">
      <alignment horizontal="right" indent="1"/>
    </xf>
    <xf numFmtId="0" fontId="5" fillId="0" borderId="0" xfId="0" applyFont="1" applyAlignment="1">
      <alignment horizontal="left" vertical="top" wrapText="1" indent="1"/>
    </xf>
    <xf numFmtId="0" fontId="16" fillId="0" borderId="0" xfId="0" applyFont="1" applyAlignment="1">
      <alignment horizontal="left" vertical="top" wrapText="1" indent="1"/>
    </xf>
    <xf numFmtId="0" fontId="5" fillId="0" borderId="0" xfId="0" applyFont="1" applyAlignment="1">
      <alignment horizontal="right" vertical="top" wrapText="1"/>
    </xf>
    <xf numFmtId="49" fontId="5" fillId="0" borderId="0" xfId="0" applyNumberFormat="1" applyFont="1" applyAlignment="1">
      <alignment horizontal="left" vertical="top" wrapText="1"/>
    </xf>
    <xf numFmtId="49" fontId="7" fillId="0" borderId="0" xfId="0" applyNumberFormat="1" applyFont="1" applyAlignment="1">
      <alignment horizontal="left" vertical="top" wrapText="1"/>
    </xf>
    <xf numFmtId="0" fontId="60" fillId="0" borderId="0" xfId="0" applyFont="1" applyAlignment="1">
      <alignment vertical="center"/>
    </xf>
    <xf numFmtId="49" fontId="16" fillId="0" borderId="0" xfId="0" applyNumberFormat="1" applyFont="1" applyAlignment="1">
      <alignment horizontal="left" vertical="top" wrapText="1"/>
    </xf>
    <xf numFmtId="0" fontId="23" fillId="0" borderId="0" xfId="0" applyFont="1" applyAlignment="1">
      <alignment vertical="top" wrapText="1"/>
    </xf>
    <xf numFmtId="0" fontId="26" fillId="0" borderId="0" xfId="0" applyFont="1" applyAlignment="1">
      <alignment horizontal="center" vertical="center" wrapText="1"/>
    </xf>
    <xf numFmtId="0" fontId="36" fillId="0" borderId="0" xfId="0" applyFont="1" applyAlignment="1">
      <alignment horizontal="left" vertical="top"/>
    </xf>
    <xf numFmtId="0" fontId="15" fillId="0" borderId="0" xfId="0" applyFont="1" applyAlignment="1">
      <alignment horizontal="center" vertical="top" wrapText="1"/>
    </xf>
    <xf numFmtId="0" fontId="61" fillId="0" borderId="0" xfId="0" applyFont="1" applyAlignment="1">
      <alignment horizontal="center" vertical="top" wrapText="1"/>
    </xf>
    <xf numFmtId="3" fontId="19" fillId="0" borderId="0" xfId="0" applyNumberFormat="1" applyFont="1" applyAlignment="1">
      <alignment horizontal="right" wrapText="1"/>
    </xf>
    <xf numFmtId="3" fontId="16" fillId="0" borderId="0" xfId="0" applyNumberFormat="1" applyFont="1" applyAlignment="1">
      <alignment horizontal="right" wrapText="1"/>
    </xf>
    <xf numFmtId="164" fontId="16" fillId="0" borderId="0" xfId="0" applyNumberFormat="1" applyFont="1" applyAlignment="1">
      <alignment wrapText="1"/>
    </xf>
    <xf numFmtId="3" fontId="19" fillId="0" borderId="0" xfId="0" applyNumberFormat="1" applyFont="1" applyAlignment="1">
      <alignment horizontal="center" wrapText="1"/>
    </xf>
    <xf numFmtId="164" fontId="16" fillId="0" borderId="0" xfId="0" applyNumberFormat="1" applyFont="1" applyAlignment="1">
      <alignment horizontal="center" wrapText="1"/>
    </xf>
    <xf numFmtId="3" fontId="16" fillId="0" borderId="0" xfId="0" applyNumberFormat="1" applyFont="1" applyAlignment="1">
      <alignment horizontal="center" wrapText="1"/>
    </xf>
    <xf numFmtId="0" fontId="40" fillId="0" borderId="0" xfId="0" applyFont="1" applyAlignment="1">
      <alignment vertical="center"/>
    </xf>
    <xf numFmtId="0" fontId="20" fillId="0" borderId="0" xfId="0" applyFont="1" applyAlignment="1">
      <alignment horizontal="left" vertical="center" wrapText="1"/>
    </xf>
    <xf numFmtId="0" fontId="44" fillId="0" borderId="0" xfId="0" applyFont="1" applyAlignment="1">
      <alignment horizontal="left" wrapText="1"/>
    </xf>
    <xf numFmtId="169" fontId="16" fillId="0" borderId="0" xfId="0" applyNumberFormat="1" applyFont="1" applyAlignment="1">
      <alignment horizontal="center" wrapText="1"/>
    </xf>
    <xf numFmtId="0" fontId="5" fillId="0" borderId="0" xfId="0" applyFont="1" applyAlignment="1">
      <alignment horizontal="left" vertical="top" wrapText="1"/>
    </xf>
    <xf numFmtId="0" fontId="18" fillId="0" borderId="0" xfId="0" applyFont="1" applyAlignment="1">
      <alignment horizontal="left" wrapText="1"/>
    </xf>
    <xf numFmtId="0" fontId="18" fillId="0" borderId="0" xfId="0" applyFont="1" applyAlignment="1">
      <alignment horizontal="left" vertical="top" wrapText="1"/>
    </xf>
    <xf numFmtId="0" fontId="4" fillId="0" borderId="0" xfId="0" applyFont="1" applyAlignment="1">
      <alignment horizontal="left" wrapText="1"/>
    </xf>
    <xf numFmtId="0" fontId="4" fillId="0" borderId="0" xfId="0" applyFont="1" applyAlignment="1">
      <alignment horizontal="left" wrapText="1" indent="1"/>
    </xf>
    <xf numFmtId="0" fontId="4" fillId="0" borderId="0" xfId="0" applyFont="1" applyAlignment="1">
      <alignment horizontal="left" vertical="center" wrapText="1"/>
    </xf>
    <xf numFmtId="0" fontId="4" fillId="0" borderId="0" xfId="0" applyFont="1" applyAlignment="1">
      <alignment horizontal="left" vertical="top" wrapText="1"/>
    </xf>
    <xf numFmtId="0" fontId="4" fillId="0" borderId="0" xfId="0" applyFont="1" applyAlignment="1">
      <alignment horizontal="left" vertical="top" wrapText="1" indent="1"/>
    </xf>
    <xf numFmtId="0" fontId="71" fillId="0" borderId="0" xfId="0" applyFont="1"/>
    <xf numFmtId="0" fontId="97" fillId="0" borderId="0" xfId="0" applyFont="1"/>
    <xf numFmtId="0" fontId="18" fillId="0" borderId="0" xfId="0" applyFont="1" applyAlignment="1">
      <alignment horizontal="left" wrapText="1" indent="1"/>
    </xf>
    <xf numFmtId="0" fontId="5" fillId="0" borderId="17" xfId="0" applyFont="1" applyBorder="1" applyAlignment="1">
      <alignment horizontal="right" vertical="center" wrapText="1"/>
    </xf>
    <xf numFmtId="0" fontId="6" fillId="0" borderId="18" xfId="0" applyFont="1" applyBorder="1" applyAlignment="1">
      <alignment horizontal="center" vertical="center" wrapText="1"/>
    </xf>
    <xf numFmtId="49" fontId="6" fillId="0" borderId="18" xfId="0" applyNumberFormat="1" applyFont="1" applyBorder="1" applyAlignment="1">
      <alignment horizontal="center" vertical="center" wrapText="1"/>
    </xf>
    <xf numFmtId="0" fontId="13" fillId="0" borderId="19" xfId="0" applyFont="1" applyBorder="1" applyAlignment="1">
      <alignment horizontal="right" vertical="center" wrapText="1"/>
    </xf>
    <xf numFmtId="0" fontId="5" fillId="0" borderId="12" xfId="0" applyFont="1" applyBorder="1" applyAlignment="1">
      <alignment horizontal="left" wrapText="1" indent="1"/>
    </xf>
    <xf numFmtId="164" fontId="5" fillId="0" borderId="12" xfId="0" applyNumberFormat="1" applyFont="1" applyBorder="1" applyAlignment="1">
      <alignment horizontal="center" wrapText="1"/>
    </xf>
    <xf numFmtId="0" fontId="4" fillId="0" borderId="12" xfId="0" applyFont="1" applyBorder="1" applyAlignment="1">
      <alignment horizontal="left" wrapText="1" indent="1"/>
    </xf>
    <xf numFmtId="0" fontId="100" fillId="0" borderId="0" xfId="0" applyFont="1" applyAlignment="1">
      <alignment horizontal="left" vertical="center"/>
    </xf>
    <xf numFmtId="0" fontId="101" fillId="0" borderId="0" xfId="0" applyFont="1" applyAlignment="1">
      <alignment horizontal="right"/>
    </xf>
    <xf numFmtId="0" fontId="102" fillId="0" borderId="0" xfId="0" applyFont="1" applyAlignment="1">
      <alignment horizontal="left"/>
    </xf>
    <xf numFmtId="0" fontId="103" fillId="0" borderId="0" xfId="0" applyFont="1" applyAlignment="1">
      <alignment horizontal="right"/>
    </xf>
    <xf numFmtId="0" fontId="102" fillId="0" borderId="0" xfId="0" applyFont="1" applyAlignment="1">
      <alignment vertical="top"/>
    </xf>
    <xf numFmtId="0" fontId="103" fillId="0" borderId="0" xfId="0" applyFont="1" applyAlignment="1">
      <alignment horizontal="right" vertical="top"/>
    </xf>
    <xf numFmtId="0" fontId="103" fillId="0" borderId="0" xfId="0" applyFont="1" applyAlignment="1">
      <alignment vertical="top"/>
    </xf>
    <xf numFmtId="0" fontId="90" fillId="0" borderId="0" xfId="0" applyFont="1" applyAlignment="1">
      <alignment horizontal="right" vertical="center" wrapText="1"/>
    </xf>
    <xf numFmtId="0" fontId="104" fillId="0" borderId="0" xfId="0" applyFont="1" applyAlignment="1">
      <alignment horizontal="left" wrapText="1"/>
    </xf>
    <xf numFmtId="0" fontId="87" fillId="0" borderId="0" xfId="0" applyFont="1" applyAlignment="1">
      <alignment horizontal="left" wrapText="1" indent="1"/>
    </xf>
    <xf numFmtId="0" fontId="105" fillId="0" borderId="0" xfId="0" applyFont="1" applyAlignment="1">
      <alignment horizontal="left"/>
    </xf>
    <xf numFmtId="0" fontId="102" fillId="0" borderId="0" xfId="0" applyFont="1" applyAlignment="1">
      <alignment horizontal="left" vertical="top"/>
    </xf>
    <xf numFmtId="0" fontId="105" fillId="0" borderId="0" xfId="0" applyFont="1" applyAlignment="1">
      <alignment horizontal="left" vertical="top"/>
    </xf>
    <xf numFmtId="49" fontId="104" fillId="0" borderId="0" xfId="0" applyNumberFormat="1" applyFont="1" applyAlignment="1">
      <alignment horizontal="left" wrapText="1"/>
    </xf>
    <xf numFmtId="49" fontId="87" fillId="0" borderId="0" xfId="0" applyNumberFormat="1" applyFont="1" applyAlignment="1">
      <alignment horizontal="left" wrapText="1" indent="1"/>
    </xf>
    <xf numFmtId="0" fontId="16" fillId="0" borderId="0" xfId="0" applyFont="1" applyAlignment="1">
      <alignment horizontal="left" vertical="center" wrapText="1"/>
    </xf>
    <xf numFmtId="0" fontId="102" fillId="0" borderId="0" xfId="0" applyFont="1" applyAlignment="1">
      <alignment vertical="center"/>
    </xf>
    <xf numFmtId="0" fontId="103" fillId="0" borderId="0" xfId="0" applyFont="1"/>
    <xf numFmtId="0" fontId="102" fillId="0" borderId="0" xfId="0" applyFont="1"/>
    <xf numFmtId="49" fontId="18" fillId="0" borderId="0" xfId="0" applyNumberFormat="1" applyFont="1" applyAlignment="1">
      <alignment horizontal="left" wrapText="1" indent="1"/>
    </xf>
    <xf numFmtId="0" fontId="106" fillId="0" borderId="0" xfId="0" applyFont="1" applyAlignment="1">
      <alignment vertical="center"/>
    </xf>
    <xf numFmtId="0" fontId="108" fillId="0" borderId="0" xfId="0" applyFont="1"/>
    <xf numFmtId="0" fontId="109" fillId="0" borderId="0" xfId="0" applyFont="1"/>
    <xf numFmtId="0" fontId="30" fillId="0" borderId="0" xfId="0" applyFont="1"/>
    <xf numFmtId="0" fontId="65" fillId="0" borderId="0" xfId="0" applyFont="1" applyAlignment="1">
      <alignment horizontal="left" vertical="center" wrapText="1"/>
    </xf>
    <xf numFmtId="0" fontId="36" fillId="0" borderId="0" xfId="0" applyFont="1" applyAlignment="1">
      <alignment horizontal="left" wrapText="1" indent="1"/>
    </xf>
    <xf numFmtId="0" fontId="44" fillId="0" borderId="10" xfId="0" applyFont="1" applyBorder="1" applyAlignment="1">
      <alignment horizontal="center" vertical="center" wrapText="1"/>
    </xf>
    <xf numFmtId="0" fontId="44" fillId="0" borderId="7" xfId="0" applyFont="1" applyBorder="1" applyAlignment="1">
      <alignment horizontal="center" vertical="center" wrapText="1"/>
    </xf>
    <xf numFmtId="0" fontId="87" fillId="0" borderId="0" xfId="0" applyFont="1" applyAlignment="1">
      <alignment horizontal="left" vertical="top"/>
    </xf>
    <xf numFmtId="0" fontId="93" fillId="0" borderId="0" xfId="0" applyFont="1" applyAlignment="1">
      <alignment horizontal="right" vertical="top"/>
    </xf>
    <xf numFmtId="0" fontId="93" fillId="0" borderId="20" xfId="0" applyFont="1" applyBorder="1" applyAlignment="1">
      <alignment horizontal="right" vertical="top" wrapText="1"/>
    </xf>
    <xf numFmtId="0" fontId="91" fillId="0" borderId="18" xfId="0" applyFont="1" applyBorder="1" applyAlignment="1">
      <alignment horizontal="right" vertical="center" wrapText="1" indent="1"/>
    </xf>
    <xf numFmtId="49" fontId="93" fillId="0" borderId="12" xfId="0" applyNumberFormat="1" applyFont="1" applyBorder="1" applyAlignment="1">
      <alignment horizontal="left" wrapText="1" indent="1"/>
    </xf>
    <xf numFmtId="164" fontId="93" fillId="0" borderId="12" xfId="0" applyNumberFormat="1" applyFont="1" applyBorder="1" applyAlignment="1">
      <alignment horizontal="right" wrapText="1"/>
    </xf>
    <xf numFmtId="164" fontId="93" fillId="0" borderId="12" xfId="0" applyNumberFormat="1" applyFont="1" applyBorder="1" applyAlignment="1">
      <alignment horizontal="right" wrapText="1" indent="1"/>
    </xf>
    <xf numFmtId="49" fontId="87" fillId="0" borderId="12" xfId="0" applyNumberFormat="1" applyFont="1" applyBorder="1" applyAlignment="1">
      <alignment horizontal="left" wrapText="1" indent="1"/>
    </xf>
    <xf numFmtId="165" fontId="93" fillId="0" borderId="12" xfId="0" applyNumberFormat="1" applyFont="1" applyBorder="1" applyAlignment="1">
      <alignment horizontal="center" wrapText="1"/>
    </xf>
    <xf numFmtId="0" fontId="87" fillId="0" borderId="12" xfId="0" applyFont="1" applyBorder="1" applyAlignment="1">
      <alignment horizontal="left" wrapText="1" indent="1"/>
    </xf>
    <xf numFmtId="0" fontId="87" fillId="0" borderId="17" xfId="0" applyFont="1" applyBorder="1" applyAlignment="1">
      <alignment horizontal="right" vertical="center" wrapText="1"/>
    </xf>
    <xf numFmtId="0" fontId="91" fillId="0" borderId="19" xfId="0" applyFont="1" applyBorder="1" applyAlignment="1">
      <alignment horizontal="right" vertical="center" wrapText="1" indent="1"/>
    </xf>
    <xf numFmtId="165" fontId="93" fillId="0" borderId="12" xfId="0" applyNumberFormat="1" applyFont="1" applyBorder="1" applyAlignment="1">
      <alignment horizontal="right" wrapText="1"/>
    </xf>
    <xf numFmtId="0" fontId="93" fillId="0" borderId="20" xfId="0" applyFont="1" applyBorder="1" applyAlignment="1">
      <alignment horizontal="right" vertical="center" wrapText="1"/>
    </xf>
    <xf numFmtId="0" fontId="91" fillId="0" borderId="20" xfId="0" applyFont="1" applyBorder="1" applyAlignment="1">
      <alignment horizontal="right" vertical="center" wrapText="1" indent="1"/>
    </xf>
    <xf numFmtId="0" fontId="16" fillId="0" borderId="17" xfId="0" applyFont="1" applyBorder="1" applyAlignment="1">
      <alignment horizontal="right" vertical="center" wrapText="1"/>
    </xf>
    <xf numFmtId="0" fontId="6" fillId="0" borderId="18" xfId="0" applyFont="1" applyBorder="1" applyAlignment="1">
      <alignment horizontal="right" vertical="center" wrapText="1" indent="1"/>
    </xf>
    <xf numFmtId="0" fontId="19" fillId="0" borderId="18" xfId="0" applyFont="1" applyBorder="1" applyAlignment="1">
      <alignment horizontal="right" vertical="center" wrapText="1" indent="1"/>
    </xf>
    <xf numFmtId="0" fontId="19" fillId="0" borderId="19" xfId="0" applyFont="1" applyBorder="1" applyAlignment="1">
      <alignment horizontal="right" vertical="center" wrapText="1" indent="1"/>
    </xf>
    <xf numFmtId="0" fontId="19" fillId="0" borderId="19" xfId="0" applyFont="1" applyBorder="1" applyAlignment="1">
      <alignment horizontal="right" vertical="center" wrapText="1"/>
    </xf>
    <xf numFmtId="0" fontId="23" fillId="0" borderId="12" xfId="0" applyFont="1" applyBorder="1" applyAlignment="1">
      <alignment horizontal="left" wrapText="1" indent="1"/>
    </xf>
    <xf numFmtId="164" fontId="23" fillId="0" borderId="12" xfId="0" applyNumberFormat="1" applyFont="1" applyBorder="1" applyAlignment="1">
      <alignment horizontal="right" wrapText="1" indent="1"/>
    </xf>
    <xf numFmtId="0" fontId="36" fillId="0" borderId="12" xfId="0" applyFont="1" applyBorder="1" applyAlignment="1">
      <alignment horizontal="left" wrapText="1" indent="1"/>
    </xf>
    <xf numFmtId="0" fontId="109" fillId="0" borderId="0" xfId="0" applyFont="1" applyAlignment="1">
      <alignment horizontal="left"/>
    </xf>
    <xf numFmtId="0" fontId="25" fillId="0" borderId="0" xfId="0" applyFont="1" applyAlignment="1">
      <alignment horizontal="left" vertical="top" wrapText="1"/>
    </xf>
    <xf numFmtId="0" fontId="16" fillId="0" borderId="12" xfId="0" applyFont="1" applyBorder="1" applyAlignment="1">
      <alignment horizontal="left" wrapText="1" indent="1"/>
    </xf>
    <xf numFmtId="164" fontId="16" fillId="0" borderId="12" xfId="0" applyNumberFormat="1" applyFont="1" applyBorder="1" applyAlignment="1">
      <alignment horizontal="right" wrapText="1" indent="1"/>
    </xf>
    <xf numFmtId="0" fontId="36" fillId="0" borderId="0" xfId="0" applyFont="1" applyAlignment="1">
      <alignment horizontal="left"/>
    </xf>
    <xf numFmtId="0" fontId="23" fillId="0" borderId="0" xfId="0" applyFont="1" applyAlignment="1">
      <alignment horizontal="left"/>
    </xf>
    <xf numFmtId="0" fontId="21" fillId="0" borderId="0" xfId="0" applyFont="1" applyAlignment="1">
      <alignment vertical="center" wrapText="1"/>
    </xf>
    <xf numFmtId="0" fontId="18" fillId="0" borderId="12" xfId="0" applyFont="1" applyBorder="1" applyAlignment="1">
      <alignment horizontal="left" wrapText="1" indent="1"/>
    </xf>
    <xf numFmtId="0" fontId="23" fillId="0" borderId="0" xfId="0" applyFont="1" applyAlignment="1">
      <alignment horizontal="left" vertical="top" wrapText="1" indent="1"/>
    </xf>
    <xf numFmtId="0" fontId="36" fillId="0" borderId="0" xfId="0" applyFont="1" applyAlignment="1">
      <alignment horizontal="left" vertical="top" wrapText="1" indent="1"/>
    </xf>
    <xf numFmtId="0" fontId="16" fillId="0" borderId="12" xfId="0" applyFont="1" applyBorder="1" applyAlignment="1">
      <alignment horizontal="left" vertical="top" wrapText="1" indent="1"/>
    </xf>
    <xf numFmtId="0" fontId="18" fillId="0" borderId="12" xfId="0" applyFont="1" applyBorder="1" applyAlignment="1">
      <alignment horizontal="left" vertical="top" wrapText="1" indent="1"/>
    </xf>
    <xf numFmtId="0" fontId="109" fillId="0" borderId="0" xfId="0" applyFont="1" applyAlignment="1">
      <alignment vertical="top"/>
    </xf>
    <xf numFmtId="0" fontId="21" fillId="0" borderId="0" xfId="0" applyFont="1" applyAlignment="1">
      <alignment horizontal="left" wrapText="1"/>
    </xf>
    <xf numFmtId="0" fontId="18" fillId="0" borderId="0" xfId="0" applyFont="1" applyAlignment="1">
      <alignment horizontal="left" wrapText="1" indent="2"/>
    </xf>
    <xf numFmtId="0" fontId="21" fillId="0" borderId="0" xfId="0" applyFont="1" applyAlignment="1">
      <alignment wrapText="1"/>
    </xf>
    <xf numFmtId="0" fontId="19" fillId="0" borderId="22" xfId="0" applyFont="1" applyBorder="1" applyAlignment="1">
      <alignment horizontal="center" vertical="center" wrapText="1"/>
    </xf>
    <xf numFmtId="0" fontId="16" fillId="0" borderId="10" xfId="0" applyFont="1" applyBorder="1" applyAlignment="1">
      <alignment horizontal="center" vertical="top" wrapText="1"/>
    </xf>
    <xf numFmtId="0" fontId="21" fillId="0" borderId="10" xfId="0" applyFont="1" applyBorder="1" applyAlignment="1">
      <alignment horizontal="center" vertical="top" wrapText="1"/>
    </xf>
    <xf numFmtId="49" fontId="16" fillId="0" borderId="12" xfId="0" applyNumberFormat="1" applyFont="1" applyBorder="1" applyAlignment="1">
      <alignment horizontal="left" wrapText="1" indent="2"/>
    </xf>
    <xf numFmtId="164" fontId="16" fillId="0" borderId="12" xfId="0" applyNumberFormat="1" applyFont="1" applyBorder="1" applyAlignment="1">
      <alignment horizontal="right"/>
    </xf>
    <xf numFmtId="165" fontId="16" fillId="0" borderId="12" xfId="0" applyNumberFormat="1" applyFont="1" applyBorder="1" applyAlignment="1">
      <alignment horizontal="right" indent="1"/>
    </xf>
    <xf numFmtId="0" fontId="18" fillId="0" borderId="12" xfId="0" applyFont="1" applyBorder="1" applyAlignment="1">
      <alignment horizontal="left" wrapText="1" indent="2"/>
    </xf>
    <xf numFmtId="0" fontId="19" fillId="0" borderId="22" xfId="0" applyFont="1" applyBorder="1" applyAlignment="1">
      <alignment horizontal="right" vertical="center" wrapText="1" indent="1"/>
    </xf>
    <xf numFmtId="0" fontId="19" fillId="0" borderId="23" xfId="0" applyFont="1" applyBorder="1" applyAlignment="1">
      <alignment horizontal="right" vertical="center" wrapText="1" indent="1"/>
    </xf>
    <xf numFmtId="0" fontId="19" fillId="0" borderId="10" xfId="0" applyFont="1" applyBorder="1" applyAlignment="1">
      <alignment horizontal="right" vertical="center" wrapText="1" indent="1"/>
    </xf>
    <xf numFmtId="0" fontId="19" fillId="0" borderId="7" xfId="0" applyFont="1" applyBorder="1" applyAlignment="1">
      <alignment horizontal="right" vertical="center" wrapText="1" indent="1"/>
    </xf>
    <xf numFmtId="49" fontId="16" fillId="0" borderId="12" xfId="0" applyNumberFormat="1" applyFont="1" applyBorder="1" applyAlignment="1">
      <alignment horizontal="left" wrapText="1"/>
    </xf>
    <xf numFmtId="0" fontId="18" fillId="0" borderId="12" xfId="0" applyFont="1" applyBorder="1" applyAlignment="1">
      <alignment horizontal="left" wrapText="1"/>
    </xf>
    <xf numFmtId="0" fontId="111" fillId="0" borderId="0" xfId="0" applyFont="1"/>
    <xf numFmtId="0" fontId="30" fillId="0" borderId="0" xfId="0" applyFont="1" applyAlignment="1">
      <alignment vertical="top"/>
    </xf>
    <xf numFmtId="0" fontId="111" fillId="0" borderId="0" xfId="0" applyFont="1" applyAlignment="1">
      <alignment vertical="top"/>
    </xf>
    <xf numFmtId="0" fontId="13" fillId="0" borderId="22" xfId="0" applyFont="1" applyBorder="1" applyAlignment="1">
      <alignment horizontal="center" vertical="top" wrapText="1"/>
    </xf>
    <xf numFmtId="0" fontId="44" fillId="0" borderId="10" xfId="0" applyFont="1" applyBorder="1" applyAlignment="1">
      <alignment horizontal="center" vertical="top" wrapText="1"/>
    </xf>
    <xf numFmtId="49" fontId="112" fillId="0" borderId="0" xfId="0" applyNumberFormat="1" applyFont="1" applyAlignment="1">
      <alignment horizontal="left" wrapText="1" indent="1"/>
    </xf>
    <xf numFmtId="49" fontId="112" fillId="0" borderId="12" xfId="0" applyNumberFormat="1" applyFont="1" applyBorder="1" applyAlignment="1">
      <alignment horizontal="left" wrapText="1" indent="1"/>
    </xf>
    <xf numFmtId="49" fontId="16" fillId="0" borderId="12" xfId="0" applyNumberFormat="1" applyFont="1" applyBorder="1" applyAlignment="1">
      <alignment horizontal="left" vertical="center" indent="1"/>
    </xf>
    <xf numFmtId="49" fontId="21" fillId="0" borderId="0" xfId="0" applyNumberFormat="1" applyFont="1" applyAlignment="1">
      <alignment horizontal="left" wrapText="1" indent="1"/>
    </xf>
    <xf numFmtId="49" fontId="18" fillId="0" borderId="12" xfId="0" applyNumberFormat="1" applyFont="1" applyBorder="1" applyAlignment="1">
      <alignment horizontal="left" wrapText="1" indent="1"/>
    </xf>
    <xf numFmtId="0" fontId="71" fillId="0" borderId="0" xfId="0" applyFont="1" applyAlignment="1">
      <alignment horizontal="left"/>
    </xf>
    <xf numFmtId="0" fontId="45" fillId="0" borderId="0" xfId="0" applyFont="1"/>
    <xf numFmtId="0" fontId="113" fillId="0" borderId="0" xfId="0" applyFont="1"/>
    <xf numFmtId="0" fontId="71" fillId="0" borderId="0" xfId="0" applyFont="1" applyAlignment="1">
      <alignment horizontal="left" vertical="top"/>
    </xf>
    <xf numFmtId="0" fontId="113" fillId="0" borderId="0" xfId="0" applyFont="1" applyAlignment="1">
      <alignment vertical="top"/>
    </xf>
    <xf numFmtId="49" fontId="44" fillId="0" borderId="0" xfId="0" applyNumberFormat="1" applyFont="1" applyAlignment="1">
      <alignment horizontal="left" wrapText="1"/>
    </xf>
    <xf numFmtId="49" fontId="4" fillId="0" borderId="0" xfId="0" applyNumberFormat="1" applyFont="1" applyAlignment="1">
      <alignment horizontal="left" indent="1"/>
    </xf>
    <xf numFmtId="49" fontId="5" fillId="0" borderId="12" xfId="0" applyNumberFormat="1" applyFont="1" applyBorder="1" applyAlignment="1">
      <alignment horizontal="left" indent="1"/>
    </xf>
    <xf numFmtId="164" fontId="5" fillId="0" borderId="12" xfId="0" applyNumberFormat="1" applyFont="1" applyBorder="1" applyAlignment="1">
      <alignment horizontal="right" wrapText="1" indent="1"/>
    </xf>
    <xf numFmtId="49" fontId="4" fillId="0" borderId="12" xfId="0" applyNumberFormat="1" applyFont="1" applyBorder="1" applyAlignment="1">
      <alignment horizontal="left" wrapText="1" indent="1"/>
    </xf>
    <xf numFmtId="0" fontId="97" fillId="0" borderId="0" xfId="0" applyFont="1" applyAlignment="1">
      <alignment horizontal="left"/>
    </xf>
    <xf numFmtId="0" fontId="97" fillId="0" borderId="0" xfId="0" applyFont="1" applyAlignment="1">
      <alignment horizontal="left" vertical="center"/>
    </xf>
    <xf numFmtId="0" fontId="4" fillId="0" borderId="0" xfId="0" applyFont="1" applyAlignment="1">
      <alignment horizontal="left" wrapText="1" indent="2"/>
    </xf>
    <xf numFmtId="0" fontId="53" fillId="0" borderId="0" xfId="0" applyFont="1" applyAlignment="1">
      <alignment horizontal="left" wrapText="1"/>
    </xf>
    <xf numFmtId="0" fontId="13" fillId="0" borderId="17" xfId="0" applyFont="1" applyBorder="1" applyAlignment="1">
      <alignment horizontal="right" vertical="center" wrapText="1"/>
    </xf>
    <xf numFmtId="0" fontId="6" fillId="0" borderId="19" xfId="0" applyFont="1" applyBorder="1" applyAlignment="1">
      <alignment horizontal="right" vertical="center" wrapText="1" indent="1"/>
    </xf>
    <xf numFmtId="0" fontId="5" fillId="0" borderId="12" xfId="0" applyFont="1" applyBorder="1" applyAlignment="1">
      <alignment horizontal="left" vertical="center" wrapText="1" indent="1"/>
    </xf>
    <xf numFmtId="165" fontId="16" fillId="0" borderId="12" xfId="0" applyNumberFormat="1" applyFont="1" applyBorder="1" applyAlignment="1">
      <alignment horizontal="right" wrapText="1"/>
    </xf>
    <xf numFmtId="165" fontId="16" fillId="0" borderId="12" xfId="0" applyNumberFormat="1" applyFont="1" applyBorder="1" applyAlignment="1">
      <alignment horizontal="right" wrapText="1" indent="1"/>
    </xf>
    <xf numFmtId="0" fontId="41" fillId="0" borderId="0" xfId="0" applyFont="1" applyAlignment="1">
      <alignment horizontal="left" indent="1"/>
    </xf>
    <xf numFmtId="0" fontId="3" fillId="0" borderId="17" xfId="0" applyFont="1" applyBorder="1" applyAlignment="1">
      <alignment horizontal="right" vertical="center"/>
    </xf>
    <xf numFmtId="0" fontId="6" fillId="0" borderId="19" xfId="0" applyFont="1" applyBorder="1" applyAlignment="1">
      <alignment horizontal="center" vertical="center" wrapText="1"/>
    </xf>
    <xf numFmtId="0" fontId="5" fillId="0" borderId="12" xfId="0" applyFont="1" applyBorder="1" applyAlignment="1">
      <alignment horizontal="left" vertical="center" indent="1"/>
    </xf>
    <xf numFmtId="165" fontId="5" fillId="0" borderId="12" xfId="0" applyNumberFormat="1" applyFont="1" applyBorder="1" applyAlignment="1">
      <alignment horizontal="right" wrapText="1" indent="1"/>
    </xf>
    <xf numFmtId="0" fontId="5" fillId="0" borderId="0" xfId="0" applyFont="1" applyAlignment="1">
      <alignment horizontal="left"/>
    </xf>
    <xf numFmtId="0" fontId="4" fillId="0" borderId="0" xfId="0" applyFont="1" applyAlignment="1">
      <alignment horizontal="left" vertical="center" wrapText="1" indent="1"/>
    </xf>
    <xf numFmtId="0" fontId="4" fillId="0" borderId="0" xfId="0" applyFont="1" applyAlignment="1">
      <alignment horizontal="left" vertical="center" wrapText="1" indent="2"/>
    </xf>
    <xf numFmtId="0" fontId="4" fillId="0" borderId="12" xfId="0" applyFont="1" applyBorder="1" applyAlignment="1">
      <alignment horizontal="left" wrapText="1" indent="2"/>
    </xf>
    <xf numFmtId="0" fontId="112" fillId="0" borderId="0" xfId="0" applyFont="1" applyAlignment="1">
      <alignment horizontal="left" vertical="center" wrapText="1" indent="1"/>
    </xf>
    <xf numFmtId="0" fontId="112" fillId="0" borderId="0" xfId="0" applyFont="1" applyAlignment="1">
      <alignment horizontal="left" vertical="center" wrapText="1" indent="2"/>
    </xf>
    <xf numFmtId="0" fontId="6" fillId="0" borderId="0" xfId="0" applyFont="1" applyAlignment="1">
      <alignment vertical="top" wrapText="1"/>
    </xf>
    <xf numFmtId="0" fontId="53" fillId="0" borderId="0" xfId="0" applyFont="1" applyAlignment="1">
      <alignment vertical="top" wrapText="1"/>
    </xf>
    <xf numFmtId="0" fontId="7" fillId="0" borderId="12" xfId="0" applyFont="1" applyBorder="1" applyAlignment="1">
      <alignment horizontal="left" vertical="center" wrapText="1" indent="2"/>
    </xf>
    <xf numFmtId="165" fontId="7" fillId="0" borderId="12" xfId="0" applyNumberFormat="1" applyFont="1" applyBorder="1" applyAlignment="1">
      <alignment horizontal="right" wrapText="1" indent="1"/>
    </xf>
    <xf numFmtId="0" fontId="112" fillId="0" borderId="12" xfId="0" applyFont="1" applyBorder="1" applyAlignment="1">
      <alignment horizontal="left" vertical="center" wrapText="1" indent="2"/>
    </xf>
    <xf numFmtId="0" fontId="71" fillId="0" borderId="0" xfId="0" applyFont="1" applyAlignment="1">
      <alignment horizontal="center" vertical="center"/>
    </xf>
    <xf numFmtId="0" fontId="115" fillId="0" borderId="0" xfId="0" applyFont="1" applyAlignment="1">
      <alignment horizontal="center" vertical="center"/>
    </xf>
    <xf numFmtId="167" fontId="7" fillId="0" borderId="12" xfId="0" applyNumberFormat="1" applyFont="1" applyBorder="1" applyAlignment="1">
      <alignment horizontal="right" wrapText="1"/>
    </xf>
    <xf numFmtId="0" fontId="112" fillId="0" borderId="12" xfId="0" applyFont="1" applyBorder="1" applyAlignment="1">
      <alignment horizontal="left" vertical="center" wrapText="1" indent="1"/>
    </xf>
    <xf numFmtId="0" fontId="13" fillId="0" borderId="17" xfId="0" applyFont="1" applyBorder="1" applyAlignment="1">
      <alignment horizontal="right" vertical="top" wrapText="1"/>
    </xf>
    <xf numFmtId="165" fontId="7" fillId="0" borderId="12" xfId="0" applyNumberFormat="1" applyFont="1" applyBorder="1" applyAlignment="1">
      <alignment horizontal="right" indent="1"/>
    </xf>
    <xf numFmtId="0" fontId="13" fillId="0" borderId="17" xfId="0" applyFont="1" applyBorder="1" applyAlignment="1">
      <alignment vertical="center"/>
    </xf>
    <xf numFmtId="167" fontId="5" fillId="0" borderId="12" xfId="0" applyNumberFormat="1" applyFont="1" applyBorder="1" applyAlignment="1">
      <alignment horizontal="right" vertical="center" indent="1"/>
    </xf>
    <xf numFmtId="0" fontId="112" fillId="0" borderId="0" xfId="0" applyFont="1" applyAlignment="1">
      <alignment horizontal="left" wrapText="1" indent="1"/>
    </xf>
    <xf numFmtId="0" fontId="4" fillId="0" borderId="0" xfId="0" applyFont="1" applyAlignment="1">
      <alignment horizontal="left" vertical="top" wrapText="1" indent="2"/>
    </xf>
    <xf numFmtId="0" fontId="114" fillId="0" borderId="0" xfId="0" applyFont="1" applyAlignment="1">
      <alignment horizontal="left"/>
    </xf>
    <xf numFmtId="0" fontId="4" fillId="0" borderId="0" xfId="0" applyFont="1" applyAlignment="1">
      <alignment horizontal="left" vertical="center" indent="1"/>
    </xf>
    <xf numFmtId="49" fontId="4" fillId="0" borderId="12" xfId="0" applyNumberFormat="1" applyFont="1" applyBorder="1" applyAlignment="1">
      <alignment horizontal="left" indent="1"/>
    </xf>
    <xf numFmtId="0" fontId="71" fillId="0" borderId="0" xfId="0" applyFont="1" applyAlignment="1">
      <alignment vertical="center" wrapText="1"/>
    </xf>
    <xf numFmtId="0" fontId="44" fillId="0" borderId="0" xfId="0" applyFont="1" applyAlignment="1">
      <alignment horizontal="left"/>
    </xf>
    <xf numFmtId="0" fontId="112" fillId="0" borderId="0" xfId="0" applyFont="1" applyAlignment="1">
      <alignment horizontal="left" wrapText="1"/>
    </xf>
    <xf numFmtId="0" fontId="4" fillId="0" borderId="0" xfId="0" applyFont="1" applyAlignment="1">
      <alignment horizontal="left" indent="2"/>
    </xf>
    <xf numFmtId="2" fontId="13" fillId="0" borderId="22" xfId="0" applyNumberFormat="1" applyFont="1" applyBorder="1" applyAlignment="1">
      <alignment horizontal="center" wrapText="1"/>
    </xf>
    <xf numFmtId="2" fontId="44" fillId="0" borderId="6" xfId="0" applyNumberFormat="1" applyFont="1" applyBorder="1" applyAlignment="1">
      <alignment horizontal="center" vertical="center"/>
    </xf>
    <xf numFmtId="2" fontId="5" fillId="0" borderId="10" xfId="0" applyNumberFormat="1" applyFont="1" applyBorder="1" applyAlignment="1">
      <alignment vertical="center"/>
    </xf>
    <xf numFmtId="2" fontId="13" fillId="0" borderId="10" xfId="0" applyNumberFormat="1" applyFont="1" applyBorder="1" applyAlignment="1">
      <alignment horizontal="center" vertical="center" wrapText="1"/>
    </xf>
    <xf numFmtId="0" fontId="7" fillId="0" borderId="12" xfId="0" applyFont="1" applyBorder="1" applyAlignment="1">
      <alignment horizontal="left" wrapText="1"/>
    </xf>
    <xf numFmtId="164" fontId="5" fillId="0" borderId="12" xfId="0" applyNumberFormat="1" applyFont="1" applyBorder="1" applyAlignment="1">
      <alignment horizontal="right" indent="2"/>
    </xf>
    <xf numFmtId="0" fontId="4" fillId="0" borderId="12" xfId="0" applyFont="1" applyBorder="1" applyAlignment="1">
      <alignment horizontal="left" wrapText="1"/>
    </xf>
    <xf numFmtId="0" fontId="71" fillId="0" borderId="0" xfId="0" applyFont="1" applyAlignment="1">
      <alignment horizontal="center"/>
    </xf>
    <xf numFmtId="0" fontId="13" fillId="0" borderId="22" xfId="0" applyFont="1" applyBorder="1" applyAlignment="1">
      <alignment horizontal="center" vertical="center"/>
    </xf>
    <xf numFmtId="0" fontId="5" fillId="0" borderId="10" xfId="0" applyFont="1" applyBorder="1" applyAlignment="1">
      <alignment vertical="center"/>
    </xf>
    <xf numFmtId="0" fontId="5" fillId="0" borderId="10" xfId="0" applyFont="1" applyBorder="1" applyAlignment="1">
      <alignment vertical="top"/>
    </xf>
    <xf numFmtId="164" fontId="19" fillId="0" borderId="12" xfId="0" applyNumberFormat="1" applyFont="1" applyBorder="1" applyAlignment="1">
      <alignment horizontal="right" wrapText="1" indent="2"/>
    </xf>
    <xf numFmtId="0" fontId="41" fillId="0" borderId="21" xfId="0" applyFont="1" applyBorder="1" applyAlignment="1">
      <alignment vertical="center"/>
    </xf>
    <xf numFmtId="0" fontId="13" fillId="0" borderId="22" xfId="0" applyFont="1" applyBorder="1" applyAlignment="1">
      <alignment horizontal="center" vertical="center" wrapText="1"/>
    </xf>
    <xf numFmtId="0" fontId="41" fillId="0" borderId="8" xfId="0" applyFont="1" applyBorder="1" applyAlignment="1">
      <alignment vertical="center"/>
    </xf>
    <xf numFmtId="0" fontId="44" fillId="0" borderId="10" xfId="0" applyFont="1" applyBorder="1" applyAlignment="1">
      <alignment horizontal="center"/>
    </xf>
    <xf numFmtId="0" fontId="5" fillId="0" borderId="12" xfId="0" applyFont="1" applyBorder="1" applyAlignment="1">
      <alignment horizontal="left" wrapText="1"/>
    </xf>
    <xf numFmtId="164" fontId="7" fillId="0" borderId="12" xfId="0" applyNumberFormat="1" applyFont="1" applyBorder="1" applyAlignment="1">
      <alignment horizontal="right" indent="2"/>
    </xf>
    <xf numFmtId="0" fontId="44" fillId="0" borderId="10" xfId="0" applyFont="1" applyBorder="1" applyAlignment="1">
      <alignment horizontal="center" wrapText="1"/>
    </xf>
    <xf numFmtId="0" fontId="4" fillId="0" borderId="0" xfId="0" applyFont="1" applyAlignment="1">
      <alignment wrapText="1"/>
    </xf>
    <xf numFmtId="0" fontId="4" fillId="0" borderId="0" xfId="0" applyFont="1" applyAlignment="1">
      <alignment horizontal="left" indent="1"/>
    </xf>
    <xf numFmtId="0" fontId="5" fillId="0" borderId="12" xfId="0" applyFont="1" applyBorder="1" applyAlignment="1">
      <alignment horizontal="left" vertical="top" wrapText="1"/>
    </xf>
    <xf numFmtId="0" fontId="53" fillId="0" borderId="0" xfId="0" applyFont="1" applyAlignment="1">
      <alignment wrapText="1"/>
    </xf>
    <xf numFmtId="0" fontId="44" fillId="0" borderId="0" xfId="0" applyFont="1" applyAlignment="1">
      <alignment wrapText="1"/>
    </xf>
    <xf numFmtId="0" fontId="44" fillId="0" borderId="8" xfId="0" applyFont="1" applyBorder="1" applyAlignment="1">
      <alignment horizontal="center" vertical="center"/>
    </xf>
    <xf numFmtId="0" fontId="5" fillId="0" borderId="12" xfId="0" applyFont="1" applyBorder="1" applyAlignment="1">
      <alignment horizontal="left" indent="1"/>
    </xf>
    <xf numFmtId="164" fontId="16" fillId="0" borderId="12" xfId="0" applyNumberFormat="1" applyFont="1" applyBorder="1" applyAlignment="1">
      <alignment horizontal="right" indent="2"/>
    </xf>
    <xf numFmtId="0" fontId="4" fillId="0" borderId="12" xfId="0" applyFont="1" applyBorder="1" applyAlignment="1">
      <alignment horizontal="left" vertical="top" wrapText="1"/>
    </xf>
    <xf numFmtId="0" fontId="71" fillId="0" borderId="0" xfId="0" applyFont="1" applyAlignment="1">
      <alignment horizontal="left" vertical="center"/>
    </xf>
    <xf numFmtId="0" fontId="7" fillId="0" borderId="12" xfId="0" applyFont="1" applyBorder="1" applyAlignment="1">
      <alignment horizontal="left" wrapText="1" indent="1"/>
    </xf>
    <xf numFmtId="164" fontId="5" fillId="0" borderId="12" xfId="0" applyNumberFormat="1" applyFont="1" applyBorder="1" applyAlignment="1">
      <alignment horizontal="right" wrapText="1"/>
    </xf>
    <xf numFmtId="0" fontId="112" fillId="0" borderId="12" xfId="0" applyFont="1" applyBorder="1" applyAlignment="1">
      <alignment horizontal="left" wrapText="1" indent="1"/>
    </xf>
    <xf numFmtId="0" fontId="7" fillId="0" borderId="0" xfId="0" applyFont="1" applyAlignment="1">
      <alignment horizontal="left" vertical="top" wrapText="1"/>
    </xf>
    <xf numFmtId="0" fontId="112" fillId="0" borderId="0" xfId="0" applyFont="1" applyAlignment="1">
      <alignment horizontal="left" vertical="top" wrapText="1"/>
    </xf>
    <xf numFmtId="0" fontId="71" fillId="0" borderId="0" xfId="0" applyFont="1" applyAlignment="1">
      <alignment horizontal="left" indent="4"/>
    </xf>
    <xf numFmtId="0" fontId="71" fillId="0" borderId="0" xfId="0" applyFont="1" applyAlignment="1">
      <alignment horizontal="left" vertical="top" indent="4"/>
    </xf>
    <xf numFmtId="0" fontId="5" fillId="0" borderId="0" xfId="0" applyFont="1" applyAlignment="1">
      <alignment horizontal="right" vertical="center" wrapText="1"/>
    </xf>
    <xf numFmtId="0" fontId="5" fillId="0" borderId="17" xfId="0" applyFont="1" applyBorder="1" applyAlignment="1">
      <alignment horizontal="right" vertical="top" wrapText="1"/>
    </xf>
    <xf numFmtId="172" fontId="5" fillId="0" borderId="0" xfId="0" applyNumberFormat="1" applyFont="1" applyAlignment="1">
      <alignment horizontal="right" wrapText="1" indent="1"/>
    </xf>
    <xf numFmtId="173" fontId="5" fillId="0" borderId="0" xfId="0" applyNumberFormat="1" applyFont="1" applyAlignment="1">
      <alignment horizontal="right" wrapText="1" indent="1"/>
    </xf>
    <xf numFmtId="1" fontId="5" fillId="0" borderId="0" xfId="0" applyNumberFormat="1" applyFont="1" applyAlignment="1">
      <alignment horizontal="right" wrapText="1" indent="1"/>
    </xf>
    <xf numFmtId="1" fontId="5" fillId="0" borderId="0" xfId="0" applyNumberFormat="1" applyFont="1" applyAlignment="1">
      <alignment horizontal="right" indent="1"/>
    </xf>
    <xf numFmtId="174" fontId="5" fillId="0" borderId="0" xfId="0" applyNumberFormat="1" applyFont="1" applyAlignment="1">
      <alignment horizontal="right" wrapText="1" indent="1"/>
    </xf>
    <xf numFmtId="0" fontId="109" fillId="0" borderId="0" xfId="0" applyFont="1" applyAlignment="1">
      <alignment horizontal="left" indent="3"/>
    </xf>
    <xf numFmtId="0" fontId="109" fillId="0" borderId="0" xfId="0" applyFont="1" applyAlignment="1">
      <alignment horizontal="left" vertical="top"/>
    </xf>
    <xf numFmtId="0" fontId="16" fillId="0" borderId="17" xfId="0" applyFont="1" applyBorder="1" applyAlignment="1">
      <alignment vertical="top" wrapText="1"/>
    </xf>
    <xf numFmtId="0" fontId="18" fillId="0" borderId="0" xfId="0" applyFont="1" applyAlignment="1">
      <alignment horizontal="left" vertical="top" wrapText="1" indent="1"/>
    </xf>
    <xf numFmtId="0" fontId="21" fillId="0" borderId="0" xfId="0" applyFont="1" applyAlignment="1">
      <alignment horizontal="left" vertical="top" wrapText="1"/>
    </xf>
    <xf numFmtId="0" fontId="19" fillId="0" borderId="0" xfId="0" applyFont="1" applyAlignment="1">
      <alignment horizontal="left" vertical="top" wrapText="1"/>
    </xf>
    <xf numFmtId="0" fontId="16" fillId="0" borderId="0" xfId="0" applyFont="1" applyAlignment="1">
      <alignment horizontal="left"/>
    </xf>
    <xf numFmtId="0" fontId="44" fillId="0" borderId="0" xfId="0" applyFont="1" applyAlignment="1">
      <alignment horizontal="left" vertical="top" wrapText="1"/>
    </xf>
    <xf numFmtId="0" fontId="43" fillId="0" borderId="8" xfId="0" applyFont="1" applyBorder="1" applyAlignment="1">
      <alignment vertical="center"/>
    </xf>
    <xf numFmtId="0" fontId="53" fillId="0" borderId="10" xfId="0" applyFont="1" applyBorder="1" applyAlignment="1">
      <alignment horizontal="center" vertical="top" wrapText="1"/>
    </xf>
    <xf numFmtId="0" fontId="43" fillId="0" borderId="24" xfId="0" applyFont="1" applyBorder="1" applyAlignment="1">
      <alignment vertical="center"/>
    </xf>
    <xf numFmtId="0" fontId="43" fillId="0" borderId="12" xfId="0" applyFont="1" applyBorder="1" applyAlignment="1">
      <alignment vertical="center"/>
    </xf>
    <xf numFmtId="0" fontId="5" fillId="0" borderId="12" xfId="0" applyFont="1" applyBorder="1" applyAlignment="1">
      <alignment horizontal="left" vertical="top" wrapText="1" indent="1"/>
    </xf>
    <xf numFmtId="0" fontId="43" fillId="0" borderId="21" xfId="0" applyFont="1" applyBorder="1" applyAlignment="1">
      <alignment vertical="center"/>
    </xf>
    <xf numFmtId="0" fontId="5" fillId="0" borderId="12" xfId="0" applyFont="1" applyBorder="1"/>
    <xf numFmtId="0" fontId="119" fillId="0" borderId="0" xfId="0" applyFont="1" applyAlignment="1">
      <alignment horizontal="left"/>
    </xf>
    <xf numFmtId="0" fontId="115" fillId="0" borderId="0" xfId="0" applyFont="1" applyAlignment="1">
      <alignment horizontal="left" vertical="top" indent="4"/>
    </xf>
    <xf numFmtId="0" fontId="71" fillId="0" borderId="0" xfId="0" applyFont="1" applyAlignment="1">
      <alignment horizontal="left" wrapText="1"/>
    </xf>
    <xf numFmtId="165" fontId="7" fillId="0" borderId="12" xfId="0" applyNumberFormat="1" applyFont="1" applyBorder="1" applyAlignment="1">
      <alignment horizontal="center" wrapText="1"/>
    </xf>
    <xf numFmtId="3" fontId="13" fillId="0" borderId="0" xfId="0" applyNumberFormat="1" applyFont="1" applyAlignment="1">
      <alignment horizontal="center" wrapText="1"/>
    </xf>
    <xf numFmtId="1" fontId="13" fillId="0" borderId="0" xfId="0" applyNumberFormat="1" applyFont="1" applyAlignment="1">
      <alignment horizontal="center" wrapText="1"/>
    </xf>
    <xf numFmtId="0" fontId="4" fillId="0" borderId="0" xfId="0" applyFont="1" applyAlignment="1">
      <alignment vertical="center" wrapText="1"/>
    </xf>
    <xf numFmtId="3" fontId="13" fillId="0" borderId="0" xfId="0" applyNumberFormat="1" applyFont="1" applyAlignment="1">
      <alignment horizontal="right" wrapText="1" indent="1"/>
    </xf>
    <xf numFmtId="165" fontId="7" fillId="0" borderId="12" xfId="0" applyNumberFormat="1" applyFont="1" applyBorder="1" applyAlignment="1">
      <alignment horizontal="right" wrapText="1"/>
    </xf>
    <xf numFmtId="0" fontId="4" fillId="0" borderId="12" xfId="0" applyFont="1" applyBorder="1" applyAlignment="1">
      <alignment horizontal="left" vertical="center" wrapText="1" indent="1"/>
    </xf>
    <xf numFmtId="0" fontId="44" fillId="0" borderId="0" xfId="0" applyFont="1" applyAlignment="1">
      <alignment vertical="top" wrapText="1"/>
    </xf>
    <xf numFmtId="49" fontId="71" fillId="0" borderId="0" xfId="0" applyNumberFormat="1" applyFont="1" applyAlignment="1">
      <alignment horizontal="left" indent="3"/>
    </xf>
    <xf numFmtId="49" fontId="71" fillId="0" borderId="0" xfId="0" applyNumberFormat="1" applyFont="1" applyAlignment="1">
      <alignment horizontal="left" vertical="top"/>
    </xf>
    <xf numFmtId="0" fontId="45" fillId="0" borderId="0" xfId="0" applyFont="1" applyAlignment="1">
      <alignment horizontal="left" indent="3"/>
    </xf>
    <xf numFmtId="0" fontId="1" fillId="0" borderId="21" xfId="0" applyFont="1" applyBorder="1" applyAlignment="1">
      <alignment horizontal="center" vertical="top" wrapText="1"/>
    </xf>
    <xf numFmtId="0" fontId="13" fillId="0" borderId="22" xfId="0" applyFont="1" applyBorder="1" applyAlignment="1">
      <alignment horizontal="center" vertical="top"/>
    </xf>
    <xf numFmtId="0" fontId="1" fillId="0" borderId="8" xfId="0" applyFont="1" applyBorder="1" applyAlignment="1">
      <alignment horizontal="center" vertical="top" wrapText="1"/>
    </xf>
    <xf numFmtId="0" fontId="5" fillId="0" borderId="10" xfId="0" applyFont="1" applyBorder="1" applyAlignment="1">
      <alignment horizontal="center" vertical="top"/>
    </xf>
    <xf numFmtId="167" fontId="7" fillId="0" borderId="12" xfId="0" applyNumberFormat="1" applyFont="1" applyBorder="1" applyAlignment="1">
      <alignment horizontal="right"/>
    </xf>
    <xf numFmtId="167" fontId="7" fillId="0" borderId="12" xfId="0" applyNumberFormat="1" applyFont="1" applyBorder="1" applyAlignment="1">
      <alignment horizontal="right" indent="1"/>
    </xf>
    <xf numFmtId="3" fontId="13" fillId="0" borderId="0" xfId="0" applyNumberFormat="1" applyFont="1" applyAlignment="1">
      <alignment horizontal="right" indent="1"/>
    </xf>
    <xf numFmtId="0" fontId="120" fillId="0" borderId="0" xfId="0" applyFont="1" applyAlignment="1">
      <alignment horizontal="center"/>
    </xf>
    <xf numFmtId="0" fontId="120" fillId="0" borderId="0" xfId="0" applyFont="1" applyAlignment="1">
      <alignment horizontal="left" vertical="top"/>
    </xf>
    <xf numFmtId="0" fontId="13" fillId="0" borderId="0" xfId="0" applyFont="1" applyAlignment="1">
      <alignment horizontal="left" vertical="top" wrapText="1"/>
    </xf>
    <xf numFmtId="0" fontId="1" fillId="0" borderId="8" xfId="0" applyFont="1" applyBorder="1" applyAlignment="1">
      <alignment vertical="center" wrapText="1"/>
    </xf>
    <xf numFmtId="164" fontId="13" fillId="0" borderId="12" xfId="0" applyNumberFormat="1" applyFont="1" applyBorder="1" applyAlignment="1">
      <alignment horizontal="right" wrapText="1" indent="1"/>
    </xf>
    <xf numFmtId="0" fontId="37" fillId="0" borderId="21" xfId="0" applyFont="1" applyBorder="1" applyAlignment="1">
      <alignment vertical="center"/>
    </xf>
    <xf numFmtId="0" fontId="37" fillId="0" borderId="8" xfId="0" applyFont="1" applyBorder="1" applyAlignment="1">
      <alignment vertical="center"/>
    </xf>
    <xf numFmtId="164" fontId="5" fillId="0" borderId="12" xfId="0" applyNumberFormat="1" applyFont="1" applyBorder="1" applyAlignment="1">
      <alignment horizontal="right" indent="1"/>
    </xf>
    <xf numFmtId="3" fontId="13" fillId="0" borderId="0" xfId="0" applyNumberFormat="1" applyFont="1" applyAlignment="1">
      <alignment horizontal="right"/>
    </xf>
    <xf numFmtId="0" fontId="53" fillId="0" borderId="10" xfId="0" applyFont="1" applyBorder="1" applyAlignment="1">
      <alignment horizontal="center" vertical="center" wrapText="1"/>
    </xf>
    <xf numFmtId="0" fontId="4" fillId="0" borderId="12" xfId="0" applyFont="1" applyBorder="1" applyAlignment="1">
      <alignment horizontal="left" indent="1"/>
    </xf>
    <xf numFmtId="3" fontId="6" fillId="0" borderId="0" xfId="0" applyNumberFormat="1" applyFont="1" applyAlignment="1">
      <alignment horizontal="right"/>
    </xf>
    <xf numFmtId="0" fontId="45" fillId="0" borderId="0" xfId="0" applyFont="1" applyAlignment="1">
      <alignment horizontal="left"/>
    </xf>
    <xf numFmtId="0" fontId="5" fillId="0" borderId="17" xfId="0" applyFont="1" applyBorder="1" applyAlignment="1">
      <alignment horizontal="center" vertical="center" wrapText="1"/>
    </xf>
    <xf numFmtId="49" fontId="5" fillId="0" borderId="12" xfId="0" applyNumberFormat="1" applyFont="1" applyBorder="1" applyAlignment="1">
      <alignment horizontal="left" wrapText="1" indent="1"/>
    </xf>
    <xf numFmtId="49" fontId="5" fillId="0" borderId="0" xfId="0" applyNumberFormat="1" applyFont="1" applyAlignment="1">
      <alignment horizontal="left" vertical="top" wrapText="1" indent="1"/>
    </xf>
    <xf numFmtId="49" fontId="4" fillId="0" borderId="0" xfId="0" applyNumberFormat="1" applyFont="1" applyAlignment="1">
      <alignment horizontal="left" vertical="top" wrapText="1" indent="1"/>
    </xf>
    <xf numFmtId="49" fontId="5" fillId="0" borderId="0" xfId="0" applyNumberFormat="1" applyFont="1" applyAlignment="1">
      <alignment horizontal="left" vertical="center" wrapText="1" indent="1"/>
    </xf>
    <xf numFmtId="49" fontId="4" fillId="0" borderId="0" xfId="0" applyNumberFormat="1" applyFont="1" applyAlignment="1">
      <alignment horizontal="left" vertical="center" wrapText="1" indent="1"/>
    </xf>
    <xf numFmtId="165" fontId="5" fillId="0" borderId="0" xfId="0" applyNumberFormat="1" applyFont="1" applyAlignment="1">
      <alignment horizontal="right" vertical="center" wrapText="1" indent="1"/>
    </xf>
    <xf numFmtId="0" fontId="71" fillId="0" borderId="0" xfId="0" applyFont="1" applyAlignment="1">
      <alignment horizontal="center" vertical="top"/>
    </xf>
    <xf numFmtId="0" fontId="4" fillId="0" borderId="17" xfId="0" applyFont="1" applyBorder="1" applyAlignment="1">
      <alignment horizontal="right" vertical="center" wrapText="1"/>
    </xf>
    <xf numFmtId="0" fontId="71" fillId="0" borderId="0" xfId="0" applyFont="1" applyAlignment="1">
      <alignment vertical="top"/>
    </xf>
    <xf numFmtId="0" fontId="7" fillId="0" borderId="12" xfId="0" applyFont="1" applyBorder="1" applyAlignment="1">
      <alignment vertical="center" wrapText="1"/>
    </xf>
    <xf numFmtId="0" fontId="5" fillId="0" borderId="0" xfId="0" applyFont="1" applyAlignment="1">
      <alignment vertical="top" wrapText="1"/>
    </xf>
    <xf numFmtId="0" fontId="7" fillId="0" borderId="0" xfId="0" applyFont="1" applyAlignment="1">
      <alignment vertical="top" wrapText="1"/>
    </xf>
    <xf numFmtId="0" fontId="114" fillId="0" borderId="0" xfId="0" applyFont="1"/>
    <xf numFmtId="0" fontId="121" fillId="0" borderId="0" xfId="0" applyFont="1"/>
    <xf numFmtId="0" fontId="114" fillId="0" borderId="0" xfId="0" applyFont="1" applyAlignment="1">
      <alignment vertical="top"/>
    </xf>
    <xf numFmtId="0" fontId="121" fillId="0" borderId="0" xfId="0" applyFont="1" applyAlignment="1">
      <alignment vertical="top"/>
    </xf>
    <xf numFmtId="0" fontId="46" fillId="0" borderId="0" xfId="0" applyFont="1" applyAlignment="1">
      <alignment vertical="top"/>
    </xf>
    <xf numFmtId="0" fontId="13" fillId="0" borderId="17" xfId="0" applyFont="1" applyBorder="1" applyAlignment="1">
      <alignment horizontal="right" vertical="center"/>
    </xf>
    <xf numFmtId="0" fontId="6" fillId="0" borderId="18" xfId="0" applyFont="1" applyBorder="1" applyAlignment="1">
      <alignment horizontal="right" vertical="center" wrapText="1"/>
    </xf>
    <xf numFmtId="49" fontId="5" fillId="0" borderId="12" xfId="0" applyNumberFormat="1" applyFont="1" applyBorder="1" applyAlignment="1">
      <alignment horizontal="left" wrapText="1"/>
    </xf>
    <xf numFmtId="165" fontId="5" fillId="0" borderId="12" xfId="0" applyNumberFormat="1" applyFont="1" applyBorder="1" applyAlignment="1">
      <alignment horizontal="right" indent="1"/>
    </xf>
    <xf numFmtId="49" fontId="112" fillId="0" borderId="0" xfId="0" applyNumberFormat="1" applyFont="1" applyAlignment="1">
      <alignment horizontal="left"/>
    </xf>
    <xf numFmtId="49" fontId="4" fillId="0" borderId="0" xfId="0" applyNumberFormat="1" applyFont="1" applyAlignment="1">
      <alignment horizontal="left" wrapText="1"/>
    </xf>
    <xf numFmtId="49" fontId="112" fillId="0" borderId="0" xfId="0" applyNumberFormat="1" applyFont="1" applyAlignment="1">
      <alignment horizontal="left" vertical="top" wrapText="1"/>
    </xf>
    <xf numFmtId="49" fontId="4" fillId="0" borderId="0" xfId="0" applyNumberFormat="1" applyFont="1" applyAlignment="1">
      <alignment horizontal="left" vertical="top" wrapText="1"/>
    </xf>
    <xf numFmtId="49" fontId="4" fillId="0" borderId="12" xfId="0" applyNumberFormat="1" applyFont="1" applyBorder="1" applyAlignment="1">
      <alignment horizontal="left" vertical="top" wrapText="1"/>
    </xf>
    <xf numFmtId="49" fontId="112" fillId="0" borderId="0" xfId="0" applyNumberFormat="1" applyFont="1" applyAlignment="1">
      <alignment horizontal="left" wrapText="1"/>
    </xf>
    <xf numFmtId="49" fontId="7" fillId="0" borderId="12" xfId="0" applyNumberFormat="1" applyFont="1" applyBorder="1" applyAlignment="1">
      <alignment horizontal="left" vertical="top" wrapText="1"/>
    </xf>
    <xf numFmtId="166" fontId="5" fillId="0" borderId="12" xfId="0" applyNumberFormat="1" applyFont="1" applyBorder="1" applyAlignment="1">
      <alignment horizontal="right" indent="1"/>
    </xf>
    <xf numFmtId="49" fontId="112" fillId="0" borderId="12" xfId="0" applyNumberFormat="1" applyFont="1" applyBorder="1" applyAlignment="1">
      <alignment horizontal="left" vertical="top" wrapText="1"/>
    </xf>
    <xf numFmtId="0" fontId="113" fillId="0" borderId="0" xfId="0" applyFont="1" applyAlignment="1">
      <alignment horizontal="left"/>
    </xf>
    <xf numFmtId="0" fontId="121" fillId="0" borderId="0" xfId="0" applyFont="1" applyAlignment="1">
      <alignment horizontal="left"/>
    </xf>
    <xf numFmtId="0" fontId="10" fillId="0" borderId="0" xfId="0" applyFont="1" applyAlignment="1">
      <alignment horizontal="left" vertical="top"/>
    </xf>
    <xf numFmtId="165" fontId="5" fillId="0" borderId="12" xfId="0" applyNumberFormat="1" applyFont="1" applyBorder="1" applyAlignment="1">
      <alignment horizontal="right" wrapText="1"/>
    </xf>
    <xf numFmtId="49" fontId="7" fillId="0" borderId="12" xfId="0" applyNumberFormat="1" applyFont="1" applyBorder="1" applyAlignment="1">
      <alignment horizontal="left" wrapText="1"/>
    </xf>
    <xf numFmtId="49" fontId="112" fillId="0" borderId="12" xfId="0" applyNumberFormat="1" applyFont="1" applyBorder="1" applyAlignment="1">
      <alignment horizontal="left" wrapText="1"/>
    </xf>
    <xf numFmtId="49" fontId="53" fillId="0" borderId="0" xfId="0" applyNumberFormat="1" applyFont="1" applyAlignment="1">
      <alignment horizontal="left" wrapText="1"/>
    </xf>
    <xf numFmtId="0" fontId="71" fillId="0" borderId="0" xfId="0" applyFont="1" applyAlignment="1">
      <alignment vertical="center"/>
    </xf>
    <xf numFmtId="49" fontId="5" fillId="0" borderId="0" xfId="0" applyNumberFormat="1" applyFont="1" applyAlignment="1">
      <alignment wrapText="1"/>
    </xf>
    <xf numFmtId="49" fontId="7" fillId="0" borderId="0" xfId="0" applyNumberFormat="1" applyFont="1" applyAlignment="1">
      <alignment wrapText="1"/>
    </xf>
    <xf numFmtId="49" fontId="7" fillId="0" borderId="0" xfId="0" applyNumberFormat="1" applyFont="1" applyAlignment="1">
      <alignment vertical="top" wrapText="1"/>
    </xf>
    <xf numFmtId="49" fontId="7" fillId="0" borderId="12" xfId="0" applyNumberFormat="1" applyFont="1" applyBorder="1" applyAlignment="1">
      <alignment vertical="top" wrapText="1"/>
    </xf>
    <xf numFmtId="49" fontId="6" fillId="0" borderId="0" xfId="0" applyNumberFormat="1" applyFont="1" applyAlignment="1">
      <alignment wrapText="1"/>
    </xf>
    <xf numFmtId="49" fontId="4" fillId="0" borderId="0" xfId="0" applyNumberFormat="1" applyFont="1" applyAlignment="1">
      <alignment wrapText="1"/>
    </xf>
    <xf numFmtId="49" fontId="4" fillId="0" borderId="0" xfId="0" applyNumberFormat="1" applyFont="1" applyAlignment="1">
      <alignment vertical="top" wrapText="1"/>
    </xf>
    <xf numFmtId="49" fontId="112" fillId="0" borderId="0" xfId="0" applyNumberFormat="1" applyFont="1" applyAlignment="1">
      <alignment wrapText="1"/>
    </xf>
    <xf numFmtId="49" fontId="112" fillId="0" borderId="12" xfId="0" applyNumberFormat="1" applyFont="1" applyBorder="1" applyAlignment="1">
      <alignment wrapText="1"/>
    </xf>
    <xf numFmtId="49" fontId="53" fillId="0" borderId="0" xfId="0" applyNumberFormat="1" applyFont="1" applyAlignment="1">
      <alignment wrapText="1"/>
    </xf>
    <xf numFmtId="49" fontId="5" fillId="0" borderId="0" xfId="0" applyNumberFormat="1" applyFont="1" applyAlignment="1">
      <alignment vertical="top" wrapText="1"/>
    </xf>
    <xf numFmtId="49" fontId="112" fillId="0" borderId="0" xfId="0" applyNumberFormat="1" applyFont="1" applyAlignment="1">
      <alignment vertical="top" wrapText="1"/>
    </xf>
    <xf numFmtId="0" fontId="5" fillId="0" borderId="17" xfId="0" applyFont="1" applyBorder="1" applyAlignment="1">
      <alignment vertical="top" wrapText="1"/>
    </xf>
    <xf numFmtId="0" fontId="6" fillId="0" borderId="19" xfId="0" applyFont="1" applyBorder="1" applyAlignment="1">
      <alignment horizontal="right" wrapText="1" indent="1"/>
    </xf>
    <xf numFmtId="0" fontId="6" fillId="0" borderId="19" xfId="0" applyFont="1" applyBorder="1" applyAlignment="1">
      <alignment horizontal="right" vertical="top" wrapText="1" indent="1"/>
    </xf>
    <xf numFmtId="0" fontId="6" fillId="0" borderId="18" xfId="0" applyFont="1" applyBorder="1" applyAlignment="1">
      <alignment horizontal="right" wrapText="1" indent="1"/>
    </xf>
    <xf numFmtId="0" fontId="44" fillId="0" borderId="0" xfId="0" applyFont="1" applyAlignment="1">
      <alignment horizontal="left" vertical="center" wrapText="1"/>
    </xf>
    <xf numFmtId="49" fontId="18" fillId="0" borderId="0" xfId="0" applyNumberFormat="1" applyFont="1" applyAlignment="1">
      <alignment horizontal="left" wrapText="1"/>
    </xf>
    <xf numFmtId="49" fontId="18" fillId="0" borderId="0" xfId="0" applyNumberFormat="1" applyFont="1" applyAlignment="1">
      <alignment horizontal="left" wrapText="1" indent="2"/>
    </xf>
    <xf numFmtId="169" fontId="16" fillId="0" borderId="12" xfId="0" applyNumberFormat="1" applyFont="1" applyBorder="1" applyAlignment="1">
      <alignment horizontal="right" wrapText="1"/>
    </xf>
    <xf numFmtId="49" fontId="18" fillId="0" borderId="12" xfId="0" applyNumberFormat="1" applyFont="1" applyBorder="1" applyAlignment="1">
      <alignment horizontal="left" wrapText="1" indent="2"/>
    </xf>
    <xf numFmtId="49" fontId="4" fillId="0" borderId="12" xfId="0" applyNumberFormat="1" applyFont="1" applyBorder="1" applyAlignment="1">
      <alignment horizontal="left" wrapText="1"/>
    </xf>
    <xf numFmtId="0" fontId="45" fillId="0" borderId="0" xfId="0" applyFont="1" applyAlignment="1">
      <alignment horizontal="left" vertical="top"/>
    </xf>
    <xf numFmtId="0" fontId="23" fillId="0" borderId="0" xfId="0" applyFont="1" applyAlignment="1">
      <alignment vertical="top"/>
    </xf>
    <xf numFmtId="0" fontId="109" fillId="0" borderId="0" xfId="0" applyFont="1" applyAlignment="1">
      <alignment vertical="center"/>
    </xf>
    <xf numFmtId="49" fontId="16" fillId="0" borderId="12" xfId="0" applyNumberFormat="1" applyFont="1" applyBorder="1" applyAlignment="1">
      <alignment horizontal="left" wrapText="1" indent="1"/>
    </xf>
    <xf numFmtId="164" fontId="16" fillId="0" borderId="12" xfId="0" applyNumberFormat="1" applyFont="1" applyBorder="1" applyAlignment="1">
      <alignment horizontal="right" wrapText="1"/>
    </xf>
    <xf numFmtId="164" fontId="16" fillId="0" borderId="12" xfId="0" applyNumberFormat="1" applyFont="1" applyBorder="1" applyAlignment="1">
      <alignment wrapText="1"/>
    </xf>
    <xf numFmtId="49" fontId="16" fillId="0" borderId="0" xfId="0" applyNumberFormat="1" applyFont="1" applyAlignment="1">
      <alignment horizontal="left" vertical="top" wrapText="1" indent="1"/>
    </xf>
    <xf numFmtId="49" fontId="18" fillId="0" borderId="0" xfId="0" applyNumberFormat="1" applyFont="1" applyAlignment="1">
      <alignment horizontal="left" vertical="top" wrapText="1" indent="1"/>
    </xf>
    <xf numFmtId="0" fontId="19" fillId="0" borderId="22" xfId="0" applyFont="1" applyBorder="1" applyAlignment="1">
      <alignment horizontal="center" vertical="top" wrapText="1"/>
    </xf>
    <xf numFmtId="0" fontId="19" fillId="0" borderId="18" xfId="0" applyFont="1" applyBorder="1" applyAlignment="1">
      <alignment horizontal="center" vertical="center" wrapText="1"/>
    </xf>
    <xf numFmtId="49" fontId="21" fillId="0" borderId="0" xfId="0" applyNumberFormat="1" applyFont="1" applyAlignment="1">
      <alignment horizontal="left" wrapText="1"/>
    </xf>
    <xf numFmtId="49" fontId="18" fillId="0" borderId="0" xfId="0" applyNumberFormat="1" applyFont="1" applyAlignment="1">
      <alignment horizontal="left" vertical="top" wrapText="1"/>
    </xf>
    <xf numFmtId="49" fontId="18" fillId="0" borderId="12" xfId="0" applyNumberFormat="1" applyFont="1" applyBorder="1" applyAlignment="1">
      <alignment horizontal="left" vertical="top" wrapText="1"/>
    </xf>
    <xf numFmtId="49" fontId="16" fillId="0" borderId="12" xfId="0" applyNumberFormat="1" applyFont="1" applyBorder="1" applyAlignment="1">
      <alignment horizontal="left" vertical="top" wrapText="1" indent="1"/>
    </xf>
    <xf numFmtId="0" fontId="125" fillId="0" borderId="0" xfId="0" applyFont="1" applyAlignment="1">
      <alignment vertical="top"/>
    </xf>
    <xf numFmtId="49" fontId="44" fillId="0" borderId="0" xfId="0" applyNumberFormat="1" applyFont="1" applyAlignment="1">
      <alignment horizontal="left" vertical="top" wrapText="1"/>
    </xf>
    <xf numFmtId="49" fontId="4" fillId="0" borderId="12" xfId="0" applyNumberFormat="1" applyFont="1" applyBorder="1" applyAlignment="1">
      <alignment horizontal="left" vertical="top" wrapText="1" indent="1"/>
    </xf>
    <xf numFmtId="0" fontId="30" fillId="0" borderId="17" xfId="0" applyFont="1" applyBorder="1" applyAlignment="1">
      <alignment horizontal="right" vertical="center" wrapText="1"/>
    </xf>
    <xf numFmtId="0" fontId="18" fillId="0" borderId="17" xfId="0" applyFont="1" applyBorder="1" applyAlignment="1">
      <alignment horizontal="right" vertical="center" wrapText="1"/>
    </xf>
    <xf numFmtId="0" fontId="106" fillId="0" borderId="0" xfId="0" applyFont="1" applyAlignment="1">
      <alignment horizontal="left" vertical="top"/>
    </xf>
    <xf numFmtId="0" fontId="111" fillId="0" borderId="0" xfId="0" applyFont="1" applyAlignment="1">
      <alignment horizontal="left"/>
    </xf>
    <xf numFmtId="49" fontId="19" fillId="0" borderId="0" xfId="0" applyNumberFormat="1" applyFont="1" applyAlignment="1">
      <alignment horizontal="left" vertical="top" wrapText="1"/>
    </xf>
    <xf numFmtId="173" fontId="16" fillId="0" borderId="0" xfId="0" applyNumberFormat="1" applyFont="1" applyAlignment="1">
      <alignment horizontal="right" wrapText="1" indent="1"/>
    </xf>
    <xf numFmtId="0" fontId="19" fillId="0" borderId="17" xfId="0" applyFont="1" applyBorder="1" applyAlignment="1">
      <alignment horizontal="right" vertical="top" wrapText="1"/>
    </xf>
    <xf numFmtId="166" fontId="16" fillId="0" borderId="12" xfId="0" applyNumberFormat="1" applyFont="1" applyBorder="1" applyAlignment="1">
      <alignment horizontal="right" wrapText="1" indent="1"/>
    </xf>
    <xf numFmtId="170" fontId="16" fillId="0" borderId="12" xfId="0" applyNumberFormat="1" applyFont="1" applyBorder="1" applyAlignment="1">
      <alignment horizontal="right" wrapText="1" indent="1"/>
    </xf>
    <xf numFmtId="49" fontId="21" fillId="0" borderId="0" xfId="0" applyNumberFormat="1" applyFont="1" applyAlignment="1">
      <alignment horizontal="left" vertical="top" wrapText="1"/>
    </xf>
    <xf numFmtId="49" fontId="18" fillId="0" borderId="0" xfId="0" applyNumberFormat="1" applyFont="1" applyAlignment="1">
      <alignment horizontal="left" vertical="top" indent="1"/>
    </xf>
    <xf numFmtId="49" fontId="16" fillId="0" borderId="0" xfId="0" applyNumberFormat="1" applyFont="1" applyAlignment="1">
      <alignment horizontal="left" vertical="top" indent="1"/>
    </xf>
    <xf numFmtId="49" fontId="18" fillId="0" borderId="12" xfId="0" applyNumberFormat="1" applyFont="1" applyBorder="1" applyAlignment="1">
      <alignment horizontal="left" vertical="top" indent="1"/>
    </xf>
    <xf numFmtId="49" fontId="16" fillId="0" borderId="12" xfId="0" applyNumberFormat="1" applyFont="1" applyBorder="1" applyAlignment="1">
      <alignment horizontal="left" vertical="top" indent="1"/>
    </xf>
    <xf numFmtId="49" fontId="7" fillId="0" borderId="0" xfId="0" applyNumberFormat="1" applyFont="1" applyAlignment="1">
      <alignment horizontal="left" vertical="top" wrapText="1" indent="1"/>
    </xf>
    <xf numFmtId="49" fontId="118" fillId="0" borderId="0" xfId="0" applyNumberFormat="1" applyFont="1" applyAlignment="1">
      <alignment horizontal="left"/>
    </xf>
    <xf numFmtId="49" fontId="36" fillId="0" borderId="0" xfId="0" applyNumberFormat="1" applyFont="1" applyAlignment="1">
      <alignment horizontal="left"/>
    </xf>
    <xf numFmtId="0" fontId="36" fillId="0" borderId="0" xfId="0" applyFont="1"/>
    <xf numFmtId="0" fontId="16" fillId="0" borderId="21" xfId="0" applyFont="1" applyBorder="1" applyAlignment="1">
      <alignment horizontal="center" vertical="top" wrapText="1"/>
    </xf>
    <xf numFmtId="0" fontId="16" fillId="0" borderId="8" xfId="0" applyFont="1" applyBorder="1" applyAlignment="1">
      <alignment horizontal="center" vertical="top" wrapText="1"/>
    </xf>
    <xf numFmtId="49" fontId="19" fillId="0" borderId="12" xfId="0" applyNumberFormat="1" applyFont="1" applyBorder="1" applyAlignment="1">
      <alignment horizontal="left" wrapText="1"/>
    </xf>
    <xf numFmtId="164" fontId="19" fillId="0" borderId="12" xfId="0" applyNumberFormat="1" applyFont="1" applyBorder="1" applyAlignment="1">
      <alignment horizontal="right" wrapText="1" indent="5"/>
    </xf>
    <xf numFmtId="165" fontId="19" fillId="0" borderId="12" xfId="0" applyNumberFormat="1" applyFont="1" applyBorder="1" applyAlignment="1">
      <alignment horizontal="right" wrapText="1" indent="2"/>
    </xf>
    <xf numFmtId="49" fontId="21" fillId="0" borderId="12" xfId="0" applyNumberFormat="1" applyFont="1" applyBorder="1" applyAlignment="1">
      <alignment horizontal="left" wrapText="1"/>
    </xf>
    <xf numFmtId="0" fontId="18" fillId="0" borderId="21" xfId="0" applyFont="1" applyBorder="1" applyAlignment="1">
      <alignment horizontal="center" vertical="top" wrapText="1"/>
    </xf>
    <xf numFmtId="0" fontId="18" fillId="0" borderId="8" xfId="0" applyFont="1" applyBorder="1" applyAlignment="1">
      <alignment horizontal="center" vertical="top" wrapText="1"/>
    </xf>
    <xf numFmtId="0" fontId="16" fillId="0" borderId="12" xfId="0" applyFont="1" applyBorder="1"/>
    <xf numFmtId="165" fontId="16" fillId="0" borderId="12" xfId="0" applyNumberFormat="1" applyFont="1" applyBorder="1" applyAlignment="1">
      <alignment horizontal="right"/>
    </xf>
    <xf numFmtId="49" fontId="5" fillId="0" borderId="12" xfId="0" applyNumberFormat="1" applyFont="1" applyBorder="1" applyAlignment="1">
      <alignment horizontal="left" vertical="top" wrapText="1"/>
    </xf>
    <xf numFmtId="0" fontId="5" fillId="0" borderId="20" xfId="0" applyFont="1" applyBorder="1" applyAlignment="1">
      <alignment horizontal="center" vertical="center" wrapText="1"/>
    </xf>
    <xf numFmtId="165" fontId="5" fillId="0" borderId="12" xfId="0" applyNumberFormat="1" applyFont="1" applyBorder="1" applyAlignment="1">
      <alignment horizontal="center" wrapText="1"/>
    </xf>
    <xf numFmtId="49" fontId="93" fillId="0" borderId="0" xfId="0" applyNumberFormat="1" applyFont="1" applyAlignment="1">
      <alignment horizontal="left" vertical="top" wrapText="1" indent="1"/>
    </xf>
    <xf numFmtId="49" fontId="87" fillId="0" borderId="0" xfId="0" applyNumberFormat="1" applyFont="1" applyAlignment="1">
      <alignment horizontal="left" indent="1"/>
    </xf>
    <xf numFmtId="49" fontId="91" fillId="0" borderId="0" xfId="0" applyNumberFormat="1" applyFont="1" applyAlignment="1">
      <alignment horizontal="left" vertical="top" wrapText="1"/>
    </xf>
    <xf numFmtId="49" fontId="104" fillId="0" borderId="0" xfId="0" applyNumberFormat="1" applyFont="1" applyAlignment="1">
      <alignment horizontal="left" vertical="top" wrapText="1"/>
    </xf>
    <xf numFmtId="0" fontId="4" fillId="0" borderId="0" xfId="0" applyFont="1" applyAlignment="1">
      <alignment horizontal="left" vertical="top" indent="2"/>
    </xf>
    <xf numFmtId="0" fontId="5" fillId="0" borderId="0" xfId="0" applyFont="1" applyAlignment="1">
      <alignment horizontal="left" vertical="top" wrapText="1" indent="2"/>
    </xf>
    <xf numFmtId="0" fontId="53" fillId="0" borderId="0" xfId="0" applyFont="1" applyAlignment="1">
      <alignment horizontal="left" vertical="top" wrapText="1"/>
    </xf>
    <xf numFmtId="0" fontId="6" fillId="0" borderId="0" xfId="0" applyFont="1" applyAlignment="1">
      <alignment horizontal="left" vertical="top" wrapText="1"/>
    </xf>
    <xf numFmtId="0" fontId="17" fillId="0" borderId="0" xfId="0" applyFont="1" applyAlignment="1">
      <alignment horizontal="left" vertical="center"/>
    </xf>
    <xf numFmtId="0" fontId="20" fillId="0" borderId="0" xfId="0" applyFont="1" applyAlignment="1">
      <alignment horizontal="left"/>
    </xf>
    <xf numFmtId="0" fontId="126" fillId="0" borderId="0" xfId="0" applyFont="1" applyAlignment="1">
      <alignment horizontal="left" vertical="center"/>
    </xf>
    <xf numFmtId="0" fontId="111" fillId="0" borderId="0" xfId="0" applyFont="1" applyAlignment="1">
      <alignment horizontal="left" vertical="top"/>
    </xf>
    <xf numFmtId="0" fontId="7" fillId="0" borderId="0" xfId="0" applyFont="1" applyAlignment="1">
      <alignment horizontal="left" vertical="top" wrapText="1" indent="1"/>
    </xf>
    <xf numFmtId="0" fontId="112" fillId="0" borderId="0" xfId="0" applyFont="1" applyAlignment="1">
      <alignment horizontal="left" vertical="top" wrapText="1" indent="1"/>
    </xf>
    <xf numFmtId="3" fontId="5" fillId="0" borderId="0" xfId="0" applyNumberFormat="1" applyFont="1" applyAlignment="1">
      <alignment horizontal="right"/>
    </xf>
    <xf numFmtId="3" fontId="7" fillId="0" borderId="0" xfId="0" applyNumberFormat="1" applyFont="1" applyAlignment="1">
      <alignment horizontal="right"/>
    </xf>
    <xf numFmtId="3" fontId="5" fillId="0" borderId="0" xfId="0" applyNumberFormat="1" applyFont="1" applyAlignment="1">
      <alignment horizontal="right" indent="1"/>
    </xf>
    <xf numFmtId="3" fontId="5" fillId="0" borderId="0" xfId="0" applyNumberFormat="1" applyFont="1"/>
    <xf numFmtId="3" fontId="7" fillId="0" borderId="0" xfId="0" applyNumberFormat="1" applyFont="1" applyAlignment="1">
      <alignment horizontal="right" indent="1"/>
    </xf>
    <xf numFmtId="3" fontId="16" fillId="0" borderId="0" xfId="0" applyNumberFormat="1" applyFont="1" applyAlignment="1">
      <alignment horizontal="right"/>
    </xf>
    <xf numFmtId="3" fontId="5" fillId="0" borderId="12" xfId="0" applyNumberFormat="1" applyFont="1" applyBorder="1" applyAlignment="1">
      <alignment horizontal="right"/>
    </xf>
    <xf numFmtId="3" fontId="7" fillId="0" borderId="12" xfId="0" applyNumberFormat="1" applyFont="1" applyBorder="1" applyAlignment="1">
      <alignment horizontal="right"/>
    </xf>
    <xf numFmtId="3" fontId="5" fillId="0" borderId="12" xfId="0" applyNumberFormat="1" applyFont="1" applyBorder="1" applyAlignment="1">
      <alignment horizontal="right" indent="1"/>
    </xf>
    <xf numFmtId="3" fontId="6" fillId="0" borderId="0" xfId="0" applyNumberFormat="1" applyFont="1" applyAlignment="1">
      <alignment horizontal="center"/>
    </xf>
    <xf numFmtId="3" fontId="13" fillId="0" borderId="0" xfId="0" applyNumberFormat="1" applyFont="1" applyAlignment="1">
      <alignment horizontal="center"/>
    </xf>
    <xf numFmtId="3" fontId="7" fillId="0" borderId="0" xfId="0" applyNumberFormat="1" applyFont="1" applyAlignment="1">
      <alignment horizontal="center"/>
    </xf>
    <xf numFmtId="3" fontId="13" fillId="0" borderId="0" xfId="0" applyNumberFormat="1" applyFont="1" applyAlignment="1">
      <alignment horizontal="right" vertical="center"/>
    </xf>
    <xf numFmtId="3" fontId="13" fillId="0" borderId="0" xfId="0" applyNumberFormat="1" applyFont="1" applyAlignment="1">
      <alignment horizontal="center" vertical="center"/>
    </xf>
    <xf numFmtId="3" fontId="7" fillId="0" borderId="0" xfId="0" applyNumberFormat="1" applyFont="1" applyAlignment="1">
      <alignment horizontal="center" vertical="center"/>
    </xf>
    <xf numFmtId="3" fontId="5" fillId="0" borderId="0" xfId="0" applyNumberFormat="1" applyFont="1" applyAlignment="1">
      <alignment horizontal="center" vertical="center"/>
    </xf>
    <xf numFmtId="3" fontId="6" fillId="0" borderId="0" xfId="0" applyNumberFormat="1" applyFont="1" applyAlignment="1">
      <alignment horizontal="right" vertical="center"/>
    </xf>
    <xf numFmtId="3" fontId="6" fillId="0" borderId="0" xfId="0" applyNumberFormat="1" applyFont="1" applyAlignment="1">
      <alignment horizontal="center" vertical="center"/>
    </xf>
    <xf numFmtId="3" fontId="5" fillId="0" borderId="12" xfId="0" applyNumberFormat="1" applyFont="1" applyBorder="1"/>
    <xf numFmtId="3" fontId="13" fillId="0" borderId="12" xfId="0" applyNumberFormat="1" applyFont="1" applyBorder="1" applyAlignment="1">
      <alignment horizontal="center"/>
    </xf>
    <xf numFmtId="0" fontId="39" fillId="0" borderId="0" xfId="0" applyFont="1" applyAlignment="1">
      <alignment vertical="top" wrapText="1"/>
    </xf>
    <xf numFmtId="0" fontId="36" fillId="0" borderId="21" xfId="0" applyFont="1" applyBorder="1" applyAlignment="1">
      <alignment horizontal="center" vertical="top"/>
    </xf>
    <xf numFmtId="0" fontId="36" fillId="0" borderId="5" xfId="0" applyFont="1" applyBorder="1" applyAlignment="1">
      <alignment horizontal="center" vertical="top"/>
    </xf>
    <xf numFmtId="0" fontId="36" fillId="0" borderId="8" xfId="0" applyFont="1" applyBorder="1" applyAlignment="1">
      <alignment horizontal="center" vertical="top"/>
    </xf>
    <xf numFmtId="0" fontId="18" fillId="0" borderId="21" xfId="0" applyFont="1" applyBorder="1" applyAlignment="1">
      <alignment horizontal="right" vertical="center" wrapText="1"/>
    </xf>
    <xf numFmtId="0" fontId="18" fillId="0" borderId="8" xfId="0" applyFont="1" applyBorder="1" applyAlignment="1">
      <alignment horizontal="right" vertical="center" wrapText="1"/>
    </xf>
    <xf numFmtId="0" fontId="13" fillId="0" borderId="21" xfId="0" applyFont="1" applyBorder="1" applyAlignment="1">
      <alignment horizontal="center" vertical="top" wrapText="1"/>
    </xf>
    <xf numFmtId="0" fontId="13" fillId="0" borderId="8" xfId="0" applyFont="1" applyBorder="1" applyAlignment="1">
      <alignment horizontal="center" vertical="top" wrapText="1"/>
    </xf>
    <xf numFmtId="0" fontId="19" fillId="0" borderId="21" xfId="0" applyFont="1" applyBorder="1" applyAlignment="1">
      <alignment vertical="center"/>
    </xf>
    <xf numFmtId="0" fontId="19" fillId="0" borderId="8" xfId="0" applyFont="1" applyBorder="1" applyAlignment="1">
      <alignment vertical="center"/>
    </xf>
    <xf numFmtId="0" fontId="13" fillId="0" borderId="21" xfId="0" applyFont="1" applyBorder="1" applyAlignment="1">
      <alignment vertical="center"/>
    </xf>
    <xf numFmtId="0" fontId="13" fillId="0" borderId="8" xfId="0" applyFont="1" applyBorder="1" applyAlignment="1">
      <alignment vertical="center"/>
    </xf>
    <xf numFmtId="2" fontId="44" fillId="0" borderId="21" xfId="0" applyNumberFormat="1" applyFont="1" applyBorder="1" applyAlignment="1">
      <alignment horizontal="center" vertical="center"/>
    </xf>
    <xf numFmtId="2" fontId="44" fillId="0" borderId="5" xfId="0" applyNumberFormat="1" applyFont="1" applyBorder="1" applyAlignment="1">
      <alignment horizontal="center" vertical="center"/>
    </xf>
    <xf numFmtId="2" fontId="44" fillId="0" borderId="8" xfId="0" applyNumberFormat="1" applyFont="1" applyBorder="1" applyAlignment="1">
      <alignment horizontal="center" vertical="center"/>
    </xf>
    <xf numFmtId="0" fontId="43" fillId="0" borderId="21" xfId="0" applyFont="1" applyBorder="1" applyAlignment="1">
      <alignment horizontal="center" vertical="center"/>
    </xf>
    <xf numFmtId="0" fontId="43" fillId="0" borderId="5" xfId="0" applyFont="1" applyBorder="1" applyAlignment="1">
      <alignment horizontal="center" vertical="center"/>
    </xf>
    <xf numFmtId="0" fontId="43" fillId="0" borderId="8" xfId="0" applyFont="1" applyBorder="1" applyAlignment="1">
      <alignment horizontal="center" vertical="center"/>
    </xf>
    <xf numFmtId="0" fontId="41" fillId="0" borderId="24" xfId="0" applyFont="1" applyBorder="1" applyAlignment="1">
      <alignment horizontal="center" vertical="center"/>
    </xf>
    <xf numFmtId="0" fontId="41" fillId="0" borderId="0" xfId="0" applyFont="1" applyAlignment="1">
      <alignment horizontal="center" vertical="center"/>
    </xf>
    <xf numFmtId="0" fontId="41" fillId="0" borderId="12" xfId="0" applyFont="1" applyBorder="1" applyAlignment="1">
      <alignment horizontal="center" vertical="center"/>
    </xf>
    <xf numFmtId="0" fontId="15" fillId="0" borderId="21" xfId="0" applyFont="1" applyBorder="1" applyAlignment="1">
      <alignment horizontal="center" vertical="top" wrapText="1"/>
    </xf>
    <xf numFmtId="0" fontId="15" fillId="0" borderId="5" xfId="0" applyFont="1" applyBorder="1" applyAlignment="1">
      <alignment horizontal="center" vertical="top" wrapText="1"/>
    </xf>
    <xf numFmtId="0" fontId="15" fillId="0" borderId="8" xfId="0" applyFont="1" applyBorder="1" applyAlignment="1">
      <alignment horizontal="center" vertical="top" wrapText="1"/>
    </xf>
    <xf numFmtId="0" fontId="42" fillId="0" borderId="0" xfId="0" applyFont="1" applyAlignment="1">
      <alignment vertical="top" wrapText="1"/>
    </xf>
    <xf numFmtId="0" fontId="4" fillId="0" borderId="12" xfId="0" applyFont="1" applyBorder="1" applyAlignment="1">
      <alignment horizontal="left" vertical="top" wrapText="1" indent="1"/>
    </xf>
    <xf numFmtId="0" fontId="39" fillId="0" borderId="0" xfId="0" applyFont="1" applyAlignment="1">
      <alignment vertical="center" wrapText="1"/>
    </xf>
    <xf numFmtId="0" fontId="10" fillId="0" borderId="0" xfId="0" applyFont="1" applyAlignment="1">
      <alignment vertical="center" wrapText="1"/>
    </xf>
    <xf numFmtId="0" fontId="87" fillId="0" borderId="0" xfId="0" applyFont="1" applyAlignment="1">
      <alignment horizontal="left" vertical="top" wrapText="1" indent="1"/>
    </xf>
    <xf numFmtId="0" fontId="131" fillId="0" borderId="0" xfId="4"/>
    <xf numFmtId="0" fontId="85" fillId="0" borderId="0" xfId="0" applyFont="1" applyAlignment="1">
      <alignment horizontal="center"/>
    </xf>
    <xf numFmtId="0" fontId="131" fillId="0" borderId="0" xfId="4" quotePrefix="1"/>
    <xf numFmtId="49" fontId="87" fillId="0" borderId="0" xfId="0" applyNumberFormat="1" applyFont="1" applyAlignment="1">
      <alignment horizontal="left" vertical="top" wrapText="1" indent="1"/>
    </xf>
    <xf numFmtId="0" fontId="131" fillId="0" borderId="0" xfId="4" applyFill="1"/>
    <xf numFmtId="0" fontId="131" fillId="0" borderId="0" xfId="4" applyAlignment="1">
      <alignment horizontal="left"/>
    </xf>
    <xf numFmtId="49" fontId="23" fillId="0" borderId="13" xfId="0" applyNumberFormat="1" applyFont="1" applyBorder="1" applyAlignment="1">
      <alignment horizontal="left" vertical="top" wrapText="1" indent="1"/>
    </xf>
    <xf numFmtId="49" fontId="36" fillId="0" borderId="13" xfId="0" applyNumberFormat="1" applyFont="1" applyBorder="1" applyAlignment="1">
      <alignment horizontal="left" vertical="top" wrapText="1" indent="1"/>
    </xf>
    <xf numFmtId="49" fontId="23" fillId="0" borderId="13" xfId="0" applyNumberFormat="1" applyFont="1" applyBorder="1" applyAlignment="1">
      <alignment horizontal="left" vertical="top" wrapText="1"/>
    </xf>
    <xf numFmtId="49" fontId="36" fillId="0" borderId="13" xfId="0" applyNumberFormat="1" applyFont="1" applyBorder="1" applyAlignment="1">
      <alignment horizontal="left" vertical="top"/>
    </xf>
    <xf numFmtId="0" fontId="132" fillId="0" borderId="0" xfId="0" applyFont="1" applyAlignment="1">
      <alignment horizontal="center" vertical="center"/>
    </xf>
    <xf numFmtId="0" fontId="133" fillId="0" borderId="0" xfId="0" applyFont="1" applyAlignment="1">
      <alignment horizontal="center" vertical="center"/>
    </xf>
    <xf numFmtId="0" fontId="134" fillId="0" borderId="0" xfId="0" applyFont="1" applyAlignment="1">
      <alignment horizontal="center" vertical="center"/>
    </xf>
    <xf numFmtId="0" fontId="35" fillId="0" borderId="0" xfId="0" applyFont="1" applyAlignment="1">
      <alignment horizontal="center" vertical="center"/>
    </xf>
    <xf numFmtId="0" fontId="135" fillId="0" borderId="0" xfId="0" applyFont="1" applyAlignment="1">
      <alignment horizontal="center" vertical="center"/>
    </xf>
    <xf numFmtId="0" fontId="136" fillId="0" borderId="0" xfId="0" applyFont="1" applyAlignment="1">
      <alignment horizontal="center" vertical="center"/>
    </xf>
    <xf numFmtId="0" fontId="137"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right" vertical="center" wrapText="1"/>
    </xf>
    <xf numFmtId="0" fontId="3" fillId="0" borderId="0" xfId="0" applyFont="1" applyAlignment="1">
      <alignment horizontal="justify" vertical="center" wrapText="1"/>
    </xf>
    <xf numFmtId="0" fontId="10" fillId="0" borderId="0" xfId="0" applyFont="1" applyAlignment="1">
      <alignment horizontal="justify" vertical="center" wrapText="1"/>
    </xf>
    <xf numFmtId="0" fontId="45" fillId="0" borderId="0" xfId="0" applyFont="1" applyAlignment="1">
      <alignment vertical="center" wrapText="1"/>
    </xf>
    <xf numFmtId="0" fontId="41" fillId="0" borderId="0" xfId="0" applyFont="1" applyAlignment="1">
      <alignment horizontal="right" vertical="center" wrapText="1"/>
    </xf>
    <xf numFmtId="0" fontId="45" fillId="0" borderId="0" xfId="0" applyFont="1" applyAlignment="1">
      <alignment horizontal="justify" vertical="center" wrapText="1"/>
    </xf>
    <xf numFmtId="0" fontId="41" fillId="0" borderId="0" xfId="0" applyFont="1" applyAlignment="1">
      <alignment horizontal="justify" vertical="center" wrapText="1"/>
    </xf>
    <xf numFmtId="0" fontId="5" fillId="0" borderId="0" xfId="0" applyFont="1" applyAlignment="1">
      <alignment wrapText="1"/>
    </xf>
    <xf numFmtId="0" fontId="5" fillId="0" borderId="0" xfId="0" applyFont="1" applyAlignment="1">
      <alignment horizontal="justify" vertical="center"/>
    </xf>
    <xf numFmtId="0" fontId="10" fillId="0" borderId="0" xfId="0" applyFont="1" applyAlignment="1">
      <alignment horizontal="justify" vertical="center"/>
    </xf>
    <xf numFmtId="0" fontId="37" fillId="0" borderId="0" xfId="0" applyFont="1" applyAlignment="1">
      <alignment horizontal="justify" vertical="center"/>
    </xf>
    <xf numFmtId="0" fontId="131" fillId="0" borderId="0" xfId="4" applyAlignment="1">
      <alignment horizontal="justify" vertical="center" wrapText="1"/>
    </xf>
    <xf numFmtId="0" fontId="4" fillId="0" borderId="0" xfId="0" applyFont="1" applyAlignment="1">
      <alignment horizontal="justify"/>
    </xf>
    <xf numFmtId="0" fontId="4" fillId="0" borderId="0" xfId="0" applyFont="1" applyAlignment="1">
      <alignment horizontal="justify" vertical="center"/>
    </xf>
    <xf numFmtId="0" fontId="4" fillId="0" borderId="0" xfId="0" applyFont="1" applyAlignment="1">
      <alignment horizontal="justify" vertical="top"/>
    </xf>
    <xf numFmtId="0" fontId="5" fillId="0" borderId="0" xfId="0" applyFont="1" applyAlignment="1">
      <alignment horizontal="justify" vertical="top"/>
    </xf>
    <xf numFmtId="0" fontId="13" fillId="0" borderId="0" xfId="0" applyFont="1" applyAlignment="1">
      <alignment horizontal="justify" vertical="top"/>
    </xf>
    <xf numFmtId="0" fontId="139" fillId="0" borderId="0" xfId="0" applyFont="1" applyAlignment="1">
      <alignment vertical="center" wrapText="1"/>
    </xf>
    <xf numFmtId="0" fontId="140" fillId="0" borderId="0" xfId="0" applyFont="1" applyAlignment="1">
      <alignment horizontal="center" vertical="center"/>
    </xf>
    <xf numFmtId="0" fontId="141" fillId="0" borderId="0" xfId="0" applyFont="1" applyAlignment="1">
      <alignment horizontal="justify" vertical="center"/>
    </xf>
    <xf numFmtId="0" fontId="140" fillId="0" borderId="0" xfId="0" applyFont="1" applyAlignment="1">
      <alignment horizontal="center" vertical="center" wrapText="1"/>
    </xf>
    <xf numFmtId="0" fontId="142" fillId="0" borderId="0" xfId="0" applyFont="1" applyAlignment="1">
      <alignment horizontal="justify" vertical="center"/>
    </xf>
    <xf numFmtId="0" fontId="143" fillId="0" borderId="0" xfId="0" applyFont="1" applyAlignment="1">
      <alignment horizontal="center" vertical="center"/>
    </xf>
    <xf numFmtId="0" fontId="144" fillId="0" borderId="0" xfId="0" applyFont="1" applyAlignment="1">
      <alignment horizontal="justify" vertical="center"/>
    </xf>
    <xf numFmtId="0" fontId="145" fillId="0" borderId="0" xfId="0" applyFont="1" applyAlignment="1">
      <alignment vertical="center"/>
    </xf>
    <xf numFmtId="0" fontId="141" fillId="0" borderId="0" xfId="0" applyFont="1" applyAlignment="1">
      <alignment horizontal="center" vertical="center"/>
    </xf>
    <xf numFmtId="0" fontId="146" fillId="0" borderId="0" xfId="0" applyFont="1" applyAlignment="1">
      <alignment horizontal="center" vertical="center"/>
    </xf>
    <xf numFmtId="0" fontId="147" fillId="0" borderId="0" xfId="0" applyFont="1" applyAlignment="1">
      <alignment horizontal="justify" vertical="center"/>
    </xf>
    <xf numFmtId="0" fontId="145" fillId="0" borderId="0" xfId="0" applyFont="1" applyAlignment="1">
      <alignment horizontal="center" vertical="center" wrapText="1"/>
    </xf>
    <xf numFmtId="0" fontId="146" fillId="0" borderId="0" xfId="0" applyFont="1" applyAlignment="1">
      <alignment horizontal="center" vertical="center" wrapText="1"/>
    </xf>
    <xf numFmtId="0" fontId="147" fillId="0" borderId="0" xfId="0" applyFont="1" applyAlignment="1">
      <alignment horizontal="justify" vertical="top"/>
    </xf>
    <xf numFmtId="0" fontId="148" fillId="0" borderId="0" xfId="0" applyFont="1" applyAlignment="1">
      <alignment horizontal="justify" vertical="center"/>
    </xf>
    <xf numFmtId="0" fontId="149" fillId="0" borderId="0" xfId="0" applyFont="1" applyAlignment="1">
      <alignment horizontal="center" vertical="center" wrapText="1"/>
    </xf>
    <xf numFmtId="49" fontId="36" fillId="0" borderId="16" xfId="0" applyNumberFormat="1" applyFont="1" applyBorder="1" applyAlignment="1">
      <alignment horizontal="left" vertical="top" wrapText="1"/>
    </xf>
    <xf numFmtId="0" fontId="146" fillId="0" borderId="0" xfId="0" applyFont="1" applyAlignment="1">
      <alignment horizontal="center" vertical="top"/>
    </xf>
    <xf numFmtId="49" fontId="65" fillId="0" borderId="0" xfId="0" applyNumberFormat="1" applyFont="1" applyAlignment="1">
      <alignment horizontal="justify"/>
    </xf>
    <xf numFmtId="0" fontId="138" fillId="0" borderId="0" xfId="0" applyFont="1" applyAlignment="1">
      <alignment horizontal="justify" vertical="center" wrapText="1"/>
    </xf>
    <xf numFmtId="0" fontId="3" fillId="0" borderId="0" xfId="0" applyFont="1" applyAlignment="1">
      <alignment horizontal="justify" vertical="center" wrapText="1"/>
    </xf>
    <xf numFmtId="0" fontId="5" fillId="0" borderId="0" xfId="0" applyFont="1" applyAlignment="1">
      <alignment horizontal="justify" vertical="center" wrapText="1"/>
    </xf>
    <xf numFmtId="0" fontId="139" fillId="0" borderId="0" xfId="0" applyFont="1" applyAlignment="1">
      <alignment horizontal="justify" vertical="center" wrapText="1"/>
    </xf>
    <xf numFmtId="0" fontId="41" fillId="0" borderId="0" xfId="0" applyFont="1" applyAlignment="1">
      <alignment horizontal="justify" vertical="center" wrapText="1"/>
    </xf>
    <xf numFmtId="0" fontId="37" fillId="0" borderId="0" xfId="0" applyFont="1" applyAlignment="1">
      <alignment horizontal="center"/>
    </xf>
    <xf numFmtId="0" fontId="43" fillId="0" borderId="0" xfId="0" applyFont="1" applyAlignment="1">
      <alignment horizontal="center"/>
    </xf>
    <xf numFmtId="0" fontId="42" fillId="0" borderId="0" xfId="0" applyFont="1" applyAlignment="1">
      <alignment horizontal="left" vertical="top" wrapText="1"/>
    </xf>
    <xf numFmtId="0" fontId="131" fillId="0" borderId="0" xfId="4" applyAlignment="1">
      <alignment horizontal="center"/>
    </xf>
    <xf numFmtId="0" fontId="40" fillId="0" borderId="0" xfId="0" applyFont="1" applyAlignment="1">
      <alignment horizontal="left" vertical="top" wrapText="1"/>
    </xf>
    <xf numFmtId="0" fontId="11" fillId="0" borderId="0" xfId="0" applyFont="1" applyAlignment="1">
      <alignment vertical="center"/>
    </xf>
    <xf numFmtId="0" fontId="97" fillId="0" borderId="0" xfId="0" applyFont="1" applyAlignment="1">
      <alignment vertical="center"/>
    </xf>
    <xf numFmtId="0" fontId="39" fillId="0" borderId="24" xfId="0" applyFont="1" applyBorder="1" applyAlignment="1">
      <alignment horizontal="left" vertical="top" wrapText="1"/>
    </xf>
    <xf numFmtId="0" fontId="39" fillId="0" borderId="24" xfId="0" applyFont="1" applyBorder="1" applyAlignment="1">
      <alignment horizontal="left" vertical="center" wrapText="1"/>
    </xf>
    <xf numFmtId="0" fontId="10" fillId="0" borderId="0" xfId="0" applyFont="1" applyAlignment="1">
      <alignment horizontal="left" vertical="center" wrapText="1"/>
    </xf>
    <xf numFmtId="0" fontId="39" fillId="0" borderId="0" xfId="0" applyFont="1" applyAlignment="1">
      <alignment horizontal="left" vertical="top" wrapText="1"/>
    </xf>
    <xf numFmtId="0" fontId="40" fillId="0" borderId="0" xfId="0" applyFont="1" applyAlignment="1">
      <alignment horizontal="left" vertical="center" wrapText="1"/>
    </xf>
    <xf numFmtId="0" fontId="41" fillId="0" borderId="0" xfId="0" applyFont="1" applyAlignment="1">
      <alignment horizontal="left" vertical="center" wrapText="1"/>
    </xf>
    <xf numFmtId="0" fontId="13" fillId="0" borderId="0" xfId="0" applyFont="1" applyAlignment="1">
      <alignment horizontal="center" vertical="center" wrapText="1"/>
    </xf>
    <xf numFmtId="0" fontId="44" fillId="0" borderId="0" xfId="0" applyFont="1" applyAlignment="1">
      <alignment horizontal="center" vertical="center" wrapText="1"/>
    </xf>
    <xf numFmtId="49" fontId="93" fillId="0" borderId="0" xfId="0" applyNumberFormat="1" applyFont="1" applyAlignment="1">
      <alignment horizontal="left" wrapText="1" indent="1"/>
    </xf>
    <xf numFmtId="0" fontId="91" fillId="0" borderId="0" xfId="0" applyFont="1" applyAlignment="1">
      <alignment horizontal="center" vertical="center" wrapText="1"/>
    </xf>
    <xf numFmtId="0" fontId="87" fillId="0" borderId="0" xfId="0" applyFont="1" applyAlignment="1">
      <alignment horizontal="left" wrapText="1" indent="1"/>
    </xf>
    <xf numFmtId="49" fontId="87" fillId="0" borderId="0" xfId="0" applyNumberFormat="1" applyFont="1" applyAlignment="1">
      <alignment horizontal="left" wrapText="1" indent="1"/>
    </xf>
    <xf numFmtId="49" fontId="93" fillId="0" borderId="0" xfId="0" applyNumberFormat="1" applyFont="1" applyAlignment="1">
      <alignment horizontal="left" wrapText="1"/>
    </xf>
    <xf numFmtId="0" fontId="60" fillId="0" borderId="0" xfId="0" applyFont="1" applyAlignment="1">
      <alignment horizontal="left" vertical="center"/>
    </xf>
    <xf numFmtId="0" fontId="17" fillId="0" borderId="0" xfId="0" applyFont="1" applyAlignment="1">
      <alignment horizontal="left" vertical="center" wrapText="1"/>
    </xf>
    <xf numFmtId="0" fontId="20" fillId="0" borderId="0" xfId="0" applyFont="1" applyAlignment="1">
      <alignment horizontal="left" vertical="center" wrapText="1"/>
    </xf>
    <xf numFmtId="0" fontId="110" fillId="0" borderId="0" xfId="0" applyFont="1" applyAlignment="1">
      <alignment horizontal="left" vertical="top" wrapText="1"/>
    </xf>
    <xf numFmtId="0" fontId="60" fillId="0" borderId="0" xfId="0" applyFont="1" applyAlignment="1">
      <alignment horizontal="left" vertical="center" wrapText="1"/>
    </xf>
    <xf numFmtId="0" fontId="63" fillId="0" borderId="0" xfId="0" applyFont="1" applyAlignment="1">
      <alignment horizontal="left" vertical="top" wrapText="1"/>
    </xf>
    <xf numFmtId="0" fontId="60" fillId="0" borderId="0" xfId="0" applyFont="1" applyAlignment="1">
      <alignment horizontal="left" vertical="top" wrapText="1"/>
    </xf>
    <xf numFmtId="0" fontId="16" fillId="0" borderId="0" xfId="0" applyFont="1" applyAlignment="1">
      <alignment horizontal="left" vertical="center" wrapText="1"/>
    </xf>
    <xf numFmtId="0" fontId="18" fillId="0" borderId="0" xfId="0" applyFont="1" applyAlignment="1">
      <alignment horizontal="left" vertical="top"/>
    </xf>
    <xf numFmtId="0" fontId="23" fillId="0" borderId="0" xfId="0" applyFont="1" applyAlignment="1">
      <alignment horizontal="left" vertical="center"/>
    </xf>
    <xf numFmtId="0" fontId="36" fillId="0" borderId="0" xfId="0" applyFont="1" applyAlignment="1">
      <alignment horizontal="left" vertical="center"/>
    </xf>
    <xf numFmtId="0" fontId="36" fillId="0" borderId="21" xfId="0" applyFont="1" applyBorder="1" applyAlignment="1">
      <alignment horizontal="center" vertical="top"/>
    </xf>
    <xf numFmtId="0" fontId="36" fillId="0" borderId="5" xfId="0" applyFont="1" applyBorder="1" applyAlignment="1">
      <alignment horizontal="center" vertical="top"/>
    </xf>
    <xf numFmtId="0" fontId="36" fillId="0" borderId="8" xfId="0" applyFont="1" applyBorder="1" applyAlignment="1">
      <alignment horizontal="center" vertical="top"/>
    </xf>
    <xf numFmtId="0" fontId="131" fillId="0" borderId="0" xfId="4" applyFill="1"/>
    <xf numFmtId="0" fontId="131" fillId="0" borderId="0" xfId="4" applyAlignment="1">
      <alignment horizontal="right"/>
    </xf>
    <xf numFmtId="0" fontId="60" fillId="0" borderId="0" xfId="0" applyFont="1" applyAlignment="1">
      <alignment vertical="center"/>
    </xf>
    <xf numFmtId="0" fontId="36" fillId="0" borderId="0" xfId="0" applyFont="1" applyAlignment="1">
      <alignment vertical="center"/>
    </xf>
    <xf numFmtId="0" fontId="18" fillId="0" borderId="21" xfId="0" applyFont="1" applyBorder="1" applyAlignment="1">
      <alignment horizontal="right" vertical="center" wrapText="1"/>
    </xf>
    <xf numFmtId="0" fontId="18" fillId="0" borderId="8" xfId="0" applyFont="1" applyBorder="1" applyAlignment="1">
      <alignment horizontal="right" vertical="center" wrapText="1"/>
    </xf>
    <xf numFmtId="0" fontId="13" fillId="0" borderId="21" xfId="0" applyFont="1" applyBorder="1" applyAlignment="1">
      <alignment horizontal="center" vertical="top" wrapText="1"/>
    </xf>
    <xf numFmtId="0" fontId="13" fillId="0" borderId="8" xfId="0" applyFont="1" applyBorder="1" applyAlignment="1">
      <alignment horizontal="center" vertical="top" wrapText="1"/>
    </xf>
    <xf numFmtId="0" fontId="19" fillId="0" borderId="21" xfId="0" applyFont="1" applyBorder="1" applyAlignment="1">
      <alignment vertical="center"/>
    </xf>
    <xf numFmtId="0" fontId="19" fillId="0" borderId="8" xfId="0" applyFont="1" applyBorder="1" applyAlignment="1">
      <alignment vertical="center"/>
    </xf>
    <xf numFmtId="0" fontId="13" fillId="0" borderId="21" xfId="0" applyFont="1" applyBorder="1" applyAlignment="1">
      <alignment vertical="center"/>
    </xf>
    <xf numFmtId="0" fontId="13" fillId="0" borderId="8" xfId="0" applyFont="1" applyBorder="1" applyAlignment="1">
      <alignment vertical="center"/>
    </xf>
    <xf numFmtId="0" fontId="19" fillId="0" borderId="0" xfId="0" applyFont="1" applyAlignment="1">
      <alignment horizontal="center" vertical="center" wrapText="1"/>
    </xf>
    <xf numFmtId="0" fontId="21" fillId="0" borderId="0" xfId="0" applyFont="1" applyAlignment="1">
      <alignment horizontal="center" vertical="center" wrapText="1"/>
    </xf>
    <xf numFmtId="0" fontId="71" fillId="0" borderId="0" xfId="0" applyFont="1" applyAlignment="1">
      <alignment horizontal="left"/>
    </xf>
    <xf numFmtId="0" fontId="7" fillId="0" borderId="0" xfId="0" applyFont="1" applyAlignment="1">
      <alignment horizontal="left" vertical="center" wrapText="1" indent="2"/>
    </xf>
    <xf numFmtId="0" fontId="11" fillId="0" borderId="0" xfId="0" applyFont="1" applyAlignment="1">
      <alignment horizontal="left" vertical="center"/>
    </xf>
    <xf numFmtId="0" fontId="114" fillId="0" borderId="0" xfId="0" applyFont="1" applyAlignment="1">
      <alignment horizontal="left"/>
    </xf>
    <xf numFmtId="0" fontId="2" fillId="0" borderId="0" xfId="0" applyFont="1" applyAlignment="1">
      <alignment horizontal="left"/>
    </xf>
    <xf numFmtId="0" fontId="112" fillId="0" borderId="0" xfId="0" applyFont="1" applyAlignment="1">
      <alignment horizontal="left" vertical="center" wrapText="1" indent="2"/>
    </xf>
    <xf numFmtId="0" fontId="7" fillId="0" borderId="0" xfId="0" applyFont="1" applyAlignment="1">
      <alignment horizontal="center" vertical="center" wrapText="1"/>
    </xf>
    <xf numFmtId="0" fontId="112" fillId="0" borderId="0" xfId="0" applyFont="1" applyAlignment="1">
      <alignment horizontal="center" vertical="center" wrapText="1"/>
    </xf>
    <xf numFmtId="0" fontId="99" fillId="0" borderId="0" xfId="0" applyFont="1" applyAlignment="1">
      <alignment horizontal="left" vertical="center"/>
    </xf>
    <xf numFmtId="0" fontId="4" fillId="0" borderId="0" xfId="0" applyFont="1" applyAlignment="1">
      <alignment horizontal="center" vertical="center" wrapText="1"/>
    </xf>
    <xf numFmtId="0" fontId="5" fillId="0" borderId="0" xfId="0" applyFont="1" applyAlignment="1">
      <alignment vertical="center"/>
    </xf>
    <xf numFmtId="0" fontId="13" fillId="0" borderId="0" xfId="0" applyFont="1" applyAlignment="1">
      <alignment horizontal="center" vertical="center"/>
    </xf>
    <xf numFmtId="0" fontId="5" fillId="0" borderId="0" xfId="0" applyFont="1" applyAlignment="1">
      <alignment vertical="center" wrapText="1"/>
    </xf>
    <xf numFmtId="0" fontId="11" fillId="0" borderId="0" xfId="0" applyFont="1" applyAlignment="1">
      <alignment horizontal="left"/>
    </xf>
    <xf numFmtId="2" fontId="13" fillId="0" borderId="22" xfId="0" applyNumberFormat="1" applyFont="1" applyBorder="1" applyAlignment="1">
      <alignment horizontal="center" vertical="center"/>
    </xf>
    <xf numFmtId="2" fontId="44" fillId="0" borderId="10" xfId="0" applyNumberFormat="1" applyFont="1" applyBorder="1" applyAlignment="1">
      <alignment horizontal="center" vertical="center"/>
    </xf>
    <xf numFmtId="2" fontId="44" fillId="0" borderId="21" xfId="0" applyNumberFormat="1" applyFont="1" applyBorder="1" applyAlignment="1">
      <alignment horizontal="center" vertical="center"/>
    </xf>
    <xf numFmtId="2" fontId="44" fillId="0" borderId="5" xfId="0" applyNumberFormat="1" applyFont="1" applyBorder="1" applyAlignment="1">
      <alignment horizontal="center" vertical="center"/>
    </xf>
    <xf numFmtId="2" fontId="44" fillId="0" borderId="8" xfId="0" applyNumberFormat="1" applyFont="1" applyBorder="1" applyAlignment="1">
      <alignment horizontal="center" vertical="center"/>
    </xf>
    <xf numFmtId="0" fontId="13" fillId="0" borderId="22" xfId="0" applyFont="1" applyBorder="1" applyAlignment="1">
      <alignment horizontal="center" vertical="center"/>
    </xf>
    <xf numFmtId="0" fontId="44" fillId="0" borderId="10" xfId="0" applyFont="1" applyBorder="1" applyAlignment="1">
      <alignment horizontal="center" vertical="center"/>
    </xf>
    <xf numFmtId="0" fontId="43" fillId="0" borderId="21" xfId="0" applyFont="1" applyBorder="1" applyAlignment="1">
      <alignment horizontal="center" vertical="center"/>
    </xf>
    <xf numFmtId="0" fontId="43" fillId="0" borderId="5" xfId="0" applyFont="1" applyBorder="1" applyAlignment="1">
      <alignment horizontal="center" vertical="center"/>
    </xf>
    <xf numFmtId="0" fontId="43" fillId="0" borderId="8" xfId="0" applyFont="1" applyBorder="1" applyAlignment="1">
      <alignment horizontal="center" vertical="center"/>
    </xf>
    <xf numFmtId="0" fontId="2" fillId="0" borderId="0" xfId="0" applyFont="1" applyAlignment="1">
      <alignment horizontal="left" vertical="top" wrapText="1"/>
    </xf>
    <xf numFmtId="0" fontId="71" fillId="0" borderId="0" xfId="0" applyFont="1" applyAlignment="1">
      <alignment horizontal="left" vertical="top" wrapText="1"/>
    </xf>
    <xf numFmtId="0" fontId="13" fillId="0" borderId="22" xfId="0" applyFont="1" applyBorder="1" applyAlignment="1">
      <alignment horizontal="center" vertical="center" wrapText="1"/>
    </xf>
    <xf numFmtId="0" fontId="44" fillId="0" borderId="10" xfId="0" applyFont="1" applyBorder="1" applyAlignment="1">
      <alignment horizontal="center" vertical="center" wrapText="1"/>
    </xf>
    <xf numFmtId="0" fontId="2" fillId="0" borderId="0" xfId="0" applyFont="1" applyAlignment="1">
      <alignment horizontal="center" vertical="top" wrapText="1"/>
    </xf>
    <xf numFmtId="0" fontId="71" fillId="0" borderId="0" xfId="0" applyFont="1" applyAlignment="1">
      <alignment horizontal="center" vertical="top" wrapText="1"/>
    </xf>
    <xf numFmtId="0" fontId="13" fillId="0" borderId="23" xfId="0" applyFont="1" applyBorder="1" applyAlignment="1">
      <alignment horizontal="center" vertical="center" wrapText="1"/>
    </xf>
    <xf numFmtId="0" fontId="13" fillId="0" borderId="21" xfId="0" applyFont="1" applyBorder="1" applyAlignment="1">
      <alignment horizontal="center" vertical="center" wrapText="1"/>
    </xf>
    <xf numFmtId="0" fontId="44" fillId="0" borderId="7" xfId="0" applyFont="1" applyBorder="1" applyAlignment="1">
      <alignment horizontal="center" vertical="center" wrapText="1"/>
    </xf>
    <xf numFmtId="0" fontId="44" fillId="0" borderId="8" xfId="0" applyFont="1" applyBorder="1" applyAlignment="1">
      <alignment horizontal="center" vertical="center" wrapText="1"/>
    </xf>
    <xf numFmtId="0" fontId="41" fillId="0" borderId="24" xfId="0" applyFont="1" applyBorder="1" applyAlignment="1">
      <alignment horizontal="center" vertical="center"/>
    </xf>
    <xf numFmtId="0" fontId="41" fillId="0" borderId="0" xfId="0" applyFont="1" applyAlignment="1">
      <alignment horizontal="center" vertical="center"/>
    </xf>
    <xf numFmtId="0" fontId="41" fillId="0" borderId="12" xfId="0" applyFont="1" applyBorder="1" applyAlignment="1">
      <alignment horizontal="center" vertical="center"/>
    </xf>
    <xf numFmtId="0" fontId="2" fillId="0" borderId="0" xfId="0" applyFont="1" applyAlignment="1">
      <alignment horizontal="left" wrapText="1"/>
    </xf>
    <xf numFmtId="0" fontId="56" fillId="0" borderId="0" xfId="0" applyFont="1" applyAlignment="1">
      <alignment horizontal="left" vertical="top"/>
    </xf>
    <xf numFmtId="0" fontId="2" fillId="0" borderId="0" xfId="0" applyFont="1" applyAlignment="1">
      <alignment horizontal="center" wrapText="1"/>
    </xf>
    <xf numFmtId="0" fontId="71" fillId="0" borderId="0" xfId="0" applyFont="1" applyAlignment="1">
      <alignment horizontal="left" vertical="center" indent="3"/>
    </xf>
    <xf numFmtId="0" fontId="5" fillId="0" borderId="0" xfId="0" applyFont="1" applyAlignment="1">
      <alignment horizontal="left" wrapText="1"/>
    </xf>
    <xf numFmtId="0" fontId="71" fillId="0" borderId="0" xfId="0" applyFont="1" applyAlignment="1">
      <alignment horizontal="left" wrapText="1"/>
    </xf>
    <xf numFmtId="0" fontId="4" fillId="0" borderId="0" xfId="0" applyFont="1" applyAlignment="1">
      <alignment horizontal="left" wrapText="1"/>
    </xf>
    <xf numFmtId="0" fontId="44" fillId="0" borderId="0" xfId="0" applyFont="1" applyAlignment="1">
      <alignment horizontal="center" vertical="center"/>
    </xf>
    <xf numFmtId="0" fontId="13" fillId="0" borderId="0" xfId="0" applyFont="1" applyAlignment="1">
      <alignment horizontal="left" wrapText="1"/>
    </xf>
    <xf numFmtId="49" fontId="2" fillId="0" borderId="0" xfId="0" applyNumberFormat="1" applyFont="1" applyAlignment="1">
      <alignment horizontal="left" vertical="top" wrapText="1"/>
    </xf>
    <xf numFmtId="0" fontId="13" fillId="0" borderId="22" xfId="0" applyFont="1" applyBorder="1" applyAlignment="1">
      <alignment horizontal="center" vertical="top"/>
    </xf>
    <xf numFmtId="0" fontId="44" fillId="0" borderId="10" xfId="0" applyFont="1" applyBorder="1" applyAlignment="1">
      <alignment horizontal="center" vertical="top"/>
    </xf>
    <xf numFmtId="0" fontId="44" fillId="0" borderId="0" xfId="0" applyFont="1" applyAlignment="1">
      <alignment horizontal="left" wrapText="1"/>
    </xf>
    <xf numFmtId="0" fontId="13" fillId="0" borderId="4" xfId="0" applyFont="1" applyBorder="1" applyAlignment="1">
      <alignment horizontal="center" vertical="center"/>
    </xf>
    <xf numFmtId="0" fontId="13" fillId="0" borderId="11" xfId="0" applyFont="1" applyBorder="1" applyAlignment="1">
      <alignment horizontal="center" vertical="center"/>
    </xf>
    <xf numFmtId="0" fontId="13" fillId="0" borderId="2" xfId="0" applyFont="1" applyBorder="1" applyAlignment="1">
      <alignment horizontal="center" vertical="center"/>
    </xf>
    <xf numFmtId="0" fontId="44" fillId="0" borderId="7" xfId="0" applyFont="1" applyBorder="1" applyAlignment="1">
      <alignment horizontal="center" vertical="center"/>
    </xf>
    <xf numFmtId="0" fontId="44" fillId="0" borderId="12" xfId="0" applyFont="1" applyBorder="1" applyAlignment="1">
      <alignment horizontal="center" vertical="center"/>
    </xf>
    <xf numFmtId="0" fontId="44" fillId="0" borderId="8" xfId="0" applyFont="1" applyBorder="1" applyAlignment="1">
      <alignment horizontal="center" vertical="center"/>
    </xf>
    <xf numFmtId="0" fontId="44" fillId="0" borderId="24" xfId="0" applyFont="1" applyBorder="1" applyAlignment="1">
      <alignment horizontal="center" vertical="center" wrapText="1"/>
    </xf>
    <xf numFmtId="0" fontId="13" fillId="0" borderId="10" xfId="0" applyFont="1" applyBorder="1" applyAlignment="1">
      <alignment horizontal="center" vertical="center"/>
    </xf>
    <xf numFmtId="0" fontId="13" fillId="0" borderId="23" xfId="0" applyFont="1" applyBorder="1" applyAlignment="1">
      <alignment horizontal="center" vertical="center"/>
    </xf>
    <xf numFmtId="0" fontId="13" fillId="0" borderId="24" xfId="0" applyFont="1" applyBorder="1" applyAlignment="1">
      <alignment horizontal="center" vertical="center"/>
    </xf>
    <xf numFmtId="0" fontId="13" fillId="0" borderId="21" xfId="0" applyFont="1" applyBorder="1" applyAlignment="1">
      <alignment horizontal="center" vertical="center"/>
    </xf>
    <xf numFmtId="0" fontId="13" fillId="0" borderId="7" xfId="0" applyFont="1" applyBorder="1" applyAlignment="1">
      <alignment horizontal="center" vertical="center"/>
    </xf>
    <xf numFmtId="0" fontId="13" fillId="0" borderId="12" xfId="0" applyFont="1" applyBorder="1" applyAlignment="1">
      <alignment horizontal="center" vertical="center"/>
    </xf>
    <xf numFmtId="0" fontId="13" fillId="0" borderId="8" xfId="0" applyFont="1" applyBorder="1" applyAlignment="1">
      <alignment horizontal="center" vertical="center"/>
    </xf>
    <xf numFmtId="0" fontId="97" fillId="0" borderId="0" xfId="0" applyFont="1" applyAlignment="1">
      <alignment horizontal="left"/>
    </xf>
    <xf numFmtId="0" fontId="7" fillId="0" borderId="0" xfId="0" applyFont="1" applyAlignment="1">
      <alignment vertical="center" wrapText="1"/>
    </xf>
    <xf numFmtId="0" fontId="18" fillId="0" borderId="0" xfId="0" applyFont="1" applyAlignment="1">
      <alignment vertical="center" wrapText="1"/>
    </xf>
    <xf numFmtId="165" fontId="19" fillId="0" borderId="0" xfId="0" applyNumberFormat="1" applyFont="1" applyAlignment="1">
      <alignment horizontal="center" wrapText="1"/>
    </xf>
    <xf numFmtId="165" fontId="44" fillId="0" borderId="0" xfId="0" applyNumberFormat="1" applyFont="1" applyAlignment="1">
      <alignment horizontal="center" wrapText="1"/>
    </xf>
    <xf numFmtId="0" fontId="10" fillId="0" borderId="0" xfId="0" applyFont="1" applyAlignment="1">
      <alignment horizontal="left" wrapText="1"/>
    </xf>
    <xf numFmtId="0" fontId="13" fillId="0" borderId="0" xfId="0" applyFont="1" applyAlignment="1">
      <alignment vertical="center" wrapText="1"/>
    </xf>
    <xf numFmtId="0" fontId="10" fillId="0" borderId="0" xfId="0" applyFont="1" applyAlignment="1">
      <alignment wrapText="1"/>
    </xf>
    <xf numFmtId="0" fontId="81" fillId="0" borderId="0" xfId="0" applyFont="1"/>
    <xf numFmtId="0" fontId="5" fillId="0" borderId="0" xfId="0" applyFont="1" applyAlignment="1">
      <alignment horizontal="center" vertical="center" wrapText="1"/>
    </xf>
    <xf numFmtId="0" fontId="19" fillId="0" borderId="23" xfId="0" applyFont="1" applyBorder="1" applyAlignment="1">
      <alignment horizontal="center" vertical="top" wrapText="1"/>
    </xf>
    <xf numFmtId="0" fontId="16" fillId="0" borderId="9" xfId="0" applyFont="1" applyBorder="1" applyAlignment="1">
      <alignment horizontal="center" vertical="top" wrapText="1"/>
    </xf>
    <xf numFmtId="0" fontId="21" fillId="0" borderId="9" xfId="0" applyFont="1" applyBorder="1" applyAlignment="1">
      <alignment horizontal="center" vertical="top" wrapText="1"/>
    </xf>
    <xf numFmtId="0" fontId="18" fillId="0" borderId="7" xfId="0" applyFont="1" applyBorder="1" applyAlignment="1">
      <alignment horizontal="center" vertical="top" wrapText="1"/>
    </xf>
    <xf numFmtId="0" fontId="15" fillId="0" borderId="21" xfId="0" applyFont="1" applyBorder="1" applyAlignment="1">
      <alignment horizontal="center" vertical="top" wrapText="1"/>
    </xf>
    <xf numFmtId="0" fontId="15" fillId="0" borderId="5" xfId="0" applyFont="1" applyBorder="1" applyAlignment="1">
      <alignment horizontal="center" vertical="top" wrapText="1"/>
    </xf>
    <xf numFmtId="0" fontId="15" fillId="0" borderId="8" xfId="0" applyFont="1" applyBorder="1" applyAlignment="1">
      <alignment horizontal="center" vertical="top" wrapText="1"/>
    </xf>
    <xf numFmtId="0" fontId="19" fillId="0" borderId="22" xfId="0" applyFont="1" applyBorder="1" applyAlignment="1">
      <alignment horizontal="center" vertical="top" wrapText="1"/>
    </xf>
    <xf numFmtId="0" fontId="19" fillId="0" borderId="6" xfId="0" applyFont="1" applyBorder="1" applyAlignment="1">
      <alignment horizontal="center" vertical="top" wrapText="1"/>
    </xf>
    <xf numFmtId="0" fontId="21" fillId="0" borderId="6" xfId="0" applyFont="1" applyBorder="1" applyAlignment="1">
      <alignment horizontal="center" vertical="top" wrapText="1"/>
    </xf>
    <xf numFmtId="0" fontId="21" fillId="0" borderId="10" xfId="0" applyFont="1" applyBorder="1" applyAlignment="1">
      <alignment horizontal="center" vertical="top" wrapText="1"/>
    </xf>
    <xf numFmtId="0" fontId="16" fillId="0" borderId="6" xfId="0" applyFont="1" applyBorder="1" applyAlignment="1">
      <alignment horizontal="center" vertical="top" wrapText="1"/>
    </xf>
    <xf numFmtId="0" fontId="18" fillId="0" borderId="10" xfId="0" applyFont="1" applyBorder="1" applyAlignment="1">
      <alignment horizontal="center" vertical="top" wrapText="1"/>
    </xf>
    <xf numFmtId="0" fontId="2" fillId="0" borderId="0" xfId="0" applyFont="1"/>
    <xf numFmtId="0" fontId="3" fillId="0" borderId="0" xfId="0" applyFont="1"/>
    <xf numFmtId="0" fontId="5" fillId="0" borderId="0" xfId="0" applyFont="1" applyAlignment="1">
      <alignment horizontal="left" vertical="top"/>
    </xf>
    <xf numFmtId="0" fontId="5" fillId="0" borderId="0" xfId="0" applyFont="1" applyAlignment="1">
      <alignment horizontal="left" vertical="center"/>
    </xf>
    <xf numFmtId="0" fontId="4" fillId="0" borderId="0" xfId="0" applyFont="1" applyAlignment="1">
      <alignment horizontal="left"/>
    </xf>
    <xf numFmtId="49" fontId="33" fillId="0" borderId="0" xfId="0" applyNumberFormat="1" applyFont="1" applyAlignment="1">
      <alignment horizontal="right" wrapText="1"/>
    </xf>
    <xf numFmtId="49" fontId="28" fillId="0" borderId="0" xfId="0" applyNumberFormat="1" applyFont="1" applyAlignment="1">
      <alignment horizontal="left" wrapText="1"/>
    </xf>
    <xf numFmtId="49" fontId="23" fillId="0" borderId="0" xfId="0" applyNumberFormat="1" applyFont="1" applyAlignment="1">
      <alignment horizontal="left" wrapText="1"/>
    </xf>
    <xf numFmtId="49" fontId="36" fillId="0" borderId="0" xfId="0" applyNumberFormat="1" applyFont="1" applyAlignment="1">
      <alignment horizontal="left" wrapText="1"/>
    </xf>
    <xf numFmtId="0" fontId="109" fillId="0" borderId="0" xfId="0" applyFont="1" applyAlignment="1">
      <alignment horizontal="left" vertical="top"/>
    </xf>
    <xf numFmtId="0" fontId="19" fillId="0" borderId="23" xfId="0" applyFont="1" applyBorder="1" applyAlignment="1">
      <alignment horizontal="center" vertical="top"/>
    </xf>
    <xf numFmtId="0" fontId="19" fillId="0" borderId="21" xfId="0" applyFont="1" applyBorder="1" applyAlignment="1">
      <alignment horizontal="center" vertical="top"/>
    </xf>
    <xf numFmtId="0" fontId="21" fillId="0" borderId="7" xfId="0" applyFont="1" applyBorder="1" applyAlignment="1">
      <alignment horizontal="center" vertical="top" wrapText="1"/>
    </xf>
    <xf numFmtId="0" fontId="21" fillId="0" borderId="8" xfId="0" applyFont="1" applyBorder="1" applyAlignment="1">
      <alignment horizontal="center" vertical="top" wrapText="1"/>
    </xf>
    <xf numFmtId="0" fontId="17" fillId="0" borderId="0" xfId="0" applyFont="1" applyAlignment="1">
      <alignment horizontal="left" wrapText="1"/>
    </xf>
    <xf numFmtId="49" fontId="2" fillId="0" borderId="0" xfId="0" applyNumberFormat="1" applyFont="1" applyAlignment="1">
      <alignment vertical="center"/>
    </xf>
    <xf numFmtId="49" fontId="3" fillId="0" borderId="0" xfId="0" applyNumberFormat="1" applyFont="1" applyAlignment="1">
      <alignment vertical="center"/>
    </xf>
    <xf numFmtId="0" fontId="41" fillId="0" borderId="0" xfId="0" applyFont="1" applyAlignment="1">
      <alignment wrapText="1"/>
    </xf>
    <xf numFmtId="0" fontId="127" fillId="0" borderId="0" xfId="0" applyFont="1"/>
  </cellXfs>
  <cellStyles count="5">
    <cellStyle name="Гиперссылка" xfId="4" builtinId="8"/>
    <cellStyle name="Обычный" xfId="0" builtinId="0"/>
    <cellStyle name="Обычный 2" xfId="1" xr:uid="{00000000-0005-0000-0000-000001000000}"/>
    <cellStyle name="Обычный 3" xfId="2" xr:uid="{1FDC5111-30D6-4A0B-873C-2DA1001668F0}"/>
    <cellStyle name="Обычный 4" xfId="3" xr:uid="{B5B7931C-D849-4269-A6E3-3CDC4703B1E6}"/>
  </cellStyles>
  <dxfs count="18">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0</xdr:colOff>
      <xdr:row>10</xdr:row>
      <xdr:rowOff>0</xdr:rowOff>
    </xdr:from>
    <xdr:to>
      <xdr:col>1</xdr:col>
      <xdr:colOff>2000250</xdr:colOff>
      <xdr:row>15</xdr:row>
      <xdr:rowOff>400050</xdr:rowOff>
    </xdr:to>
    <xdr:pic>
      <xdr:nvPicPr>
        <xdr:cNvPr id="2" name="Рисунок 2">
          <a:extLst>
            <a:ext uri="{FF2B5EF4-FFF2-40B4-BE49-F238E27FC236}">
              <a16:creationId xmlns:a16="http://schemas.microsoft.com/office/drawing/2014/main" id="{A0A491A4-4668-476A-B251-AFB4458577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95575" y="6210300"/>
          <a:ext cx="2000250" cy="1733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stat.gov.kg/ru/statistics/tourism/"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E0FE6-5FB0-44B4-9642-7543F6FD4C6D}">
  <dimension ref="A2:A28"/>
  <sheetViews>
    <sheetView workbookViewId="0">
      <selection activeCell="I23" sqref="I23"/>
    </sheetView>
  </sheetViews>
  <sheetFormatPr defaultRowHeight="15"/>
  <cols>
    <col min="1" max="1" width="29.85546875" customWidth="1"/>
    <col min="2" max="2" width="19.28515625" customWidth="1"/>
  </cols>
  <sheetData>
    <row r="2" spans="1:1" ht="15.75">
      <c r="A2" s="227" t="s">
        <v>1893</v>
      </c>
    </row>
    <row r="3" spans="1:1" ht="15.75">
      <c r="A3" s="725" t="s">
        <v>1894</v>
      </c>
    </row>
    <row r="4" spans="1:1" ht="19.5">
      <c r="A4" s="869"/>
    </row>
    <row r="8" spans="1:1" ht="30">
      <c r="A8" s="870" t="s">
        <v>1895</v>
      </c>
    </row>
    <row r="9" spans="1:1" ht="15.75">
      <c r="A9" s="227"/>
    </row>
    <row r="10" spans="1:1" ht="15.75">
      <c r="A10" s="227"/>
    </row>
    <row r="11" spans="1:1" ht="33">
      <c r="A11" s="871" t="s">
        <v>1974</v>
      </c>
    </row>
    <row r="12" spans="1:1" ht="18.75">
      <c r="A12" s="872"/>
    </row>
    <row r="13" spans="1:1" ht="18.75">
      <c r="A13" s="872"/>
    </row>
    <row r="14" spans="1:1" ht="30">
      <c r="A14" s="873" t="s">
        <v>1896</v>
      </c>
    </row>
    <row r="21" spans="1:1" ht="25.5">
      <c r="A21" s="874" t="s">
        <v>1897</v>
      </c>
    </row>
    <row r="22" spans="1:1" ht="25.5">
      <c r="A22" s="875" t="s">
        <v>1898</v>
      </c>
    </row>
    <row r="23" spans="1:1" ht="18.75">
      <c r="A23" s="872"/>
    </row>
    <row r="24" spans="1:1" ht="18.75">
      <c r="A24" s="872"/>
    </row>
    <row r="25" spans="1:1" ht="18.75">
      <c r="A25" s="872"/>
    </row>
    <row r="26" spans="1:1" ht="18.75">
      <c r="A26" s="872"/>
    </row>
    <row r="27" spans="1:1" ht="18.75">
      <c r="A27" s="872"/>
    </row>
    <row r="28" spans="1:1" ht="25.5">
      <c r="A28" s="875" t="s">
        <v>1975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CD991-FBAC-4CF7-B4C4-8CFE886DCBB9}">
  <dimension ref="A3:C26"/>
  <sheetViews>
    <sheetView workbookViewId="0">
      <selection activeCell="F23" sqref="F23"/>
    </sheetView>
  </sheetViews>
  <sheetFormatPr defaultRowHeight="15"/>
  <cols>
    <col min="1" max="1" width="15.140625" customWidth="1"/>
    <col min="2" max="2" width="13.140625" customWidth="1"/>
    <col min="3" max="3" width="32.140625" customWidth="1"/>
  </cols>
  <sheetData>
    <row r="3" spans="1:3" ht="18.75">
      <c r="A3" s="913" t="s">
        <v>1899</v>
      </c>
      <c r="B3" s="913"/>
      <c r="C3" s="913"/>
    </row>
    <row r="4" spans="1:3" ht="18" customHeight="1">
      <c r="A4" s="876" t="s">
        <v>1900</v>
      </c>
      <c r="B4" s="877" t="s">
        <v>254</v>
      </c>
      <c r="C4" s="878" t="s">
        <v>1901</v>
      </c>
    </row>
    <row r="5" spans="1:3" ht="15.75">
      <c r="A5" s="876" t="s">
        <v>1902</v>
      </c>
      <c r="B5" s="877" t="s">
        <v>254</v>
      </c>
      <c r="C5" s="878" t="s">
        <v>1903</v>
      </c>
    </row>
    <row r="6" spans="1:3" ht="15.75">
      <c r="A6" s="878"/>
      <c r="B6" s="877" t="s">
        <v>254</v>
      </c>
      <c r="C6" s="878" t="s">
        <v>1904</v>
      </c>
    </row>
    <row r="7" spans="1:3" ht="15.75">
      <c r="A7" s="914"/>
      <c r="B7" s="877" t="s">
        <v>254</v>
      </c>
      <c r="C7" s="878" t="s">
        <v>1905</v>
      </c>
    </row>
    <row r="8" spans="1:3" ht="15.75">
      <c r="A8" s="914"/>
      <c r="B8" s="877" t="s">
        <v>254</v>
      </c>
      <c r="C8" s="878" t="s">
        <v>1973</v>
      </c>
    </row>
    <row r="9" spans="1:3" ht="15.75">
      <c r="A9" s="914"/>
      <c r="B9" s="877" t="s">
        <v>254</v>
      </c>
      <c r="C9" s="878" t="s">
        <v>1906</v>
      </c>
    </row>
    <row r="10" spans="1:3" ht="15.75">
      <c r="A10" s="878"/>
      <c r="B10" s="877" t="s">
        <v>254</v>
      </c>
      <c r="C10" s="878" t="s">
        <v>1907</v>
      </c>
    </row>
    <row r="11" spans="1:3" ht="15.75">
      <c r="A11" s="878"/>
      <c r="B11" s="877" t="s">
        <v>254</v>
      </c>
      <c r="C11" s="878" t="s">
        <v>1908</v>
      </c>
    </row>
    <row r="12" spans="1:3" ht="15.75">
      <c r="A12" s="878"/>
      <c r="B12" s="877" t="s">
        <v>254</v>
      </c>
      <c r="C12" s="878" t="s">
        <v>1909</v>
      </c>
    </row>
    <row r="13" spans="1:3">
      <c r="A13" s="3"/>
      <c r="B13" s="3"/>
      <c r="C13" s="3"/>
    </row>
    <row r="14" spans="1:3">
      <c r="A14" s="3"/>
      <c r="B14" s="3"/>
      <c r="C14" s="3"/>
    </row>
    <row r="15" spans="1:3">
      <c r="A15" s="3"/>
      <c r="B15" s="3"/>
      <c r="C15" s="3"/>
    </row>
    <row r="16" spans="1:3">
      <c r="A16" s="915"/>
      <c r="B16" s="915"/>
      <c r="C16" s="915"/>
    </row>
    <row r="17" spans="1:3" ht="19.5">
      <c r="A17" s="916" t="s">
        <v>1910</v>
      </c>
      <c r="B17" s="916"/>
      <c r="C17" s="916"/>
    </row>
    <row r="18" spans="1:3" ht="18" customHeight="1">
      <c r="A18" s="880" t="s">
        <v>1911</v>
      </c>
      <c r="B18" s="881" t="s">
        <v>254</v>
      </c>
      <c r="C18" s="882" t="s">
        <v>1901</v>
      </c>
    </row>
    <row r="19" spans="1:3" ht="15.75">
      <c r="A19" s="880" t="s">
        <v>1912</v>
      </c>
      <c r="B19" s="881" t="s">
        <v>254</v>
      </c>
      <c r="C19" s="882" t="s">
        <v>1903</v>
      </c>
    </row>
    <row r="20" spans="1:3" ht="15.75">
      <c r="A20" s="883"/>
      <c r="B20" s="881" t="s">
        <v>254</v>
      </c>
      <c r="C20" s="882" t="s">
        <v>1904</v>
      </c>
    </row>
    <row r="21" spans="1:3" ht="15.75">
      <c r="A21" s="917"/>
      <c r="B21" s="881" t="s">
        <v>254</v>
      </c>
      <c r="C21" s="882" t="s">
        <v>1905</v>
      </c>
    </row>
    <row r="22" spans="1:3" ht="15.75">
      <c r="A22" s="917"/>
      <c r="B22" s="881" t="s">
        <v>254</v>
      </c>
      <c r="C22" s="878" t="s">
        <v>1973</v>
      </c>
    </row>
    <row r="23" spans="1:3" ht="15.75">
      <c r="A23" s="917"/>
      <c r="B23" s="881" t="s">
        <v>254</v>
      </c>
      <c r="C23" s="882" t="s">
        <v>1906</v>
      </c>
    </row>
    <row r="24" spans="1:3" ht="15.75">
      <c r="A24" s="883"/>
      <c r="B24" s="881" t="s">
        <v>254</v>
      </c>
      <c r="C24" s="882" t="s">
        <v>1907</v>
      </c>
    </row>
    <row r="25" spans="1:3" ht="15.75">
      <c r="A25" s="883"/>
      <c r="B25" s="881" t="s">
        <v>254</v>
      </c>
      <c r="C25" s="882" t="s">
        <v>1908</v>
      </c>
    </row>
    <row r="26" spans="1:3" ht="15.75">
      <c r="A26" s="883"/>
      <c r="B26" s="881" t="s">
        <v>254</v>
      </c>
      <c r="C26" s="882" t="s">
        <v>1909</v>
      </c>
    </row>
  </sheetData>
  <mergeCells count="5">
    <mergeCell ref="A3:C3"/>
    <mergeCell ref="A7:A9"/>
    <mergeCell ref="A16:C16"/>
    <mergeCell ref="A17:C17"/>
    <mergeCell ref="A21:A2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73C21-B43C-4A7B-AB7E-4DB76D52D0BF}">
  <dimension ref="A1:B16"/>
  <sheetViews>
    <sheetView topLeftCell="A7" workbookViewId="0">
      <selection activeCell="F14" sqref="F14"/>
    </sheetView>
  </sheetViews>
  <sheetFormatPr defaultRowHeight="15"/>
  <cols>
    <col min="1" max="2" width="50.7109375" customWidth="1"/>
  </cols>
  <sheetData>
    <row r="1" spans="1:2" ht="26.25">
      <c r="A1" s="884" t="s">
        <v>1913</v>
      </c>
      <c r="B1" s="889" t="s">
        <v>1914</v>
      </c>
    </row>
    <row r="2" spans="1:2" ht="38.25">
      <c r="A2" s="698" t="s">
        <v>1972</v>
      </c>
      <c r="B2" s="891" t="s">
        <v>1971</v>
      </c>
    </row>
    <row r="3" spans="1:2" ht="77.25">
      <c r="A3" s="893" t="s">
        <v>1964</v>
      </c>
      <c r="B3" s="891" t="s">
        <v>1967</v>
      </c>
    </row>
    <row r="4" spans="1:2" ht="57" customHeight="1">
      <c r="A4" s="885" t="s">
        <v>1915</v>
      </c>
      <c r="B4" s="891" t="s">
        <v>1968</v>
      </c>
    </row>
    <row r="5" spans="1:2" ht="29.25" customHeight="1">
      <c r="A5" s="885" t="s">
        <v>1916</v>
      </c>
      <c r="B5" s="891" t="s">
        <v>1917</v>
      </c>
    </row>
    <row r="6" spans="1:2" ht="23.25" customHeight="1">
      <c r="A6" s="885" t="s">
        <v>1970</v>
      </c>
      <c r="B6" s="890" t="s">
        <v>1969</v>
      </c>
    </row>
    <row r="7" spans="1:2" ht="81.75" customHeight="1">
      <c r="A7" s="892" t="s">
        <v>1918</v>
      </c>
      <c r="B7" s="891" t="s">
        <v>1919</v>
      </c>
    </row>
    <row r="8" spans="1:2" ht="25.5">
      <c r="A8" s="885" t="s">
        <v>1965</v>
      </c>
      <c r="B8" s="890" t="s">
        <v>1966</v>
      </c>
    </row>
    <row r="9" spans="1:2">
      <c r="A9" s="886" t="s">
        <v>1920</v>
      </c>
    </row>
    <row r="10" spans="1:2">
      <c r="A10" s="887"/>
    </row>
    <row r="11" spans="1:2">
      <c r="A11" s="857" t="s">
        <v>1921</v>
      </c>
      <c r="B11" s="914"/>
    </row>
    <row r="12" spans="1:2">
      <c r="A12" s="857" t="s">
        <v>1922</v>
      </c>
      <c r="B12" s="914"/>
    </row>
    <row r="13" spans="1:2">
      <c r="A13" s="857" t="s">
        <v>1923</v>
      </c>
      <c r="B13" s="914"/>
    </row>
    <row r="14" spans="1:2" ht="24">
      <c r="A14" s="879" t="s">
        <v>1924</v>
      </c>
      <c r="B14" s="914"/>
    </row>
    <row r="15" spans="1:2" ht="24">
      <c r="A15" s="879" t="s">
        <v>1925</v>
      </c>
      <c r="B15" s="914"/>
    </row>
    <row r="16" spans="1:2" ht="45">
      <c r="A16" s="888" t="s">
        <v>1926</v>
      </c>
      <c r="B16" s="914"/>
    </row>
  </sheetData>
  <mergeCells count="1">
    <mergeCell ref="B11:B16"/>
  </mergeCells>
  <hyperlinks>
    <hyperlink ref="A16" r:id="rId1" display="http://www.stat.gov.kg/ru/statistics/tourism/" xr:uid="{73B5F7C3-6A8A-4D31-A769-B0F9E3C502A6}"/>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A7055-22E5-414D-9E0F-331C58C7A522}">
  <dimension ref="A1:B42"/>
  <sheetViews>
    <sheetView tabSelected="1" workbookViewId="0">
      <selection activeCell="B31" sqref="B31"/>
    </sheetView>
  </sheetViews>
  <sheetFormatPr defaultRowHeight="15"/>
  <cols>
    <col min="1" max="2" width="65.140625" customWidth="1"/>
  </cols>
  <sheetData>
    <row r="1" spans="1:2" ht="39">
      <c r="A1" s="909" t="s">
        <v>1976</v>
      </c>
      <c r="B1" s="894" t="s">
        <v>1977</v>
      </c>
    </row>
    <row r="2" spans="1:2">
      <c r="A2" s="895" t="s">
        <v>1978</v>
      </c>
      <c r="B2" s="903" t="s">
        <v>1979</v>
      </c>
    </row>
    <row r="3" spans="1:2" ht="56.25">
      <c r="A3" s="896" t="s">
        <v>2005</v>
      </c>
      <c r="B3" s="904" t="s">
        <v>2046</v>
      </c>
    </row>
    <row r="4" spans="1:2">
      <c r="A4" s="895" t="s">
        <v>2006</v>
      </c>
      <c r="B4" s="903" t="s">
        <v>2015</v>
      </c>
    </row>
    <row r="5" spans="1:2" ht="78.75">
      <c r="A5" s="896" t="s">
        <v>1980</v>
      </c>
      <c r="B5" s="904" t="s">
        <v>2047</v>
      </c>
    </row>
    <row r="6" spans="1:2">
      <c r="A6" s="895" t="s">
        <v>2007</v>
      </c>
      <c r="B6" s="903" t="s">
        <v>2016</v>
      </c>
    </row>
    <row r="7" spans="1:2" ht="33.75">
      <c r="A7" s="896" t="s">
        <v>1981</v>
      </c>
      <c r="B7" s="904" t="s">
        <v>1982</v>
      </c>
    </row>
    <row r="8" spans="1:2">
      <c r="A8" s="895" t="s">
        <v>2008</v>
      </c>
      <c r="B8" s="903" t="s">
        <v>2017</v>
      </c>
    </row>
    <row r="9" spans="1:2" ht="33.75">
      <c r="A9" s="896" t="s">
        <v>1983</v>
      </c>
      <c r="B9" s="904" t="s">
        <v>2048</v>
      </c>
    </row>
    <row r="10" spans="1:2" ht="22.5">
      <c r="A10" s="897" t="s">
        <v>2009</v>
      </c>
      <c r="B10" s="905" t="s">
        <v>2018</v>
      </c>
    </row>
    <row r="11" spans="1:2" ht="33.75">
      <c r="A11" s="896" t="s">
        <v>2010</v>
      </c>
      <c r="B11" s="904" t="s">
        <v>2049</v>
      </c>
    </row>
    <row r="12" spans="1:2">
      <c r="A12" s="895" t="s">
        <v>2011</v>
      </c>
      <c r="B12" s="903" t="s">
        <v>2019</v>
      </c>
    </row>
    <row r="13" spans="1:2" ht="56.25">
      <c r="A13" s="896" t="s">
        <v>1984</v>
      </c>
      <c r="B13" s="904" t="s">
        <v>2050</v>
      </c>
    </row>
    <row r="14" spans="1:2">
      <c r="A14" s="902" t="s">
        <v>1985</v>
      </c>
      <c r="B14" s="903" t="s">
        <v>1986</v>
      </c>
    </row>
    <row r="15" spans="1:2" ht="45">
      <c r="A15" s="896" t="s">
        <v>1987</v>
      </c>
      <c r="B15" s="904" t="s">
        <v>1988</v>
      </c>
    </row>
    <row r="16" spans="1:2" ht="22.5">
      <c r="A16" s="897" t="s">
        <v>2012</v>
      </c>
      <c r="B16" s="906" t="s">
        <v>1989</v>
      </c>
    </row>
    <row r="17" spans="1:2" ht="67.5">
      <c r="A17" s="896" t="s">
        <v>1990</v>
      </c>
      <c r="B17" s="907" t="s">
        <v>1991</v>
      </c>
    </row>
    <row r="18" spans="1:2">
      <c r="A18" s="895" t="s">
        <v>2013</v>
      </c>
      <c r="B18" s="903" t="s">
        <v>2020</v>
      </c>
    </row>
    <row r="19" spans="1:2" ht="33.75">
      <c r="A19" s="898" t="s">
        <v>2014</v>
      </c>
      <c r="B19" s="904" t="s">
        <v>2051</v>
      </c>
    </row>
    <row r="20" spans="1:2">
      <c r="A20" s="899" t="s">
        <v>2021</v>
      </c>
      <c r="B20" s="903" t="s">
        <v>2023</v>
      </c>
    </row>
    <row r="21" spans="1:2" ht="22.5">
      <c r="A21" s="898" t="s">
        <v>2022</v>
      </c>
      <c r="B21" s="904" t="s">
        <v>2024</v>
      </c>
    </row>
    <row r="22" spans="1:2">
      <c r="A22" s="895" t="s">
        <v>2025</v>
      </c>
      <c r="B22" s="903" t="s">
        <v>2026</v>
      </c>
    </row>
    <row r="23" spans="1:2" ht="22.5">
      <c r="A23" s="898" t="s">
        <v>2027</v>
      </c>
      <c r="B23" s="904" t="s">
        <v>2028</v>
      </c>
    </row>
    <row r="24" spans="1:2">
      <c r="A24" s="899" t="s">
        <v>2029</v>
      </c>
      <c r="B24" s="911" t="s">
        <v>2030</v>
      </c>
    </row>
    <row r="25" spans="1:2" ht="22.5">
      <c r="A25" s="898" t="s">
        <v>1992</v>
      </c>
      <c r="B25" s="904" t="s">
        <v>1993</v>
      </c>
    </row>
    <row r="26" spans="1:2" ht="22.5">
      <c r="A26" s="897" t="s">
        <v>2053</v>
      </c>
      <c r="B26" s="906" t="s">
        <v>2052</v>
      </c>
    </row>
    <row r="27" spans="1:2" ht="45">
      <c r="A27" s="896" t="s">
        <v>1994</v>
      </c>
      <c r="B27" s="904" t="s">
        <v>1995</v>
      </c>
    </row>
    <row r="28" spans="1:2">
      <c r="A28" s="895" t="s">
        <v>2031</v>
      </c>
      <c r="B28" s="903" t="s">
        <v>2032</v>
      </c>
    </row>
    <row r="29" spans="1:2" ht="33.75">
      <c r="A29" s="896" t="s">
        <v>1996</v>
      </c>
      <c r="B29" s="904" t="s">
        <v>2054</v>
      </c>
    </row>
    <row r="30" spans="1:2">
      <c r="A30" s="895" t="s">
        <v>2033</v>
      </c>
      <c r="B30" s="903" t="s">
        <v>2034</v>
      </c>
    </row>
    <row r="31" spans="1:2" ht="45">
      <c r="A31" s="896" t="s">
        <v>1997</v>
      </c>
      <c r="B31" s="904" t="s">
        <v>2057</v>
      </c>
    </row>
    <row r="32" spans="1:2">
      <c r="A32" s="895" t="s">
        <v>2035</v>
      </c>
      <c r="B32" s="903" t="s">
        <v>2036</v>
      </c>
    </row>
    <row r="33" spans="1:2" ht="45">
      <c r="A33" s="896" t="s">
        <v>1998</v>
      </c>
      <c r="B33" s="904" t="s">
        <v>2055</v>
      </c>
    </row>
    <row r="34" spans="1:2">
      <c r="A34" s="895" t="s">
        <v>2037</v>
      </c>
      <c r="B34" s="903" t="s">
        <v>2038</v>
      </c>
    </row>
    <row r="35" spans="1:2" ht="67.5">
      <c r="A35" s="896" t="s">
        <v>1999</v>
      </c>
      <c r="B35" s="907" t="s">
        <v>2056</v>
      </c>
    </row>
    <row r="36" spans="1:2">
      <c r="A36" s="895" t="s">
        <v>2000</v>
      </c>
      <c r="B36" s="903" t="s">
        <v>2001</v>
      </c>
    </row>
    <row r="37" spans="1:2" ht="56.25">
      <c r="A37" s="896" t="s">
        <v>2039</v>
      </c>
      <c r="B37" s="907" t="s">
        <v>2040</v>
      </c>
    </row>
    <row r="38" spans="1:2">
      <c r="A38" s="895" t="s">
        <v>2041</v>
      </c>
      <c r="B38" s="903" t="s">
        <v>2042</v>
      </c>
    </row>
    <row r="39" spans="1:2" ht="33.75">
      <c r="A39" s="896" t="s">
        <v>2002</v>
      </c>
      <c r="B39" s="904" t="s">
        <v>2003</v>
      </c>
    </row>
    <row r="40" spans="1:2">
      <c r="A40" s="895" t="s">
        <v>2043</v>
      </c>
      <c r="B40" s="903" t="s">
        <v>2044</v>
      </c>
    </row>
    <row r="41" spans="1:2" ht="33.75">
      <c r="A41" s="900" t="s">
        <v>2004</v>
      </c>
      <c r="B41" s="908" t="s">
        <v>2045</v>
      </c>
    </row>
    <row r="42" spans="1:2">
      <c r="A42" s="90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9"/>
  <sheetViews>
    <sheetView topLeftCell="A19" workbookViewId="0">
      <selection sqref="A1:E1"/>
    </sheetView>
  </sheetViews>
  <sheetFormatPr defaultColWidth="9.140625" defaultRowHeight="15"/>
  <cols>
    <col min="1" max="1" width="55.7109375" style="3" customWidth="1"/>
    <col min="2" max="2" width="2.28515625" style="3" customWidth="1"/>
    <col min="3" max="3" width="17.28515625" style="3" customWidth="1"/>
    <col min="4" max="4" width="2.28515625" style="3" customWidth="1"/>
    <col min="5" max="5" width="8.85546875" style="284" customWidth="1"/>
    <col min="6" max="16384" width="9.140625" style="3"/>
  </cols>
  <sheetData>
    <row r="1" spans="1:5">
      <c r="A1" s="918" t="s">
        <v>0</v>
      </c>
      <c r="B1" s="918"/>
      <c r="C1" s="918"/>
      <c r="D1" s="918"/>
      <c r="E1" s="918"/>
    </row>
    <row r="2" spans="1:5">
      <c r="A2" s="919" t="s">
        <v>1</v>
      </c>
      <c r="B2" s="919"/>
      <c r="C2" s="919"/>
      <c r="D2" s="919"/>
      <c r="E2" s="919"/>
    </row>
    <row r="3" spans="1:5" ht="6.75" customHeight="1"/>
    <row r="4" spans="1:5" ht="30">
      <c r="A4" s="285" t="s">
        <v>2</v>
      </c>
      <c r="B4" s="286"/>
      <c r="C4" s="348" t="s">
        <v>1075</v>
      </c>
      <c r="D4" s="348"/>
      <c r="E4" s="349">
        <v>625831</v>
      </c>
    </row>
    <row r="5" spans="1:5" s="14" customFormat="1" ht="32.25" customHeight="1">
      <c r="A5" s="343" t="s">
        <v>3</v>
      </c>
      <c r="B5" s="285"/>
      <c r="C5" s="348"/>
      <c r="D5" s="1"/>
      <c r="E5" s="348"/>
    </row>
    <row r="6" spans="1:5" ht="30" customHeight="1">
      <c r="A6" s="285" t="s">
        <v>998</v>
      </c>
      <c r="B6" s="285"/>
      <c r="C6" s="348" t="s">
        <v>1020</v>
      </c>
      <c r="D6" s="348"/>
      <c r="E6" s="349" t="s">
        <v>1021</v>
      </c>
    </row>
    <row r="7" spans="1:5" s="14" customFormat="1" ht="32.25" customHeight="1">
      <c r="A7" s="343" t="s">
        <v>999</v>
      </c>
      <c r="B7" s="286"/>
      <c r="C7" s="3"/>
      <c r="D7" s="3"/>
      <c r="E7" s="344"/>
    </row>
    <row r="8" spans="1:5" ht="18" customHeight="1">
      <c r="A8" s="285" t="s">
        <v>4</v>
      </c>
      <c r="B8" s="286"/>
      <c r="C8" s="348" t="s">
        <v>5</v>
      </c>
      <c r="D8" s="1"/>
      <c r="E8" s="349">
        <v>324725</v>
      </c>
    </row>
    <row r="9" spans="1:5" s="14" customFormat="1" ht="18" customHeight="1">
      <c r="A9" s="343" t="s">
        <v>6</v>
      </c>
      <c r="B9" s="286"/>
      <c r="C9" s="348"/>
      <c r="D9" s="1"/>
      <c r="E9" s="348"/>
    </row>
    <row r="10" spans="1:5" ht="18" customHeight="1">
      <c r="A10" s="285" t="s">
        <v>7</v>
      </c>
      <c r="B10" s="286"/>
      <c r="C10" s="348" t="s">
        <v>5</v>
      </c>
      <c r="D10" s="1"/>
      <c r="E10" s="349">
        <v>324725</v>
      </c>
    </row>
    <row r="11" spans="1:5" s="14" customFormat="1" ht="18" customHeight="1">
      <c r="A11" s="343" t="s">
        <v>8</v>
      </c>
      <c r="B11" s="286"/>
      <c r="C11" s="348"/>
      <c r="D11" s="1"/>
      <c r="E11" s="348"/>
    </row>
    <row r="12" spans="1:5" ht="45">
      <c r="A12" s="285" t="s">
        <v>9</v>
      </c>
      <c r="B12" s="285"/>
      <c r="C12" s="348" t="s">
        <v>5</v>
      </c>
      <c r="D12" s="1"/>
      <c r="E12" s="349">
        <v>324725</v>
      </c>
    </row>
    <row r="13" spans="1:5" s="14" customFormat="1" ht="30" customHeight="1">
      <c r="A13" s="343" t="s">
        <v>10</v>
      </c>
      <c r="B13" s="285"/>
      <c r="C13" s="348"/>
      <c r="D13" s="1"/>
      <c r="E13" s="348"/>
    </row>
    <row r="14" spans="1:5" ht="18" customHeight="1">
      <c r="A14" s="285" t="s">
        <v>11</v>
      </c>
      <c r="B14" s="286"/>
      <c r="C14" s="348" t="s">
        <v>5</v>
      </c>
      <c r="D14" s="1"/>
      <c r="E14" s="349">
        <v>324725</v>
      </c>
    </row>
    <row r="15" spans="1:5" s="14" customFormat="1" ht="18" customHeight="1">
      <c r="A15" s="343" t="s">
        <v>12</v>
      </c>
      <c r="B15" s="286"/>
      <c r="C15" s="348"/>
      <c r="D15" s="1"/>
      <c r="E15" s="348"/>
    </row>
    <row r="16" spans="1:5" ht="28.5" customHeight="1">
      <c r="A16" s="285" t="s">
        <v>13</v>
      </c>
      <c r="B16" s="285"/>
      <c r="C16" s="348" t="s">
        <v>1117</v>
      </c>
      <c r="D16" s="1"/>
      <c r="E16" s="349">
        <v>324655</v>
      </c>
    </row>
    <row r="17" spans="1:5" s="14" customFormat="1" ht="28.5" customHeight="1">
      <c r="A17" s="343" t="s">
        <v>14</v>
      </c>
      <c r="B17" s="285"/>
      <c r="C17" s="348"/>
      <c r="D17" s="1"/>
      <c r="E17" s="348"/>
    </row>
    <row r="18" spans="1:5" ht="18" customHeight="1">
      <c r="A18" s="285" t="s">
        <v>15</v>
      </c>
      <c r="B18" s="285"/>
      <c r="C18" s="348" t="s">
        <v>16</v>
      </c>
      <c r="D18" s="1"/>
      <c r="E18" s="349">
        <v>664044</v>
      </c>
    </row>
    <row r="19" spans="1:5" s="14" customFormat="1" ht="18" customHeight="1">
      <c r="A19" s="343" t="s">
        <v>17</v>
      </c>
      <c r="B19" s="285"/>
      <c r="C19" s="348"/>
      <c r="D19" s="1"/>
      <c r="E19" s="348"/>
    </row>
    <row r="20" spans="1:5" ht="18" customHeight="1">
      <c r="A20" s="285" t="s">
        <v>18</v>
      </c>
      <c r="B20" s="286"/>
      <c r="C20" s="348" t="s">
        <v>1024</v>
      </c>
      <c r="D20" s="1"/>
      <c r="E20" s="349">
        <v>625825</v>
      </c>
    </row>
    <row r="21" spans="1:5" s="14" customFormat="1" ht="18" customHeight="1">
      <c r="A21" s="343" t="s">
        <v>19</v>
      </c>
      <c r="B21" s="286"/>
      <c r="C21" s="348"/>
      <c r="D21" s="1"/>
      <c r="E21" s="348"/>
    </row>
    <row r="22" spans="1:5" ht="35.450000000000003" customHeight="1">
      <c r="A22" s="285" t="s">
        <v>20</v>
      </c>
      <c r="B22" s="286"/>
      <c r="C22" s="348" t="s">
        <v>21</v>
      </c>
      <c r="D22" s="1"/>
      <c r="E22" s="349">
        <v>625591</v>
      </c>
    </row>
    <row r="23" spans="1:5" s="14" customFormat="1" ht="30">
      <c r="A23" s="343" t="s">
        <v>22</v>
      </c>
      <c r="B23" s="286"/>
      <c r="C23" s="348"/>
      <c r="D23" s="1"/>
      <c r="E23" s="348"/>
    </row>
    <row r="24" spans="1:5" ht="18" customHeight="1">
      <c r="A24" s="285" t="s">
        <v>23</v>
      </c>
      <c r="B24" s="286"/>
      <c r="C24" s="348" t="s">
        <v>24</v>
      </c>
      <c r="D24" s="1"/>
      <c r="E24" s="349">
        <v>324642</v>
      </c>
    </row>
    <row r="25" spans="1:5" s="14" customFormat="1" ht="18" customHeight="1">
      <c r="A25" s="343" t="s">
        <v>25</v>
      </c>
      <c r="B25" s="286"/>
      <c r="C25" s="348"/>
      <c r="D25" s="1"/>
      <c r="E25" s="348"/>
    </row>
    <row r="26" spans="1:5" ht="18" customHeight="1">
      <c r="A26" s="285" t="s">
        <v>26</v>
      </c>
      <c r="B26" s="286"/>
      <c r="C26" s="348" t="s">
        <v>1550</v>
      </c>
      <c r="D26" s="1"/>
      <c r="E26" s="349">
        <v>324691</v>
      </c>
    </row>
    <row r="27" spans="1:5" s="14" customFormat="1" ht="18" customHeight="1">
      <c r="A27" s="343" t="s">
        <v>27</v>
      </c>
      <c r="B27" s="286"/>
      <c r="C27" s="348"/>
      <c r="D27" s="1"/>
      <c r="E27" s="348"/>
    </row>
    <row r="28" spans="1:5" ht="18" customHeight="1">
      <c r="A28" s="285" t="s">
        <v>28</v>
      </c>
      <c r="B28" s="286"/>
      <c r="C28" s="348" t="s">
        <v>1117</v>
      </c>
      <c r="D28" s="1"/>
      <c r="E28" s="349">
        <v>324655</v>
      </c>
    </row>
    <row r="29" spans="1:5" s="14" customFormat="1" ht="18" customHeight="1">
      <c r="A29" s="343" t="s">
        <v>29</v>
      </c>
      <c r="B29" s="286"/>
      <c r="C29" s="348"/>
      <c r="D29" s="1"/>
      <c r="E29" s="348"/>
    </row>
    <row r="30" spans="1:5" ht="18" customHeight="1">
      <c r="A30" s="288" t="s">
        <v>30</v>
      </c>
      <c r="B30" s="289"/>
      <c r="C30" s="348" t="s">
        <v>5</v>
      </c>
      <c r="D30" s="1"/>
      <c r="E30" s="349">
        <v>324725</v>
      </c>
    </row>
    <row r="31" spans="1:5" ht="17.25" customHeight="1">
      <c r="A31" s="343" t="s">
        <v>31</v>
      </c>
      <c r="C31" s="348" t="s">
        <v>32</v>
      </c>
      <c r="D31" s="1"/>
      <c r="E31" s="349">
        <v>324918</v>
      </c>
    </row>
    <row r="32" spans="1:5" ht="45.75" customHeight="1">
      <c r="A32" s="347" t="s">
        <v>1023</v>
      </c>
      <c r="C32" s="348" t="s">
        <v>1022</v>
      </c>
      <c r="D32" s="1"/>
      <c r="E32" s="350">
        <v>324702</v>
      </c>
    </row>
    <row r="33" spans="1:7" ht="18" customHeight="1">
      <c r="A33" s="343"/>
      <c r="C33" s="287"/>
      <c r="E33" s="287"/>
    </row>
    <row r="39" spans="1:7">
      <c r="G39" s="261"/>
    </row>
  </sheetData>
  <mergeCells count="2">
    <mergeCell ref="A1:E1"/>
    <mergeCell ref="A2:E2"/>
  </mergeCells>
  <pageMargins left="0.70866141732283472" right="0.70866141732283472" top="0.59055118110236227" bottom="0.78740157480314965" header="0.31496062992125984" footer="0.51181102362204722"/>
  <pageSetup paperSize="9" firstPageNumber="6" orientation="portrait" useFirstPageNumber="1" r:id="rId1"/>
  <headerFooter>
    <oddFooter>&amp;C6</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82"/>
  <sheetViews>
    <sheetView topLeftCell="A67" workbookViewId="0">
      <selection activeCell="B80" sqref="B80"/>
    </sheetView>
  </sheetViews>
  <sheetFormatPr defaultColWidth="8.85546875" defaultRowHeight="15"/>
  <cols>
    <col min="1" max="1" width="14.5703125" style="32" customWidth="1"/>
    <col min="2" max="2" width="49.5703125" style="281" customWidth="1"/>
    <col min="3" max="3" width="10.28515625" style="282" customWidth="1"/>
    <col min="4" max="4" width="49.5703125" style="283" customWidth="1"/>
    <col min="5" max="16384" width="8.85546875" style="32"/>
  </cols>
  <sheetData>
    <row r="1" spans="1:4">
      <c r="B1" s="276" t="s">
        <v>33</v>
      </c>
      <c r="D1" s="912" t="s">
        <v>34</v>
      </c>
    </row>
    <row r="2" spans="1:4" ht="15.75" thickBot="1">
      <c r="B2" s="293"/>
      <c r="C2" s="294"/>
      <c r="D2" s="295"/>
    </row>
    <row r="3" spans="1:4" ht="15.75" thickBot="1">
      <c r="B3" s="290" t="s">
        <v>35</v>
      </c>
      <c r="C3" s="291">
        <v>11</v>
      </c>
      <c r="D3" s="292" t="s">
        <v>36</v>
      </c>
    </row>
    <row r="4" spans="1:4" ht="25.9" customHeight="1">
      <c r="B4" s="296" t="s">
        <v>1071</v>
      </c>
      <c r="C4" s="297" t="s">
        <v>1001</v>
      </c>
      <c r="D4" s="910" t="s">
        <v>2058</v>
      </c>
    </row>
    <row r="5" spans="1:4" ht="25.9" customHeight="1">
      <c r="A5" s="859" t="s">
        <v>1782</v>
      </c>
      <c r="B5" s="298" t="s">
        <v>1072</v>
      </c>
      <c r="C5" s="299" t="s">
        <v>1002</v>
      </c>
      <c r="D5" s="300" t="s">
        <v>1886</v>
      </c>
    </row>
    <row r="6" spans="1:4" ht="21.75" customHeight="1">
      <c r="A6" s="859" t="s">
        <v>1781</v>
      </c>
      <c r="B6" s="298" t="s">
        <v>37</v>
      </c>
      <c r="C6" s="299" t="s">
        <v>1003</v>
      </c>
      <c r="D6" s="301" t="s">
        <v>38</v>
      </c>
    </row>
    <row r="7" spans="1:4" ht="25.9" customHeight="1">
      <c r="B7" s="298" t="s">
        <v>39</v>
      </c>
      <c r="C7" s="299"/>
      <c r="D7" s="300" t="s">
        <v>40</v>
      </c>
    </row>
    <row r="8" spans="1:4" ht="36.75">
      <c r="A8" s="861" t="s">
        <v>1785</v>
      </c>
      <c r="B8" s="302" t="s">
        <v>41</v>
      </c>
      <c r="C8" s="299" t="s">
        <v>43</v>
      </c>
      <c r="D8" s="303" t="s">
        <v>1887</v>
      </c>
    </row>
    <row r="9" spans="1:4" ht="36.75">
      <c r="A9" s="859" t="s">
        <v>1786</v>
      </c>
      <c r="B9" s="302" t="s">
        <v>42</v>
      </c>
      <c r="C9" s="299" t="s">
        <v>1004</v>
      </c>
      <c r="D9" s="303" t="s">
        <v>1888</v>
      </c>
    </row>
    <row r="10" spans="1:4" ht="36.75">
      <c r="A10" s="859" t="s">
        <v>1789</v>
      </c>
      <c r="B10" s="302" t="s">
        <v>44</v>
      </c>
      <c r="C10" s="299" t="s">
        <v>46</v>
      </c>
      <c r="D10" s="303" t="s">
        <v>1958</v>
      </c>
    </row>
    <row r="11" spans="1:4" ht="36.75">
      <c r="A11" s="859" t="s">
        <v>1790</v>
      </c>
      <c r="B11" s="302" t="s">
        <v>45</v>
      </c>
      <c r="C11" s="299" t="s">
        <v>1005</v>
      </c>
      <c r="D11" s="303" t="s">
        <v>47</v>
      </c>
    </row>
    <row r="12" spans="1:4" ht="28.15" customHeight="1">
      <c r="B12" s="298" t="s">
        <v>1000</v>
      </c>
      <c r="C12" s="299"/>
      <c r="D12" s="300" t="s">
        <v>1927</v>
      </c>
    </row>
    <row r="13" spans="1:4" ht="37.9" customHeight="1">
      <c r="A13" s="859" t="s">
        <v>1791</v>
      </c>
      <c r="B13" s="302" t="s">
        <v>48</v>
      </c>
      <c r="C13" s="299" t="s">
        <v>51</v>
      </c>
      <c r="D13" s="303" t="s">
        <v>49</v>
      </c>
    </row>
    <row r="14" spans="1:4" ht="37.9" customHeight="1">
      <c r="A14" s="859" t="s">
        <v>1792</v>
      </c>
      <c r="B14" s="302" t="s">
        <v>50</v>
      </c>
      <c r="C14" s="299" t="s">
        <v>51</v>
      </c>
      <c r="D14" s="303" t="s">
        <v>1928</v>
      </c>
    </row>
    <row r="15" spans="1:4" ht="39" customHeight="1">
      <c r="A15" s="859" t="s">
        <v>1793</v>
      </c>
      <c r="B15" s="302" t="s">
        <v>1108</v>
      </c>
      <c r="C15" s="299" t="s">
        <v>52</v>
      </c>
      <c r="D15" s="303" t="s">
        <v>1929</v>
      </c>
    </row>
    <row r="16" spans="1:4" ht="37.5" customHeight="1">
      <c r="A16" s="859" t="s">
        <v>1794</v>
      </c>
      <c r="B16" s="302" t="s">
        <v>1026</v>
      </c>
      <c r="C16" s="299" t="s">
        <v>54</v>
      </c>
      <c r="D16" s="303" t="s">
        <v>1892</v>
      </c>
    </row>
    <row r="17" spans="1:4" ht="37.9" customHeight="1">
      <c r="A17" s="859" t="s">
        <v>1795</v>
      </c>
      <c r="B17" s="302" t="s">
        <v>53</v>
      </c>
      <c r="C17" s="299" t="s">
        <v>54</v>
      </c>
      <c r="D17" s="303" t="s">
        <v>1959</v>
      </c>
    </row>
    <row r="18" spans="1:4" ht="37.9" customHeight="1">
      <c r="A18" s="859" t="s">
        <v>1796</v>
      </c>
      <c r="B18" s="302" t="s">
        <v>1109</v>
      </c>
      <c r="C18" s="299" t="s">
        <v>55</v>
      </c>
      <c r="D18" s="303" t="s">
        <v>1891</v>
      </c>
    </row>
    <row r="19" spans="1:4" ht="48" customHeight="1">
      <c r="A19" s="859" t="s">
        <v>1797</v>
      </c>
      <c r="B19" s="302" t="s">
        <v>1871</v>
      </c>
      <c r="C19" s="299" t="s">
        <v>56</v>
      </c>
      <c r="D19" s="303" t="s">
        <v>1889</v>
      </c>
    </row>
    <row r="20" spans="1:4" ht="63" customHeight="1">
      <c r="A20" s="859" t="s">
        <v>1798</v>
      </c>
      <c r="B20" s="865" t="s">
        <v>2059</v>
      </c>
      <c r="C20" s="299" t="s">
        <v>59</v>
      </c>
      <c r="D20" s="866" t="s">
        <v>1890</v>
      </c>
    </row>
    <row r="21" spans="1:4" ht="18" customHeight="1">
      <c r="B21" s="298" t="s">
        <v>57</v>
      </c>
      <c r="C21" s="299"/>
      <c r="D21" s="301" t="s">
        <v>6</v>
      </c>
    </row>
    <row r="22" spans="1:4" ht="25.9" customHeight="1">
      <c r="A22" s="859" t="s">
        <v>1799</v>
      </c>
      <c r="B22" s="302" t="s">
        <v>58</v>
      </c>
      <c r="C22" s="299" t="s">
        <v>61</v>
      </c>
      <c r="D22" s="303" t="s">
        <v>60</v>
      </c>
    </row>
    <row r="23" spans="1:4" ht="41.25" customHeight="1">
      <c r="A23" s="859" t="s">
        <v>1800</v>
      </c>
      <c r="B23" s="302" t="s">
        <v>1006</v>
      </c>
      <c r="C23" s="299" t="s">
        <v>66</v>
      </c>
      <c r="D23" s="303" t="s">
        <v>62</v>
      </c>
    </row>
    <row r="24" spans="1:4" ht="18" customHeight="1">
      <c r="B24" s="298" t="s">
        <v>63</v>
      </c>
      <c r="C24" s="299"/>
      <c r="D24" s="300" t="s">
        <v>64</v>
      </c>
    </row>
    <row r="25" spans="1:4" ht="25.9" customHeight="1">
      <c r="A25" s="859" t="s">
        <v>1801</v>
      </c>
      <c r="B25" s="302" t="s">
        <v>65</v>
      </c>
      <c r="C25" s="299" t="s">
        <v>69</v>
      </c>
      <c r="D25" s="303" t="s">
        <v>67</v>
      </c>
    </row>
    <row r="26" spans="1:4" ht="25.9" customHeight="1">
      <c r="A26" s="859" t="s">
        <v>1802</v>
      </c>
      <c r="B26" s="302" t="s">
        <v>68</v>
      </c>
      <c r="C26" s="299" t="s">
        <v>74</v>
      </c>
      <c r="D26" s="303" t="s">
        <v>70</v>
      </c>
    </row>
    <row r="27" spans="1:4" ht="28.15" customHeight="1">
      <c r="B27" s="298" t="s">
        <v>71</v>
      </c>
      <c r="C27" s="299"/>
      <c r="D27" s="300" t="s">
        <v>72</v>
      </c>
    </row>
    <row r="28" spans="1:4" ht="25.9" customHeight="1">
      <c r="A28" s="859" t="s">
        <v>1805</v>
      </c>
      <c r="B28" s="302" t="s">
        <v>73</v>
      </c>
      <c r="C28" s="299" t="s">
        <v>75</v>
      </c>
      <c r="D28" s="303" t="s">
        <v>72</v>
      </c>
    </row>
    <row r="29" spans="1:4" ht="25.9" customHeight="1">
      <c r="A29" s="859" t="s">
        <v>1806</v>
      </c>
      <c r="B29" s="302" t="s">
        <v>1946</v>
      </c>
      <c r="C29" s="299" t="s">
        <v>76</v>
      </c>
      <c r="D29" s="303" t="s">
        <v>1930</v>
      </c>
    </row>
    <row r="30" spans="1:4" ht="37.9" customHeight="1">
      <c r="A30" s="859" t="s">
        <v>1807</v>
      </c>
      <c r="B30" s="302" t="s">
        <v>1110</v>
      </c>
      <c r="C30" s="299" t="s">
        <v>77</v>
      </c>
      <c r="D30" s="303" t="s">
        <v>1931</v>
      </c>
    </row>
    <row r="31" spans="1:4" ht="49.15" customHeight="1">
      <c r="A31" s="859" t="s">
        <v>1808</v>
      </c>
      <c r="B31" s="302" t="s">
        <v>1111</v>
      </c>
      <c r="C31" s="299" t="s">
        <v>78</v>
      </c>
      <c r="D31" s="303" t="s">
        <v>1960</v>
      </c>
    </row>
    <row r="32" spans="1:4" ht="37.9" customHeight="1">
      <c r="A32" s="859" t="s">
        <v>1809</v>
      </c>
      <c r="B32" s="302" t="s">
        <v>1112</v>
      </c>
      <c r="C32" s="299" t="s">
        <v>79</v>
      </c>
      <c r="D32" s="303" t="s">
        <v>1961</v>
      </c>
    </row>
    <row r="33" spans="1:4" ht="37.9" customHeight="1">
      <c r="A33" s="859" t="s">
        <v>1810</v>
      </c>
      <c r="B33" s="302" t="s">
        <v>1113</v>
      </c>
      <c r="C33" s="299" t="s">
        <v>1007</v>
      </c>
      <c r="D33" s="303" t="s">
        <v>1962</v>
      </c>
    </row>
    <row r="34" spans="1:4" ht="25.9" customHeight="1">
      <c r="A34" s="859" t="s">
        <v>1813</v>
      </c>
      <c r="B34" s="302" t="s">
        <v>80</v>
      </c>
      <c r="C34" s="299" t="s">
        <v>83</v>
      </c>
      <c r="D34" s="303" t="s">
        <v>81</v>
      </c>
    </row>
    <row r="35" spans="1:4" ht="41.25" customHeight="1">
      <c r="A35" s="859" t="s">
        <v>1814</v>
      </c>
      <c r="B35" s="865" t="s">
        <v>82</v>
      </c>
      <c r="C35" s="299" t="s">
        <v>85</v>
      </c>
      <c r="D35" s="866" t="s">
        <v>1932</v>
      </c>
    </row>
    <row r="36" spans="1:4" ht="37.9" customHeight="1">
      <c r="A36" s="859" t="s">
        <v>1815</v>
      </c>
      <c r="B36" s="302" t="s">
        <v>84</v>
      </c>
      <c r="C36" s="299" t="s">
        <v>1008</v>
      </c>
      <c r="D36" s="303" t="s">
        <v>1945</v>
      </c>
    </row>
    <row r="37" spans="1:4" ht="42" customHeight="1">
      <c r="A37" s="859" t="s">
        <v>1816</v>
      </c>
      <c r="B37" s="865" t="s">
        <v>1872</v>
      </c>
      <c r="C37" s="299" t="s">
        <v>86</v>
      </c>
      <c r="D37" s="866" t="s">
        <v>1933</v>
      </c>
    </row>
    <row r="38" spans="1:4" ht="43.5" customHeight="1">
      <c r="A38" s="859" t="s">
        <v>1817</v>
      </c>
      <c r="B38" s="865" t="s">
        <v>1873</v>
      </c>
      <c r="C38" s="299" t="s">
        <v>87</v>
      </c>
      <c r="D38" s="866" t="s">
        <v>1934</v>
      </c>
    </row>
    <row r="39" spans="1:4" ht="32.25" customHeight="1">
      <c r="A39" s="859" t="s">
        <v>1818</v>
      </c>
      <c r="B39" s="865" t="s">
        <v>1037</v>
      </c>
      <c r="C39" s="299" t="s">
        <v>88</v>
      </c>
      <c r="D39" s="866" t="s">
        <v>1935</v>
      </c>
    </row>
    <row r="40" spans="1:4" ht="37.9" customHeight="1">
      <c r="A40" s="859" t="s">
        <v>1821</v>
      </c>
      <c r="B40" s="865" t="s">
        <v>1114</v>
      </c>
      <c r="C40" s="299" t="s">
        <v>1009</v>
      </c>
      <c r="D40" s="866" t="s">
        <v>1936</v>
      </c>
    </row>
    <row r="41" spans="1:4" ht="41.45" customHeight="1">
      <c r="A41" s="859" t="s">
        <v>1822</v>
      </c>
      <c r="B41" s="302" t="s">
        <v>1867</v>
      </c>
      <c r="C41" s="299" t="s">
        <v>1010</v>
      </c>
      <c r="D41" s="303" t="s">
        <v>1956</v>
      </c>
    </row>
    <row r="42" spans="1:4" ht="50.25" customHeight="1">
      <c r="A42" s="859" t="s">
        <v>1823</v>
      </c>
      <c r="B42" s="865" t="s">
        <v>1947</v>
      </c>
      <c r="C42" s="299" t="s">
        <v>1011</v>
      </c>
      <c r="D42" s="303" t="s">
        <v>1957</v>
      </c>
    </row>
    <row r="43" spans="1:4" ht="36.75">
      <c r="A43" s="859" t="s">
        <v>1825</v>
      </c>
      <c r="B43" s="302" t="s">
        <v>1073</v>
      </c>
      <c r="C43" s="299" t="s">
        <v>1012</v>
      </c>
      <c r="D43" s="303" t="s">
        <v>1937</v>
      </c>
    </row>
    <row r="44" spans="1:4" ht="36">
      <c r="A44" s="859" t="s">
        <v>1826</v>
      </c>
      <c r="B44" s="865" t="s">
        <v>1125</v>
      </c>
      <c r="C44" s="299" t="s">
        <v>1013</v>
      </c>
      <c r="D44" s="866" t="s">
        <v>1938</v>
      </c>
    </row>
    <row r="45" spans="1:4" ht="36.75">
      <c r="A45" s="859" t="s">
        <v>1828</v>
      </c>
      <c r="B45" s="302" t="s">
        <v>1115</v>
      </c>
      <c r="C45" s="299" t="s">
        <v>89</v>
      </c>
      <c r="D45" s="866" t="s">
        <v>1939</v>
      </c>
    </row>
    <row r="46" spans="1:4" ht="55.5" customHeight="1">
      <c r="A46" s="859" t="s">
        <v>1830</v>
      </c>
      <c r="B46" s="865" t="s">
        <v>1948</v>
      </c>
      <c r="C46" s="299" t="s">
        <v>1014</v>
      </c>
      <c r="D46" s="866" t="s">
        <v>1883</v>
      </c>
    </row>
    <row r="47" spans="1:4" ht="25.5" customHeight="1">
      <c r="B47" s="867" t="s">
        <v>90</v>
      </c>
      <c r="C47" s="299"/>
      <c r="D47" s="868" t="s">
        <v>12</v>
      </c>
    </row>
    <row r="48" spans="1:4" ht="49.15" customHeight="1">
      <c r="A48" s="859" t="s">
        <v>1831</v>
      </c>
      <c r="B48" s="865" t="s">
        <v>1868</v>
      </c>
      <c r="C48" s="299" t="s">
        <v>1015</v>
      </c>
      <c r="D48" s="866" t="s">
        <v>1940</v>
      </c>
    </row>
    <row r="49" spans="1:4" ht="49.15" customHeight="1">
      <c r="A49" s="859" t="s">
        <v>1832</v>
      </c>
      <c r="B49" s="302" t="s">
        <v>1949</v>
      </c>
      <c r="C49" s="299" t="s">
        <v>93</v>
      </c>
      <c r="D49" s="303" t="s">
        <v>1963</v>
      </c>
    </row>
    <row r="50" spans="1:4" ht="15" customHeight="1">
      <c r="B50" s="298" t="s">
        <v>91</v>
      </c>
      <c r="C50" s="299"/>
      <c r="D50" s="301" t="s">
        <v>17</v>
      </c>
    </row>
    <row r="51" spans="1:4" ht="25.9" customHeight="1">
      <c r="A51" s="859" t="s">
        <v>1833</v>
      </c>
      <c r="B51" s="302" t="s">
        <v>92</v>
      </c>
      <c r="C51" s="299" t="s">
        <v>98</v>
      </c>
      <c r="D51" s="303" t="s">
        <v>94</v>
      </c>
    </row>
    <row r="52" spans="1:4" ht="25.9" customHeight="1">
      <c r="B52" s="298" t="s">
        <v>95</v>
      </c>
      <c r="C52" s="299"/>
      <c r="D52" s="303" t="s">
        <v>96</v>
      </c>
    </row>
    <row r="53" spans="1:4" ht="37.15" customHeight="1">
      <c r="A53" s="861" t="s">
        <v>1834</v>
      </c>
      <c r="B53" s="302" t="s">
        <v>97</v>
      </c>
      <c r="C53" s="299" t="s">
        <v>101</v>
      </c>
      <c r="D53" s="303" t="s">
        <v>99</v>
      </c>
    </row>
    <row r="54" spans="1:4" ht="37.15" customHeight="1">
      <c r="A54" s="859" t="s">
        <v>1835</v>
      </c>
      <c r="B54" s="302" t="s">
        <v>100</v>
      </c>
      <c r="C54" s="299" t="s">
        <v>106</v>
      </c>
      <c r="D54" s="303" t="s">
        <v>102</v>
      </c>
    </row>
    <row r="55" spans="1:4" ht="25.9" customHeight="1">
      <c r="B55" s="298" t="s">
        <v>103</v>
      </c>
      <c r="C55" s="299"/>
      <c r="D55" s="300" t="s">
        <v>104</v>
      </c>
    </row>
    <row r="56" spans="1:4" ht="41.25" customHeight="1">
      <c r="A56" s="859" t="s">
        <v>1836</v>
      </c>
      <c r="B56" s="865" t="s">
        <v>105</v>
      </c>
      <c r="C56" s="299" t="s">
        <v>108</v>
      </c>
      <c r="D56" s="866" t="s">
        <v>1943</v>
      </c>
    </row>
    <row r="57" spans="1:4" ht="37.9" customHeight="1">
      <c r="A57" s="859" t="s">
        <v>1837</v>
      </c>
      <c r="B57" s="302" t="s">
        <v>107</v>
      </c>
      <c r="C57" s="299" t="s">
        <v>110</v>
      </c>
      <c r="D57" s="303" t="s">
        <v>1955</v>
      </c>
    </row>
    <row r="58" spans="1:4" ht="42.75" customHeight="1">
      <c r="A58" s="859" t="s">
        <v>1838</v>
      </c>
      <c r="B58" s="865" t="s">
        <v>109</v>
      </c>
      <c r="C58" s="299" t="s">
        <v>113</v>
      </c>
      <c r="D58" s="866" t="s">
        <v>111</v>
      </c>
    </row>
    <row r="59" spans="1:4" ht="44.25" customHeight="1">
      <c r="A59" s="859" t="s">
        <v>1839</v>
      </c>
      <c r="B59" s="865" t="s">
        <v>112</v>
      </c>
      <c r="C59" s="299" t="s">
        <v>115</v>
      </c>
      <c r="D59" s="866" t="s">
        <v>1944</v>
      </c>
    </row>
    <row r="60" spans="1:4" ht="15" customHeight="1">
      <c r="A60" s="859" t="s">
        <v>1840</v>
      </c>
      <c r="B60" s="302" t="s">
        <v>114</v>
      </c>
      <c r="C60" s="299" t="s">
        <v>120</v>
      </c>
      <c r="D60" s="303" t="s">
        <v>116</v>
      </c>
    </row>
    <row r="61" spans="1:4" ht="25.9" customHeight="1">
      <c r="A61" s="859" t="s">
        <v>1841</v>
      </c>
      <c r="B61" s="302" t="s">
        <v>117</v>
      </c>
      <c r="C61" s="299" t="s">
        <v>123</v>
      </c>
      <c r="D61" s="303" t="s">
        <v>118</v>
      </c>
    </row>
    <row r="62" spans="1:4" ht="37.9" customHeight="1">
      <c r="A62" s="859" t="s">
        <v>1842</v>
      </c>
      <c r="B62" s="302" t="s">
        <v>119</v>
      </c>
      <c r="C62" s="299" t="s">
        <v>120</v>
      </c>
      <c r="D62" s="303" t="s">
        <v>121</v>
      </c>
    </row>
    <row r="63" spans="1:4" ht="25.9" customHeight="1">
      <c r="A63" s="859" t="s">
        <v>1843</v>
      </c>
      <c r="B63" s="302" t="s">
        <v>122</v>
      </c>
      <c r="C63" s="299" t="s">
        <v>124</v>
      </c>
      <c r="D63" s="303" t="s">
        <v>1869</v>
      </c>
    </row>
    <row r="64" spans="1:4" ht="25.9" customHeight="1">
      <c r="A64" s="859" t="s">
        <v>1844</v>
      </c>
      <c r="B64" s="302" t="s">
        <v>1874</v>
      </c>
      <c r="C64" s="299" t="s">
        <v>127</v>
      </c>
      <c r="D64" s="303" t="s">
        <v>1875</v>
      </c>
    </row>
    <row r="65" spans="1:4" ht="25.9" customHeight="1">
      <c r="B65" s="298" t="s">
        <v>125</v>
      </c>
      <c r="C65" s="299"/>
      <c r="D65" s="301" t="s">
        <v>126</v>
      </c>
    </row>
    <row r="66" spans="1:4" ht="25.9" customHeight="1">
      <c r="A66" s="861" t="s">
        <v>1845</v>
      </c>
      <c r="B66" s="302" t="s">
        <v>1870</v>
      </c>
      <c r="C66" s="299" t="s">
        <v>129</v>
      </c>
      <c r="D66" s="303" t="s">
        <v>1941</v>
      </c>
    </row>
    <row r="67" spans="1:4" ht="25.9" customHeight="1">
      <c r="A67" s="859" t="s">
        <v>1846</v>
      </c>
      <c r="B67" s="302" t="s">
        <v>128</v>
      </c>
      <c r="C67" s="299" t="s">
        <v>132</v>
      </c>
      <c r="D67" s="303" t="s">
        <v>130</v>
      </c>
    </row>
    <row r="68" spans="1:4" ht="15" customHeight="1">
      <c r="B68" s="298" t="s">
        <v>131</v>
      </c>
      <c r="C68" s="299"/>
      <c r="D68" s="301" t="s">
        <v>27</v>
      </c>
    </row>
    <row r="69" spans="1:4" ht="25.9" customHeight="1">
      <c r="A69" s="863" t="s">
        <v>1847</v>
      </c>
      <c r="B69" s="302" t="s">
        <v>1950</v>
      </c>
      <c r="C69" s="299" t="s">
        <v>133</v>
      </c>
      <c r="D69" s="303" t="s">
        <v>1942</v>
      </c>
    </row>
    <row r="70" spans="1:4" ht="15" customHeight="1">
      <c r="A70" s="859" t="s">
        <v>1856</v>
      </c>
      <c r="B70" s="302" t="s">
        <v>1876</v>
      </c>
      <c r="C70" s="299" t="s">
        <v>134</v>
      </c>
      <c r="D70" s="303" t="s">
        <v>1877</v>
      </c>
    </row>
    <row r="71" spans="1:4" ht="15" customHeight="1">
      <c r="A71" s="859" t="s">
        <v>1857</v>
      </c>
      <c r="B71" s="302" t="s">
        <v>1848</v>
      </c>
      <c r="C71" s="299" t="s">
        <v>137</v>
      </c>
      <c r="D71" s="303" t="s">
        <v>135</v>
      </c>
    </row>
    <row r="72" spans="1:4" ht="15" customHeight="1">
      <c r="A72" s="859" t="s">
        <v>1858</v>
      </c>
      <c r="B72" s="302" t="s">
        <v>1849</v>
      </c>
      <c r="C72" s="299" t="s">
        <v>137</v>
      </c>
      <c r="D72" s="303" t="s">
        <v>136</v>
      </c>
    </row>
    <row r="73" spans="1:4" ht="15" customHeight="1">
      <c r="A73" s="859" t="s">
        <v>1859</v>
      </c>
      <c r="B73" s="302" t="s">
        <v>1850</v>
      </c>
      <c r="C73" s="299" t="s">
        <v>137</v>
      </c>
      <c r="D73" s="303" t="s">
        <v>138</v>
      </c>
    </row>
    <row r="74" spans="1:4" ht="25.9" customHeight="1">
      <c r="A74" s="859" t="s">
        <v>1860</v>
      </c>
      <c r="B74" s="298" t="s">
        <v>1885</v>
      </c>
      <c r="C74" s="299" t="s">
        <v>139</v>
      </c>
      <c r="D74" s="866" t="s">
        <v>1884</v>
      </c>
    </row>
    <row r="75" spans="1:4" ht="37.5" customHeight="1">
      <c r="A75" s="859" t="s">
        <v>1861</v>
      </c>
      <c r="B75" s="865" t="s">
        <v>1878</v>
      </c>
      <c r="C75" s="299" t="s">
        <v>140</v>
      </c>
      <c r="D75" s="866" t="s">
        <v>1951</v>
      </c>
    </row>
    <row r="76" spans="1:4" ht="41.25" customHeight="1">
      <c r="A76" s="859" t="s">
        <v>1862</v>
      </c>
      <c r="B76" s="865" t="s">
        <v>1953</v>
      </c>
      <c r="C76" s="299" t="s">
        <v>142</v>
      </c>
      <c r="D76" s="866" t="s">
        <v>1952</v>
      </c>
    </row>
    <row r="77" spans="1:4">
      <c r="B77" s="298" t="s">
        <v>141</v>
      </c>
      <c r="C77" s="299"/>
      <c r="D77" s="300" t="s">
        <v>29</v>
      </c>
    </row>
    <row r="78" spans="1:4" ht="24">
      <c r="A78" s="859" t="s">
        <v>1863</v>
      </c>
      <c r="B78" s="865" t="s">
        <v>1879</v>
      </c>
      <c r="C78" s="299" t="s">
        <v>145</v>
      </c>
      <c r="D78" s="866" t="s">
        <v>1880</v>
      </c>
    </row>
    <row r="79" spans="1:4" ht="52.15" customHeight="1">
      <c r="A79" s="859" t="s">
        <v>1864</v>
      </c>
      <c r="B79" s="302" t="s">
        <v>143</v>
      </c>
      <c r="C79" s="299" t="s">
        <v>145</v>
      </c>
      <c r="D79" s="303" t="s">
        <v>144</v>
      </c>
    </row>
    <row r="80" spans="1:4" ht="48" customHeight="1">
      <c r="A80" s="859" t="s">
        <v>1866</v>
      </c>
      <c r="B80" s="865" t="s">
        <v>1882</v>
      </c>
      <c r="C80" s="299" t="s">
        <v>147</v>
      </c>
      <c r="D80" s="866" t="s">
        <v>1881</v>
      </c>
    </row>
    <row r="81" spans="2:4" ht="15" customHeight="1">
      <c r="B81" s="298" t="s">
        <v>146</v>
      </c>
      <c r="C81" s="299" t="s">
        <v>1016</v>
      </c>
      <c r="D81" s="301" t="s">
        <v>148</v>
      </c>
    </row>
    <row r="82" spans="2:4" ht="37.9" customHeight="1" thickBot="1">
      <c r="B82" s="304" t="s">
        <v>1954</v>
      </c>
      <c r="C82" s="305" t="s">
        <v>1017</v>
      </c>
      <c r="D82" s="306" t="s">
        <v>1116</v>
      </c>
    </row>
  </sheetData>
  <hyperlinks>
    <hyperlink ref="A5" location="'01'!A1" display="Таблица 1" xr:uid="{7C278468-CDD5-4925-9740-10B0E3367986}"/>
    <hyperlink ref="A6" location="'02'!A1" display="Таблица 2" xr:uid="{E1003D5A-82A9-43A3-A47C-D23250D88314}"/>
    <hyperlink ref="A8" location="'1.1'!A1" display="Таблица1.1" xr:uid="{FD524B00-C50A-4DC6-9AC3-740BDBB7207D}"/>
    <hyperlink ref="A9" location="'1.2'!A1" display="Таблица1.2" xr:uid="{41C4460E-35D6-48EE-884D-60F993B5D00A}"/>
    <hyperlink ref="A10" location="'1.3'!A1" display="Таблица 1.3" xr:uid="{6453377A-84A0-47FE-A25C-23A497B55BBF}"/>
    <hyperlink ref="A11" location="'1.4'!A1" display="Таблица 1.4" xr:uid="{D26A7B86-1177-4347-81BC-1D3ECB4339A7}"/>
    <hyperlink ref="A13" location="'2.1 и 2.2'!A1" display="Таблица 2.1" xr:uid="{4C5930CD-C04C-4EA0-9DB8-AA1020CA5279}"/>
    <hyperlink ref="A14" location="'2.1 и 2.2'!A1" display="Таблица 2.2" xr:uid="{E6EDB177-7D2E-491E-A5A5-B88D00C1C2C3}"/>
    <hyperlink ref="A15" location="'2.3'!A1" display="Таблица 2.3" xr:uid="{EE654891-5925-4313-B97D-6FB18DB52408}"/>
    <hyperlink ref="A16" location="'2.4-2.5'!A1" display="Таблица 2.4" xr:uid="{068D4F42-9C0F-4133-9C35-8AC4AAC04768}"/>
    <hyperlink ref="A17" location="'2.4-2.5'!A1" display="Таблица 2.5" xr:uid="{7216A5F7-351F-435B-8244-9FA7CD859CDD}"/>
    <hyperlink ref="A18" location="'2.6'!A1" display="Таблица 2.6" xr:uid="{AC551A51-8078-41F2-B65F-723FCA931A6C}"/>
    <hyperlink ref="A19" location="'2.7 '!A1" display="Таблица 2.7 " xr:uid="{21470234-DDED-42E7-8E48-8B9DDABD2B22}"/>
    <hyperlink ref="A20" location="'2.8'!A1" display="Таблица 2.8" xr:uid="{865F5505-334F-41F7-8893-1229684EA153}"/>
    <hyperlink ref="A22" location="'3.1'!A1" display="Таблица 3.1" xr:uid="{501492D2-824C-45D8-B983-5DE53121A78F}"/>
    <hyperlink ref="A23" location="'3.2'!A1" display="Таблица 3.2" xr:uid="{5E8BD478-5616-4AF2-8B03-4FE895EF7BE1}"/>
    <hyperlink ref="A25" location="'4.1'!A1" display="Таблица 4.1" xr:uid="{6F0A94CF-0A95-441A-8B7F-E9AA199967B5}"/>
    <hyperlink ref="A26" location="'4.2'!A1" display="Таблица 4.2" xr:uid="{723FA77C-6BB1-4321-A51D-932DD30B90ED}"/>
    <hyperlink ref="A28" location="'5.1'!A1" display="Таблица 5.1" xr:uid="{44FB02D3-C55D-4AF8-A515-5878225DC209}"/>
    <hyperlink ref="A29" location="'5.1'!A1" display="Таблица 5.1.1" xr:uid="{F084E17D-34E5-44C5-BD01-6EFC9CB4DDD8}"/>
    <hyperlink ref="A30" location="'5.2'!A1" display="Таблица 5.2" xr:uid="{ABA7149E-E350-4519-8E91-CF371EB0F9DA}"/>
    <hyperlink ref="A31" location="'5.2.1'!A1" display="Таблица 5.2.1" xr:uid="{0CF82FC1-718F-4615-99D7-27E9725876FA}"/>
    <hyperlink ref="A32" location="'5.3'!A1" display="Таблица 5.3" xr:uid="{6DBD74B0-FC5D-4DF8-BEC9-D961B5764DAF}"/>
    <hyperlink ref="A33" location="'5.3.1'!A1" display="Таблица 5.3.1" xr:uid="{9B2BB5C0-B5A6-4D44-BA22-37EC6EE1BC0A}"/>
    <hyperlink ref="A34" location="'5.3.2'!A1" display="Таблица 5.3.2" xr:uid="{8F9755DF-3AC1-4CBD-AD63-A0742474E519}"/>
    <hyperlink ref="A35" location="'5.4'!A1" display="Таблица 5.4" xr:uid="{3AF05331-8D57-4522-BE99-0210839A87ED}"/>
    <hyperlink ref="A36" location="'5.4.1'!A1" display="Таблица 5.4.1" xr:uid="{963121EF-C7FE-45BF-B6FE-AC69828A18D7}"/>
    <hyperlink ref="A37" location="'5.5'!A1" display="Таблица 5.5" xr:uid="{B4B023A8-70BB-4A84-A6C1-578D525D2F2A}"/>
    <hyperlink ref="A38" location="'5.6'!A1" display="Таблица 5.6" xr:uid="{8E9C370C-4525-4C27-BFDA-E5DAEB1355FA}"/>
    <hyperlink ref="A39" location="'5.7'!A1" display="Таблица 5.7" xr:uid="{54598BAD-20BF-4B8C-9787-A3FE6CDD2D78}"/>
    <hyperlink ref="A40" location="'5.7.1'!A1" display="Таблица 5.7.1" xr:uid="{01FB57E5-1A49-4541-B1ED-730B25A8BEB3}"/>
    <hyperlink ref="A41" location="'5.8'!A1" display="Таблица 5.8" xr:uid="{60D90538-2935-46F7-9332-1A9BAB5600EE}"/>
    <hyperlink ref="A42" location="'5.8.1'!A1" display="Таблица 5.8.1" xr:uid="{AACA6AF7-2EB6-4F90-AD3A-A8561EEE87EC}"/>
    <hyperlink ref="A43" location="'5.9'!A1" display="Таблица 5.9" xr:uid="{83EF8C37-BA52-41F3-ACC1-0AD3E5EB2936}"/>
    <hyperlink ref="A44" location="'5.9.1.'!A1" display="Таблица 5.9.1" xr:uid="{04D38E20-680C-4C16-AE28-D2F32AE15903}"/>
    <hyperlink ref="A45" location="'5.10'!A1" display="Таблица 5.10" xr:uid="{08129FB8-1E0F-4B9F-B656-ADA7401CA656}"/>
    <hyperlink ref="A46" location="'5.10.1'!A1" display="Таблица 5.10.1" xr:uid="{720D36DE-EAB0-4117-BB1D-FA5EF37854E7}"/>
    <hyperlink ref="A48" location="'6.1'!A1" display="Таблица 6.1" xr:uid="{64C22FE0-3446-4A4E-AABF-2D798F624789}"/>
    <hyperlink ref="A49" location="'6.2'!A1" display="Таблица 6.2" xr:uid="{3456D22B-EE2E-401C-85A8-94BFF784FF54}"/>
    <hyperlink ref="A51" location="'7.1'!A1" display="Таблица 7.1" xr:uid="{0AE692F1-0253-4EBC-8C06-DCB254E21C3F}"/>
    <hyperlink ref="A53" location="'8.1'!A1" display="Таблица 8.1" xr:uid="{BB741119-6AEE-4E77-A61C-B60AB6CEA90F}"/>
    <hyperlink ref="A54" location="'8.2'!A1" display="Таблица 8.2" xr:uid="{9E6A1AEF-3364-455C-9052-6CD9DF5E4066}"/>
    <hyperlink ref="A56" location="'9.1'!A1" display="Таблица 9.1" xr:uid="{D2D85CF9-88EF-49F5-B733-E6B89AF31CF9}"/>
    <hyperlink ref="A57" location="'9.2'!A1" display="Таблица 9.2" xr:uid="{87C10751-C00C-4362-AD6E-A4C44C35BD84}"/>
    <hyperlink ref="A58" location="' 9.3'!A1" display="Таблица 9.3" xr:uid="{4DC3A880-8336-4168-9E34-DDBB1CFA67FC}"/>
    <hyperlink ref="A59" location="'9.4'!A1" display="Таблица 9.4" xr:uid="{8823A51E-98F2-47D8-942E-BB22AD07962C}"/>
    <hyperlink ref="A60" location="'9.5'!A1" display="Таблица 9.5" xr:uid="{8340F0F3-7E5A-4F4C-930F-BBD04F31A924}"/>
    <hyperlink ref="A61" location="'9.5'!A1" display="Таблица 9.5.1" xr:uid="{EEC55DEE-3D3C-4C97-90E6-8F6CF0B2F455}"/>
    <hyperlink ref="A62" location="'9.6'!A1" display="Таблица 9.6" xr:uid="{29D6F356-72CA-4CDD-A9FB-6E97C41653AA}"/>
    <hyperlink ref="A63" location="'9.6.1'!A1" display="Таблица 9.6.1" xr:uid="{343049C9-82A9-464F-86C0-86BED8E190AB}"/>
    <hyperlink ref="A64" location="'9.7'!A1" display="Таблица 9.7" xr:uid="{30195DE5-1D1C-494D-A007-B4C126D6AF6C}"/>
    <hyperlink ref="A66" location="'10.1 '!A1" display="Таблица 10.1 " xr:uid="{276F26DC-4C64-428F-8968-F111EAA0AFD7}"/>
    <hyperlink ref="A67" location="'10,2'!A1" display="Таблица 10.2" xr:uid="{B27CD937-0269-4DBF-8A14-0E2354C46E0D}"/>
    <hyperlink ref="A69" location="'11.1-11.2'!A1" display="Таблица 11.1" xr:uid="{279E4187-F7B3-4535-A90E-42D33B10096B}"/>
    <hyperlink ref="A70" location="'11.1-11.2'!A1" display="Таблица 11.2" xr:uid="{60EE2A85-01F5-40F3-AB39-29E07E3A7938}"/>
    <hyperlink ref="A71" location="'11.3-11.4'!A1" display="Таблица 11.3" xr:uid="{9F00E2BF-389F-4272-A017-9C09B5D5BD97}"/>
    <hyperlink ref="A72" location="'11.3-11.4'!A1" display="Таблица 11.4" xr:uid="{CFB46F85-9BAC-4A88-9978-1FC2705541E3}"/>
    <hyperlink ref="A73" location="'11.5-11,6'!A1" display="Таблица 11.5" xr:uid="{0129608C-D049-448B-A52F-AF1E0F17FDE7}"/>
    <hyperlink ref="A74" location="'11.5-11,6'!A1" display="Таблица 11.6" xr:uid="{1ABE07DA-2A8C-49FC-8AB6-5FE2552ED8D6}"/>
    <hyperlink ref="A75" location="'11.7'!A1" display="Таблица 11.7" xr:uid="{DB2378F5-6743-4780-9C3C-EA2B42B1DD2A}"/>
    <hyperlink ref="A76" location="'11.8'!A1" display="Таблица 11.8" xr:uid="{5654B1D5-6683-449F-8618-0A26C94C82F5}"/>
    <hyperlink ref="A78" location="'12.1-12.2'!A1" display="Таблица 12.1" xr:uid="{9E39167B-02C1-43B9-BE87-4E2D4FCC1595}"/>
    <hyperlink ref="A79" location="'12.1-12.2'!A1" display="Таблица 12.2" xr:uid="{3F10420D-8EBE-476C-9F60-7B49D6CFB6CA}"/>
    <hyperlink ref="A80" location="'12.3'!A1" display="Таблица 12.3" xr:uid="{73503C52-BCCB-450F-9575-29BA7D349E88}"/>
  </hyperlinks>
  <pageMargins left="0.70866141732283472" right="0.70866141732283472" top="0.74803149606299213" bottom="0.74803149606299213" header="0.31496062992125984" footer="0.51181102362204722"/>
  <pageSetup paperSize="9" firstPageNumber="7" orientation="portrait" useFirstPageNumber="1" r:id="rId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1"/>
  <sheetViews>
    <sheetView workbookViewId="0"/>
  </sheetViews>
  <sheetFormatPr defaultColWidth="8.85546875" defaultRowHeight="15"/>
  <cols>
    <col min="1" max="2" width="32.85546875" style="3" customWidth="1"/>
    <col min="3" max="4" width="8.7109375" style="3" customWidth="1"/>
    <col min="5" max="5" width="9.5703125" style="3" customWidth="1"/>
    <col min="6" max="6" width="9.7109375" style="3" customWidth="1"/>
    <col min="7" max="7" width="9.85546875" style="3" customWidth="1"/>
    <col min="8" max="16384" width="8.85546875" style="3"/>
  </cols>
  <sheetData>
    <row r="1" spans="1:7">
      <c r="A1" s="859" t="s">
        <v>1784</v>
      </c>
      <c r="F1" s="921" t="s">
        <v>1783</v>
      </c>
      <c r="G1" s="921"/>
    </row>
    <row r="2" spans="1:7" ht="18" customHeight="1">
      <c r="A2" s="923" t="s">
        <v>1067</v>
      </c>
      <c r="B2" s="923"/>
      <c r="C2" s="923"/>
      <c r="D2" s="923"/>
      <c r="E2" s="923"/>
      <c r="F2" s="923"/>
      <c r="G2" s="923"/>
    </row>
    <row r="3" spans="1:7" ht="18" customHeight="1">
      <c r="A3" s="924" t="s">
        <v>1135</v>
      </c>
      <c r="B3" s="924"/>
      <c r="C3" s="924"/>
      <c r="D3" s="924"/>
      <c r="E3" s="924"/>
      <c r="F3" s="924"/>
      <c r="G3" s="924"/>
    </row>
    <row r="4" spans="1:7" s="14" customFormat="1" ht="18" customHeight="1">
      <c r="A4" s="201"/>
      <c r="B4" s="201"/>
      <c r="C4" s="180"/>
      <c r="D4" s="180"/>
      <c r="E4" s="180"/>
      <c r="F4" s="180"/>
      <c r="G4" s="180"/>
    </row>
    <row r="5" spans="1:7" ht="18" customHeight="1">
      <c r="A5" s="794"/>
      <c r="B5" s="794"/>
      <c r="C5" s="447">
        <v>2020</v>
      </c>
      <c r="D5" s="447">
        <v>2021</v>
      </c>
      <c r="E5" s="447">
        <v>2022</v>
      </c>
      <c r="F5" s="447">
        <v>2023</v>
      </c>
      <c r="G5" s="447" t="s">
        <v>1049</v>
      </c>
    </row>
    <row r="6" spans="1:7" ht="57" customHeight="1">
      <c r="A6" s="435" t="s">
        <v>1727</v>
      </c>
      <c r="B6" s="437" t="s">
        <v>1726</v>
      </c>
      <c r="C6" s="328">
        <v>6789.6</v>
      </c>
      <c r="D6" s="328">
        <v>6912.9</v>
      </c>
      <c r="E6" s="328">
        <v>7037.6</v>
      </c>
      <c r="F6" s="328">
        <v>7161.9</v>
      </c>
      <c r="G6" s="328">
        <v>7281.8</v>
      </c>
    </row>
    <row r="7" spans="1:7" ht="41.25" customHeight="1">
      <c r="A7" s="435" t="s">
        <v>1728</v>
      </c>
      <c r="B7" s="437" t="s">
        <v>1729</v>
      </c>
      <c r="C7" s="328">
        <v>118.13500000000001</v>
      </c>
      <c r="D7" s="328">
        <v>111.289</v>
      </c>
      <c r="E7" s="328">
        <v>118.824</v>
      </c>
      <c r="F7" s="328">
        <v>114.477</v>
      </c>
      <c r="G7" s="328">
        <v>108.7</v>
      </c>
    </row>
    <row r="8" spans="1:7" ht="55.5" customHeight="1">
      <c r="A8" s="331" t="s">
        <v>1730</v>
      </c>
      <c r="B8" s="441" t="s">
        <v>1559</v>
      </c>
      <c r="C8" s="280">
        <v>2445.1999999999998</v>
      </c>
      <c r="D8" s="280">
        <v>2537.9</v>
      </c>
      <c r="E8" s="280">
        <v>2581.1</v>
      </c>
      <c r="F8" s="280">
        <v>2656.2</v>
      </c>
      <c r="G8" s="280">
        <v>2756</v>
      </c>
    </row>
    <row r="9" spans="1:7" ht="51.75">
      <c r="A9" s="101" t="s">
        <v>1731</v>
      </c>
      <c r="B9" s="438" t="s">
        <v>1131</v>
      </c>
      <c r="C9" s="280">
        <v>76.7</v>
      </c>
      <c r="D9" s="280">
        <v>76</v>
      </c>
      <c r="E9" s="280">
        <v>74.7</v>
      </c>
      <c r="F9" s="280">
        <v>67.599999999999994</v>
      </c>
      <c r="G9" s="280">
        <v>50.9</v>
      </c>
    </row>
    <row r="10" spans="1:7" ht="54" customHeight="1">
      <c r="A10" s="435" t="s">
        <v>149</v>
      </c>
      <c r="B10" s="441" t="s">
        <v>1732</v>
      </c>
      <c r="C10" s="280">
        <v>5625.4</v>
      </c>
      <c r="D10" s="280">
        <v>6647.8</v>
      </c>
      <c r="E10" s="280">
        <v>7948.36</v>
      </c>
      <c r="F10" s="280">
        <v>9716</v>
      </c>
      <c r="G10" s="280">
        <v>11318.6</v>
      </c>
    </row>
    <row r="11" spans="1:7" ht="39">
      <c r="A11" s="435" t="s">
        <v>1564</v>
      </c>
      <c r="B11" s="438" t="s">
        <v>1132</v>
      </c>
      <c r="C11" s="280">
        <v>639688.6</v>
      </c>
      <c r="D11" s="280">
        <v>782854.3</v>
      </c>
      <c r="E11" s="366">
        <v>1020744.6</v>
      </c>
      <c r="F11" s="366">
        <v>1333730</v>
      </c>
      <c r="G11" s="366">
        <v>1523235.8</v>
      </c>
    </row>
    <row r="12" spans="1:7" ht="26.25">
      <c r="A12" s="102" t="s">
        <v>150</v>
      </c>
      <c r="B12" s="439" t="s">
        <v>151</v>
      </c>
      <c r="C12" s="280">
        <v>95.1</v>
      </c>
      <c r="D12" s="280">
        <v>114.3</v>
      </c>
      <c r="E12" s="280">
        <v>146.30000000000001</v>
      </c>
      <c r="F12" s="280">
        <v>187.9</v>
      </c>
      <c r="G12" s="280">
        <v>210.9</v>
      </c>
    </row>
    <row r="13" spans="1:7" ht="34.5" customHeight="1">
      <c r="A13" s="435" t="s">
        <v>1025</v>
      </c>
      <c r="B13" s="441" t="s">
        <v>1553</v>
      </c>
      <c r="C13" s="280">
        <v>123279.6</v>
      </c>
      <c r="D13" s="280">
        <v>122843.3</v>
      </c>
      <c r="E13" s="280">
        <v>139417.5</v>
      </c>
      <c r="F13" s="280">
        <v>185054</v>
      </c>
      <c r="G13" s="280">
        <v>274301.2</v>
      </c>
    </row>
    <row r="14" spans="1:7" ht="59.25" customHeight="1">
      <c r="A14" s="435" t="s">
        <v>1554</v>
      </c>
      <c r="B14" s="441" t="s">
        <v>152</v>
      </c>
      <c r="C14" s="365">
        <v>537.6</v>
      </c>
      <c r="D14" s="365">
        <v>1006.1</v>
      </c>
      <c r="E14" s="365">
        <v>1202.5999999999999</v>
      </c>
      <c r="F14" s="365">
        <v>844.9</v>
      </c>
      <c r="G14" s="365">
        <v>1029.7</v>
      </c>
    </row>
    <row r="15" spans="1:7" ht="39">
      <c r="A15" s="101" t="s">
        <v>1733</v>
      </c>
      <c r="B15" s="441" t="s">
        <v>1734</v>
      </c>
      <c r="C15" s="280">
        <v>7141.6</v>
      </c>
      <c r="D15" s="280">
        <v>9090.7000000000007</v>
      </c>
      <c r="E15" s="280">
        <v>10444.200000000001</v>
      </c>
      <c r="F15" s="280">
        <v>11350.7</v>
      </c>
      <c r="G15" s="280">
        <v>11802.3</v>
      </c>
    </row>
    <row r="16" spans="1:7" ht="57" customHeight="1">
      <c r="A16" s="435" t="s">
        <v>1735</v>
      </c>
      <c r="B16" s="441" t="s">
        <v>1736</v>
      </c>
      <c r="C16" s="366">
        <v>537271.4</v>
      </c>
      <c r="D16" s="366">
        <v>754902.1</v>
      </c>
      <c r="E16" s="366">
        <v>1000897.9</v>
      </c>
      <c r="F16" s="366">
        <v>1384371.4</v>
      </c>
      <c r="G16" s="366">
        <v>1706402.9</v>
      </c>
    </row>
    <row r="17" spans="1:8" ht="45.75" customHeight="1">
      <c r="A17" s="435" t="s">
        <v>1737</v>
      </c>
      <c r="B17" s="441" t="s">
        <v>1738</v>
      </c>
      <c r="C17" s="280">
        <v>16017.2</v>
      </c>
      <c r="D17" s="280">
        <v>21315.599999999999</v>
      </c>
      <c r="E17" s="280">
        <v>29849.200000000001</v>
      </c>
      <c r="F17" s="280">
        <v>42061.599999999999</v>
      </c>
      <c r="G17" s="280">
        <v>55395.9</v>
      </c>
    </row>
    <row r="18" spans="1:8" ht="60" customHeight="1">
      <c r="A18" s="435" t="s">
        <v>1133</v>
      </c>
      <c r="B18" s="441" t="s">
        <v>1739</v>
      </c>
      <c r="C18" s="280">
        <v>109.7</v>
      </c>
      <c r="D18" s="280">
        <v>111.2</v>
      </c>
      <c r="E18" s="280">
        <v>114.7</v>
      </c>
      <c r="F18" s="280">
        <v>107.27489813107292</v>
      </c>
      <c r="G18" s="280">
        <v>106.33304345979056</v>
      </c>
    </row>
    <row r="19" spans="1:8" ht="42" customHeight="1">
      <c r="A19" s="435" t="s">
        <v>1740</v>
      </c>
      <c r="B19" s="441" t="s">
        <v>1741</v>
      </c>
      <c r="C19" s="280">
        <v>152139.9</v>
      </c>
      <c r="D19" s="280">
        <v>209937.2</v>
      </c>
      <c r="E19" s="280">
        <v>300741.59999999998</v>
      </c>
      <c r="F19" s="328">
        <v>392141</v>
      </c>
      <c r="G19" s="280">
        <v>464005.5</v>
      </c>
    </row>
    <row r="20" spans="1:8" ht="37.5" customHeight="1">
      <c r="A20" s="413" t="s">
        <v>1742</v>
      </c>
      <c r="B20" s="442" t="s">
        <v>1743</v>
      </c>
      <c r="C20" s="328">
        <v>23.8</v>
      </c>
      <c r="D20" s="328">
        <v>26.8</v>
      </c>
      <c r="E20" s="341">
        <v>29.5</v>
      </c>
      <c r="F20" s="328">
        <v>29.4</v>
      </c>
      <c r="G20" s="328">
        <v>30.5</v>
      </c>
    </row>
    <row r="21" spans="1:8" ht="35.25" customHeight="1">
      <c r="A21" s="435" t="s">
        <v>1745</v>
      </c>
      <c r="B21" s="441" t="s">
        <v>1746</v>
      </c>
      <c r="C21" s="434">
        <v>171873.9</v>
      </c>
      <c r="D21" s="434">
        <v>211700.8</v>
      </c>
      <c r="E21" s="434">
        <v>311142.3</v>
      </c>
      <c r="F21" s="434">
        <v>379455.9</v>
      </c>
      <c r="G21" s="434">
        <v>427148.3</v>
      </c>
    </row>
    <row r="22" spans="1:8" ht="32.25" customHeight="1">
      <c r="A22" s="413" t="s">
        <v>1747</v>
      </c>
      <c r="B22" s="442" t="s">
        <v>1748</v>
      </c>
      <c r="C22" s="328">
        <v>26.9</v>
      </c>
      <c r="D22" s="328">
        <v>27</v>
      </c>
      <c r="E22" s="341">
        <v>30.5</v>
      </c>
      <c r="F22" s="328">
        <v>28.5</v>
      </c>
      <c r="G22" s="328">
        <v>28</v>
      </c>
    </row>
    <row r="23" spans="1:8" ht="45.75" customHeight="1">
      <c r="A23" s="435" t="s">
        <v>1750</v>
      </c>
      <c r="B23" s="441" t="s">
        <v>1749</v>
      </c>
      <c r="C23" s="328">
        <v>-19734</v>
      </c>
      <c r="D23" s="328">
        <v>-1763.6</v>
      </c>
      <c r="E23" s="328">
        <v>-10400.700000000001</v>
      </c>
      <c r="F23" s="328">
        <v>12685.1</v>
      </c>
      <c r="G23" s="328">
        <v>36857.199999999997</v>
      </c>
    </row>
    <row r="24" spans="1:8" ht="33.75" customHeight="1">
      <c r="A24" s="413" t="s">
        <v>1744</v>
      </c>
      <c r="B24" s="442" t="s">
        <v>1751</v>
      </c>
      <c r="C24" s="328">
        <v>-3.1</v>
      </c>
      <c r="D24" s="328">
        <v>-0.2</v>
      </c>
      <c r="E24" s="341">
        <v>-1</v>
      </c>
      <c r="F24" s="328">
        <v>1</v>
      </c>
      <c r="G24" s="328">
        <v>2.4</v>
      </c>
    </row>
    <row r="25" spans="1:8" ht="33" customHeight="1">
      <c r="A25" s="435" t="s">
        <v>1752</v>
      </c>
      <c r="B25" s="441" t="s">
        <v>153</v>
      </c>
      <c r="C25" s="280">
        <v>5692</v>
      </c>
      <c r="D25" s="280">
        <v>8332.4</v>
      </c>
      <c r="E25" s="280">
        <v>12057.9</v>
      </c>
      <c r="F25" s="280">
        <v>15902.7</v>
      </c>
      <c r="G25" s="280">
        <v>17631</v>
      </c>
    </row>
    <row r="26" spans="1:8" ht="18" customHeight="1">
      <c r="A26" s="102" t="s">
        <v>154</v>
      </c>
      <c r="B26" s="439" t="s">
        <v>155</v>
      </c>
      <c r="C26" s="280"/>
      <c r="D26" s="280"/>
      <c r="E26" s="280"/>
      <c r="F26" s="280"/>
    </row>
    <row r="27" spans="1:8" ht="18" customHeight="1">
      <c r="A27" s="102" t="s">
        <v>156</v>
      </c>
      <c r="B27" s="439" t="s">
        <v>157</v>
      </c>
      <c r="C27" s="280">
        <v>1973.2</v>
      </c>
      <c r="D27" s="280">
        <v>2752.2</v>
      </c>
      <c r="E27" s="280">
        <v>2254.6999999999998</v>
      </c>
      <c r="F27" s="280">
        <v>3384.8</v>
      </c>
      <c r="G27" s="280">
        <v>5141.7</v>
      </c>
    </row>
    <row r="28" spans="1:8" ht="20.100000000000001" customHeight="1">
      <c r="A28" s="450" t="s">
        <v>158</v>
      </c>
      <c r="B28" s="452" t="s">
        <v>159</v>
      </c>
      <c r="C28" s="795">
        <v>3718.8</v>
      </c>
      <c r="D28" s="795">
        <v>5580.2</v>
      </c>
      <c r="E28" s="795">
        <v>9803.2000000000007</v>
      </c>
      <c r="F28" s="795">
        <v>12517.9</v>
      </c>
      <c r="G28" s="795">
        <v>12489.3</v>
      </c>
    </row>
    <row r="29" spans="1:8" ht="36" customHeight="1">
      <c r="A29" s="925" t="s">
        <v>1724</v>
      </c>
      <c r="B29" s="925"/>
      <c r="C29" s="922" t="s">
        <v>1725</v>
      </c>
      <c r="D29" s="922"/>
      <c r="E29" s="922"/>
      <c r="F29" s="922"/>
      <c r="G29" s="922"/>
      <c r="H29" s="922"/>
    </row>
    <row r="30" spans="1:8" ht="48" customHeight="1">
      <c r="A30" s="920" t="s">
        <v>1754</v>
      </c>
      <c r="B30" s="920"/>
      <c r="C30" s="922" t="s">
        <v>1756</v>
      </c>
      <c r="D30" s="922"/>
      <c r="E30" s="922"/>
      <c r="F30" s="922"/>
      <c r="G30" s="922"/>
      <c r="H30" s="922"/>
    </row>
    <row r="31" spans="1:8" ht="51" customHeight="1">
      <c r="A31" s="920" t="s">
        <v>1755</v>
      </c>
      <c r="B31" s="920"/>
      <c r="C31" s="922" t="s">
        <v>1753</v>
      </c>
      <c r="D31" s="922"/>
      <c r="E31" s="922"/>
      <c r="F31" s="922"/>
      <c r="G31" s="922"/>
      <c r="H31" s="922"/>
    </row>
  </sheetData>
  <mergeCells count="9">
    <mergeCell ref="A31:B31"/>
    <mergeCell ref="F1:G1"/>
    <mergeCell ref="C29:H29"/>
    <mergeCell ref="C30:H30"/>
    <mergeCell ref="C31:H31"/>
    <mergeCell ref="A2:G2"/>
    <mergeCell ref="A3:G3"/>
    <mergeCell ref="A29:B29"/>
    <mergeCell ref="A30:B30"/>
  </mergeCells>
  <hyperlinks>
    <hyperlink ref="F1:G1" location="Содержание!A1" display="Содержание" xr:uid="{D5997977-8C93-43F2-B90C-78EEC4AB4834}"/>
    <hyperlink ref="A1" location="Содержание!A1" display="Мазмуну" xr:uid="{F9CCCAD5-9117-45E4-BF8F-DE802514C007}"/>
  </hyperlinks>
  <pageMargins left="0.74803149606299213" right="0.51181102362204722" top="0.59055118110236227" bottom="0.78740157480314965" header="0.31496062992125984" footer="0.51181102362204722"/>
  <pageSetup paperSize="9" firstPageNumber="21" orientation="portrait" useFirstPageNumber="1" r:id="rId1"/>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32"/>
  <sheetViews>
    <sheetView zoomScale="106" zoomScaleNormal="106" workbookViewId="0"/>
  </sheetViews>
  <sheetFormatPr defaultColWidth="9.140625" defaultRowHeight="15"/>
  <cols>
    <col min="1" max="2" width="30.7109375" style="3" customWidth="1"/>
    <col min="3" max="4" width="8.7109375" style="3" customWidth="1"/>
    <col min="5" max="6" width="8.28515625" style="3" customWidth="1"/>
    <col min="7" max="7" width="9" style="3" customWidth="1"/>
    <col min="8" max="16384" width="9.140625" style="3"/>
  </cols>
  <sheetData>
    <row r="1" spans="1:9">
      <c r="A1" s="859" t="s">
        <v>1784</v>
      </c>
      <c r="F1" s="921" t="s">
        <v>1783</v>
      </c>
      <c r="G1" s="921"/>
    </row>
    <row r="2" spans="1:9" s="330" customFormat="1" ht="18" customHeight="1">
      <c r="A2" s="76" t="s">
        <v>160</v>
      </c>
      <c r="B2" s="76"/>
    </row>
    <row r="3" spans="1:9" s="120" customFormat="1" ht="18" customHeight="1">
      <c r="A3" s="443" t="s">
        <v>1136</v>
      </c>
      <c r="B3" s="443"/>
      <c r="C3" s="444"/>
      <c r="D3" s="444"/>
      <c r="E3" s="444"/>
    </row>
    <row r="4" spans="1:9" ht="18" customHeight="1">
      <c r="A4" s="446"/>
      <c r="B4" s="446"/>
      <c r="C4" s="447">
        <v>2020</v>
      </c>
      <c r="D4" s="447">
        <v>2021</v>
      </c>
      <c r="E4" s="447">
        <v>2022</v>
      </c>
      <c r="F4" s="447">
        <v>2023</v>
      </c>
      <c r="G4" s="448" t="s">
        <v>1049</v>
      </c>
    </row>
    <row r="5" spans="1:9" ht="42" customHeight="1">
      <c r="A5" s="435" t="s">
        <v>1757</v>
      </c>
      <c r="B5" s="441" t="s">
        <v>1760</v>
      </c>
      <c r="C5" s="280">
        <v>40538.300000000003</v>
      </c>
      <c r="D5" s="280">
        <v>52792.473399832903</v>
      </c>
      <c r="E5" s="280">
        <v>72810.178337535122</v>
      </c>
      <c r="F5" s="280">
        <v>89966.943860413114</v>
      </c>
      <c r="G5" s="73">
        <v>108735.9680949465</v>
      </c>
    </row>
    <row r="6" spans="1:9" ht="45" customHeight="1">
      <c r="A6" s="331" t="s">
        <v>1758</v>
      </c>
      <c r="B6" s="441" t="s">
        <v>1759</v>
      </c>
      <c r="C6" s="280">
        <v>18506.2</v>
      </c>
      <c r="D6" s="280">
        <v>24970.799999999999</v>
      </c>
      <c r="E6" s="280">
        <v>35157.810326278595</v>
      </c>
      <c r="F6" s="280">
        <v>47855.294748776927</v>
      </c>
      <c r="G6" s="73">
        <v>58237.807652027404</v>
      </c>
    </row>
    <row r="7" spans="1:9" ht="43.5" customHeight="1">
      <c r="A7" s="435" t="s">
        <v>1565</v>
      </c>
      <c r="B7" s="441" t="s">
        <v>1130</v>
      </c>
      <c r="C7" s="280">
        <v>2.9</v>
      </c>
      <c r="D7" s="280">
        <v>3.2</v>
      </c>
      <c r="E7" s="280">
        <v>3.4443297888892674</v>
      </c>
      <c r="F7" s="280">
        <v>3.5515594192719138</v>
      </c>
      <c r="G7" s="280">
        <v>3.823295621861527</v>
      </c>
    </row>
    <row r="8" spans="1:9" ht="42.95" customHeight="1">
      <c r="A8" s="435" t="s">
        <v>161</v>
      </c>
      <c r="B8" s="441" t="s">
        <v>162</v>
      </c>
      <c r="C8" s="280">
        <v>13653.9</v>
      </c>
      <c r="D8" s="280">
        <v>12914.9</v>
      </c>
      <c r="E8" s="280">
        <v>19391.8</v>
      </c>
      <c r="F8" s="280">
        <v>16874.5</v>
      </c>
      <c r="G8" s="280">
        <v>23313</v>
      </c>
    </row>
    <row r="9" spans="1:9" ht="54" customHeight="1">
      <c r="A9" s="435" t="s">
        <v>1149</v>
      </c>
      <c r="B9" s="441" t="s">
        <v>163</v>
      </c>
      <c r="C9" s="280">
        <v>39.799999999999997</v>
      </c>
      <c r="D9" s="280">
        <v>43.9</v>
      </c>
      <c r="E9" s="280">
        <v>49.8</v>
      </c>
      <c r="F9" s="280">
        <v>33.799999999999997</v>
      </c>
      <c r="G9" s="280">
        <v>11.2</v>
      </c>
    </row>
    <row r="10" spans="1:9" ht="47.1" customHeight="1">
      <c r="A10" s="101" t="s">
        <v>1562</v>
      </c>
      <c r="B10" s="438" t="s">
        <v>1557</v>
      </c>
      <c r="C10" s="280">
        <v>120.4</v>
      </c>
      <c r="D10" s="280">
        <v>142.4</v>
      </c>
      <c r="E10" s="280">
        <v>696.4</v>
      </c>
      <c r="F10" s="280">
        <v>994.4</v>
      </c>
      <c r="G10" s="280">
        <v>1016.5</v>
      </c>
    </row>
    <row r="11" spans="1:9" ht="41.1" customHeight="1">
      <c r="A11" s="101" t="s">
        <v>1561</v>
      </c>
      <c r="B11" s="438" t="s">
        <v>1563</v>
      </c>
      <c r="C11" s="280">
        <v>78.7</v>
      </c>
      <c r="D11" s="280">
        <v>60.7</v>
      </c>
      <c r="E11" s="280">
        <v>195.3</v>
      </c>
      <c r="F11" s="280">
        <v>369.1</v>
      </c>
      <c r="G11" s="280">
        <v>546</v>
      </c>
    </row>
    <row r="12" spans="1:9" ht="29.1" customHeight="1">
      <c r="A12" s="101" t="s">
        <v>992</v>
      </c>
      <c r="B12" s="438" t="s">
        <v>991</v>
      </c>
      <c r="C12" s="280">
        <v>463.9</v>
      </c>
      <c r="D12" s="280">
        <v>1340.2</v>
      </c>
      <c r="E12" s="280">
        <v>1970.9</v>
      </c>
      <c r="F12" s="280">
        <v>2864.2</v>
      </c>
      <c r="G12" s="280">
        <v>3658.5</v>
      </c>
    </row>
    <row r="13" spans="1:9" ht="21.75" customHeight="1">
      <c r="A13" s="413" t="s">
        <v>1761</v>
      </c>
      <c r="B13" s="442" t="s">
        <v>164</v>
      </c>
      <c r="C13" s="280">
        <v>254.9</v>
      </c>
      <c r="D13" s="280">
        <v>664.7</v>
      </c>
      <c r="E13" s="280">
        <v>1133.9000000000001</v>
      </c>
      <c r="F13" s="280">
        <v>1805.2</v>
      </c>
      <c r="G13" s="280">
        <v>2380.9</v>
      </c>
      <c r="I13" s="126"/>
    </row>
    <row r="14" spans="1:9" ht="27.95" customHeight="1">
      <c r="A14" s="102" t="s">
        <v>1762</v>
      </c>
      <c r="B14" s="442" t="s">
        <v>1137</v>
      </c>
      <c r="C14" s="280">
        <v>209</v>
      </c>
      <c r="D14" s="280">
        <v>675.5</v>
      </c>
      <c r="E14" s="280">
        <v>837</v>
      </c>
      <c r="F14" s="280">
        <v>1059</v>
      </c>
      <c r="G14" s="280">
        <v>1277.5999999999999</v>
      </c>
    </row>
    <row r="15" spans="1:9" ht="48" customHeight="1">
      <c r="A15" s="331" t="s">
        <v>1763</v>
      </c>
      <c r="B15" s="441" t="s">
        <v>1764</v>
      </c>
      <c r="C15" s="194">
        <v>7213</v>
      </c>
      <c r="D15" s="194">
        <v>7204</v>
      </c>
      <c r="E15" s="194">
        <v>8303</v>
      </c>
      <c r="F15" s="194">
        <v>9953</v>
      </c>
      <c r="G15" s="194">
        <v>10974.1</v>
      </c>
    </row>
    <row r="16" spans="1:9" ht="34.5" customHeight="1">
      <c r="A16" s="435" t="s">
        <v>1566</v>
      </c>
      <c r="B16" s="441" t="s">
        <v>165</v>
      </c>
      <c r="C16" s="280">
        <v>15349.2</v>
      </c>
      <c r="D16" s="280">
        <v>26674</v>
      </c>
      <c r="E16" s="280">
        <v>34953.1</v>
      </c>
      <c r="F16" s="280">
        <v>46318.3</v>
      </c>
      <c r="G16" s="280">
        <v>55301.599999999999</v>
      </c>
    </row>
    <row r="17" spans="1:8" ht="45" customHeight="1">
      <c r="A17" s="435" t="s">
        <v>166</v>
      </c>
      <c r="B17" s="441" t="s">
        <v>167</v>
      </c>
      <c r="C17" s="280"/>
      <c r="D17" s="280"/>
      <c r="E17" s="280"/>
      <c r="F17" s="280"/>
      <c r="G17" s="280"/>
    </row>
    <row r="18" spans="1:8" ht="46.5" customHeight="1">
      <c r="A18" s="413" t="s">
        <v>1765</v>
      </c>
      <c r="B18" s="442" t="s">
        <v>168</v>
      </c>
      <c r="C18" s="280">
        <v>815.9</v>
      </c>
      <c r="D18" s="280">
        <v>2144.6999999999998</v>
      </c>
      <c r="E18" s="280">
        <v>3413</v>
      </c>
      <c r="F18" s="280">
        <v>3792.3</v>
      </c>
      <c r="G18" s="280">
        <v>5917.6</v>
      </c>
      <c r="H18" s="126"/>
    </row>
    <row r="19" spans="1:8" ht="45.75" customHeight="1">
      <c r="A19" s="413" t="s">
        <v>1766</v>
      </c>
      <c r="B19" s="442" t="s">
        <v>1767</v>
      </c>
      <c r="C19" s="280">
        <v>354</v>
      </c>
      <c r="D19" s="280">
        <v>732.9</v>
      </c>
      <c r="E19" s="280">
        <v>1128.9000000000001</v>
      </c>
      <c r="F19" s="280">
        <v>1349.4</v>
      </c>
      <c r="G19" s="280">
        <v>1594.5</v>
      </c>
      <c r="H19" s="126"/>
    </row>
    <row r="20" spans="1:8" ht="51.75">
      <c r="A20" s="102" t="s">
        <v>1768</v>
      </c>
      <c r="B20" s="442" t="s">
        <v>1551</v>
      </c>
      <c r="C20" s="280">
        <v>1153</v>
      </c>
      <c r="D20" s="280">
        <v>1812.5</v>
      </c>
      <c r="E20" s="280">
        <v>3968.5</v>
      </c>
      <c r="F20" s="280">
        <v>6053.2</v>
      </c>
      <c r="G20" s="280">
        <v>8129.6</v>
      </c>
      <c r="H20" s="126"/>
    </row>
    <row r="21" spans="1:8" ht="58.5" customHeight="1">
      <c r="A21" s="435" t="s">
        <v>1769</v>
      </c>
      <c r="B21" s="441" t="s">
        <v>1770</v>
      </c>
      <c r="C21" s="280">
        <v>103.3</v>
      </c>
      <c r="D21" s="280">
        <v>102.1</v>
      </c>
      <c r="E21" s="280">
        <v>108.4</v>
      </c>
      <c r="F21" s="280">
        <v>113.5</v>
      </c>
      <c r="G21" s="280">
        <v>104.6</v>
      </c>
    </row>
    <row r="22" spans="1:8" ht="58.5" customHeight="1">
      <c r="A22" s="331" t="s">
        <v>1560</v>
      </c>
      <c r="B22" s="441" t="s">
        <v>1558</v>
      </c>
      <c r="C22" s="194">
        <v>10375</v>
      </c>
      <c r="D22" s="194">
        <v>10731</v>
      </c>
      <c r="E22" s="194">
        <v>15735</v>
      </c>
      <c r="F22" s="194">
        <v>19552</v>
      </c>
      <c r="G22" s="194">
        <v>24926.9</v>
      </c>
    </row>
    <row r="23" spans="1:8" ht="17.25" customHeight="1">
      <c r="A23" s="102" t="s">
        <v>169</v>
      </c>
      <c r="B23" s="439" t="s">
        <v>170</v>
      </c>
      <c r="C23" s="194">
        <v>15563</v>
      </c>
      <c r="D23" s="194">
        <v>15626</v>
      </c>
      <c r="E23" s="194">
        <v>20753</v>
      </c>
      <c r="F23" s="194">
        <v>26431</v>
      </c>
      <c r="G23" s="194">
        <v>37015.699999999997</v>
      </c>
    </row>
    <row r="24" spans="1:8" ht="41.1" customHeight="1">
      <c r="A24" s="102" t="s">
        <v>1567</v>
      </c>
      <c r="B24" s="439" t="s">
        <v>1552</v>
      </c>
      <c r="C24" s="194">
        <v>11797</v>
      </c>
      <c r="D24" s="194">
        <v>11523</v>
      </c>
      <c r="E24" s="194">
        <v>13713</v>
      </c>
      <c r="F24" s="194">
        <v>16816</v>
      </c>
      <c r="G24" s="194">
        <v>20631.8</v>
      </c>
    </row>
    <row r="25" spans="1:8" ht="15.95" customHeight="1">
      <c r="A25" s="102" t="s">
        <v>171</v>
      </c>
      <c r="B25" s="439" t="s">
        <v>172</v>
      </c>
      <c r="C25" s="194">
        <v>6390</v>
      </c>
      <c r="D25" s="194">
        <v>7291</v>
      </c>
      <c r="E25" s="194">
        <v>9034</v>
      </c>
      <c r="F25" s="194">
        <v>12500</v>
      </c>
      <c r="G25" s="194">
        <v>18218.099999999999</v>
      </c>
    </row>
    <row r="26" spans="1:8" ht="27" customHeight="1">
      <c r="A26" s="102" t="s">
        <v>173</v>
      </c>
      <c r="B26" s="439" t="s">
        <v>174</v>
      </c>
      <c r="C26" s="332">
        <v>7859</v>
      </c>
      <c r="D26" s="332">
        <v>9833</v>
      </c>
      <c r="E26" s="332">
        <v>15761</v>
      </c>
      <c r="F26" s="332">
        <v>20164</v>
      </c>
      <c r="G26" s="332">
        <v>23377.4</v>
      </c>
    </row>
    <row r="27" spans="1:8" ht="27.95" customHeight="1">
      <c r="A27" s="413" t="s">
        <v>1771</v>
      </c>
      <c r="B27" s="445" t="s">
        <v>175</v>
      </c>
      <c r="C27" s="332">
        <v>8772</v>
      </c>
      <c r="D27" s="332">
        <v>8749</v>
      </c>
      <c r="E27" s="332">
        <v>14301</v>
      </c>
      <c r="F27" s="332">
        <v>16497</v>
      </c>
      <c r="G27" s="332">
        <v>23277.4</v>
      </c>
    </row>
    <row r="28" spans="1:8" ht="33.75" customHeight="1">
      <c r="A28" s="650" t="s">
        <v>176</v>
      </c>
      <c r="B28" s="855" t="s">
        <v>1772</v>
      </c>
      <c r="C28" s="451">
        <v>11306</v>
      </c>
      <c r="D28" s="451">
        <v>11151</v>
      </c>
      <c r="E28" s="451">
        <v>20331</v>
      </c>
      <c r="F28" s="451">
        <v>35360</v>
      </c>
      <c r="G28" s="451">
        <v>35442.9</v>
      </c>
    </row>
    <row r="29" spans="1:8" ht="37.5" customHeight="1">
      <c r="A29" s="926" t="s">
        <v>1134</v>
      </c>
      <c r="B29" s="926"/>
      <c r="C29" s="856"/>
      <c r="D29" s="929" t="s">
        <v>1776</v>
      </c>
      <c r="E29" s="929"/>
      <c r="F29" s="929"/>
      <c r="G29" s="929"/>
      <c r="H29" s="929"/>
    </row>
    <row r="30" spans="1:8" ht="25.5" customHeight="1">
      <c r="A30" s="927" t="s">
        <v>177</v>
      </c>
      <c r="B30" s="927"/>
      <c r="C30" s="857"/>
      <c r="D30" s="930" t="s">
        <v>178</v>
      </c>
      <c r="E30" s="930"/>
      <c r="F30" s="930"/>
      <c r="G30" s="930"/>
      <c r="H30" s="930"/>
    </row>
    <row r="31" spans="1:8" ht="47.25" customHeight="1">
      <c r="A31" s="928" t="s">
        <v>1773</v>
      </c>
      <c r="B31" s="928"/>
      <c r="C31" s="830"/>
      <c r="D31" s="922" t="s">
        <v>1774</v>
      </c>
      <c r="E31" s="922"/>
      <c r="F31" s="922"/>
      <c r="G31" s="922"/>
      <c r="H31" s="922"/>
    </row>
    <row r="32" spans="1:8" ht="40.5" customHeight="1">
      <c r="A32" s="920" t="s">
        <v>1775</v>
      </c>
      <c r="B32" s="920"/>
      <c r="C32" s="854"/>
      <c r="D32" s="929" t="s">
        <v>1777</v>
      </c>
      <c r="E32" s="929"/>
      <c r="F32" s="929"/>
      <c r="G32" s="929"/>
      <c r="H32" s="929"/>
    </row>
  </sheetData>
  <mergeCells count="9">
    <mergeCell ref="F1:G1"/>
    <mergeCell ref="A29:B29"/>
    <mergeCell ref="A30:B30"/>
    <mergeCell ref="A31:B31"/>
    <mergeCell ref="A32:B32"/>
    <mergeCell ref="D29:H29"/>
    <mergeCell ref="D30:H30"/>
    <mergeCell ref="D31:H31"/>
    <mergeCell ref="D32:H32"/>
  </mergeCells>
  <hyperlinks>
    <hyperlink ref="F1:G1" location="Содержание!A1" display="Содержание" xr:uid="{6A3C7ED7-F2C9-4DC3-89A2-FB6FE7A7C914}"/>
    <hyperlink ref="A1" location="Содержание!A1" display="Мазмуну" xr:uid="{8599587A-8351-48D5-A50B-095C3824AAAA}"/>
  </hyperlinks>
  <pageMargins left="0.78740157480314965" right="0.70866141732283472" top="0.59055118110236227" bottom="0.78740157480314965" header="0.31496062992125984" footer="0.51181102362204722"/>
  <pageSetup paperSize="9" firstPageNumber="23" orientation="portrait" useFirstPageNumber="1" r:id="rId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heetViews>
  <sheetFormatPr defaultRowHeight="15"/>
  <cols>
    <col min="1" max="2" width="19.7109375" style="383" customWidth="1"/>
    <col min="3" max="7" width="9.140625" style="392"/>
    <col min="8" max="16384" width="9.140625" style="383"/>
  </cols>
  <sheetData>
    <row r="1" spans="1:7">
      <c r="A1" s="859" t="s">
        <v>1784</v>
      </c>
      <c r="F1" s="921" t="s">
        <v>1783</v>
      </c>
      <c r="G1" s="921"/>
    </row>
    <row r="2" spans="1:7" s="371" customFormat="1" ht="18" customHeight="1">
      <c r="A2" s="369" t="s">
        <v>1069</v>
      </c>
      <c r="B2" s="369"/>
      <c r="C2" s="370"/>
      <c r="D2" s="370"/>
      <c r="E2" s="370"/>
      <c r="F2" s="370"/>
      <c r="G2" s="370"/>
    </row>
    <row r="3" spans="1:7" s="371" customFormat="1" ht="18" customHeight="1">
      <c r="A3" s="453" t="s">
        <v>179</v>
      </c>
      <c r="B3" s="453"/>
      <c r="C3" s="453"/>
      <c r="D3" s="453"/>
      <c r="E3" s="453"/>
      <c r="F3" s="454"/>
      <c r="G3" s="370"/>
    </row>
    <row r="4" spans="1:7" s="371" customFormat="1" ht="22.5" customHeight="1">
      <c r="A4" s="372" t="s">
        <v>180</v>
      </c>
      <c r="B4" s="372"/>
      <c r="C4" s="372"/>
      <c r="D4" s="372"/>
      <c r="E4" s="372"/>
      <c r="F4" s="372"/>
      <c r="G4" s="372"/>
    </row>
    <row r="5" spans="1:7" s="373" customFormat="1" ht="18" customHeight="1">
      <c r="A5" s="372" t="s">
        <v>181</v>
      </c>
      <c r="B5" s="372"/>
      <c r="C5" s="372"/>
      <c r="D5" s="372"/>
      <c r="E5" s="372"/>
      <c r="F5" s="372"/>
      <c r="G5" s="372"/>
    </row>
    <row r="6" spans="1:7" s="373" customFormat="1" ht="15" customHeight="1">
      <c r="A6" s="398" t="s">
        <v>182</v>
      </c>
      <c r="B6" s="398"/>
      <c r="C6" s="374"/>
      <c r="D6" s="374"/>
      <c r="E6" s="374"/>
      <c r="F6" s="374"/>
      <c r="G6" s="374"/>
    </row>
    <row r="7" spans="1:7" s="377" customFormat="1" ht="15" customHeight="1">
      <c r="A7" s="455" t="s">
        <v>1076</v>
      </c>
      <c r="B7" s="455"/>
      <c r="C7" s="456"/>
      <c r="D7" s="456"/>
      <c r="E7" s="456"/>
      <c r="F7" s="456"/>
      <c r="G7" s="456"/>
    </row>
    <row r="8" spans="1:7" s="381" customFormat="1" ht="16.5" customHeight="1">
      <c r="A8" s="457" t="s">
        <v>1077</v>
      </c>
      <c r="B8" s="457"/>
      <c r="C8" s="458"/>
      <c r="D8" s="458"/>
      <c r="E8" s="458"/>
      <c r="F8" s="458"/>
      <c r="G8" s="458"/>
    </row>
    <row r="9" spans="1:7" s="382" customFormat="1" ht="14.25" customHeight="1">
      <c r="A9" s="403" t="s">
        <v>183</v>
      </c>
      <c r="B9" s="403"/>
      <c r="C9" s="374"/>
      <c r="D9" s="374"/>
      <c r="E9" s="374"/>
      <c r="F9" s="374"/>
      <c r="G9" s="374"/>
    </row>
    <row r="10" spans="1:7" ht="18" customHeight="1">
      <c r="A10" s="483"/>
      <c r="B10" s="483"/>
      <c r="C10" s="484">
        <v>2021</v>
      </c>
      <c r="D10" s="484">
        <v>2022</v>
      </c>
      <c r="E10" s="484">
        <v>2023</v>
      </c>
      <c r="F10" s="484">
        <v>2024</v>
      </c>
      <c r="G10" s="484">
        <v>2025</v>
      </c>
    </row>
    <row r="11" spans="1:7" ht="18" customHeight="1">
      <c r="A11" s="460"/>
      <c r="B11" s="460"/>
      <c r="C11" s="934" t="s">
        <v>1138</v>
      </c>
      <c r="D11" s="934"/>
      <c r="E11" s="934"/>
      <c r="F11" s="934"/>
      <c r="G11" s="934"/>
    </row>
    <row r="12" spans="1:7" ht="21.75" customHeight="1">
      <c r="A12" s="384" t="s">
        <v>184</v>
      </c>
      <c r="B12" s="461" t="s">
        <v>185</v>
      </c>
      <c r="C12" s="386">
        <v>13887</v>
      </c>
      <c r="D12" s="386">
        <v>14587</v>
      </c>
      <c r="E12" s="386">
        <v>15493</v>
      </c>
      <c r="F12" s="386">
        <v>16455</v>
      </c>
      <c r="G12" s="386">
        <v>18236</v>
      </c>
    </row>
    <row r="13" spans="1:7">
      <c r="A13" s="387" t="s">
        <v>186</v>
      </c>
      <c r="B13" s="462" t="s">
        <v>187</v>
      </c>
      <c r="C13" s="389">
        <v>1403</v>
      </c>
      <c r="D13" s="389">
        <v>1439</v>
      </c>
      <c r="E13" s="389">
        <v>1489</v>
      </c>
      <c r="F13" s="389">
        <v>1547</v>
      </c>
      <c r="G13" s="389">
        <v>1699</v>
      </c>
    </row>
    <row r="14" spans="1:7" ht="54" customHeight="1">
      <c r="A14" s="796" t="s">
        <v>188</v>
      </c>
      <c r="B14" s="462" t="s">
        <v>189</v>
      </c>
      <c r="C14" s="389">
        <v>1123</v>
      </c>
      <c r="D14" s="389">
        <v>1151</v>
      </c>
      <c r="E14" s="389">
        <v>1205</v>
      </c>
      <c r="F14" s="389">
        <v>1233</v>
      </c>
      <c r="G14" s="389">
        <v>1310</v>
      </c>
    </row>
    <row r="15" spans="1:7">
      <c r="A15" s="387" t="s">
        <v>190</v>
      </c>
      <c r="B15" s="462" t="s">
        <v>191</v>
      </c>
      <c r="C15" s="389">
        <v>6497</v>
      </c>
      <c r="D15" s="389">
        <v>6876</v>
      </c>
      <c r="E15" s="389">
        <v>7460</v>
      </c>
      <c r="F15" s="389">
        <v>8139</v>
      </c>
      <c r="G15" s="389">
        <v>9242</v>
      </c>
    </row>
    <row r="16" spans="1:7" ht="61.5" customHeight="1">
      <c r="A16" s="796" t="s">
        <v>192</v>
      </c>
      <c r="B16" s="858" t="s">
        <v>193</v>
      </c>
      <c r="C16" s="389">
        <v>4742</v>
      </c>
      <c r="D16" s="389">
        <v>5000</v>
      </c>
      <c r="E16" s="389">
        <v>5218</v>
      </c>
      <c r="F16" s="389">
        <v>5412</v>
      </c>
      <c r="G16" s="389">
        <v>5856</v>
      </c>
    </row>
    <row r="17" spans="1:7" ht="38.25" customHeight="1">
      <c r="A17" s="796" t="s">
        <v>1778</v>
      </c>
      <c r="B17" s="462" t="s">
        <v>194</v>
      </c>
      <c r="C17" s="389">
        <v>99</v>
      </c>
      <c r="D17" s="389">
        <v>98</v>
      </c>
      <c r="E17" s="389">
        <v>98</v>
      </c>
      <c r="F17" s="389">
        <v>101</v>
      </c>
      <c r="G17" s="389">
        <v>106</v>
      </c>
    </row>
    <row r="18" spans="1:7" ht="26.25">
      <c r="A18" s="387" t="s">
        <v>195</v>
      </c>
      <c r="B18" s="462" t="s">
        <v>196</v>
      </c>
      <c r="C18" s="389">
        <v>23</v>
      </c>
      <c r="D18" s="389">
        <v>23</v>
      </c>
      <c r="E18" s="389">
        <v>23</v>
      </c>
      <c r="F18" s="389">
        <v>23</v>
      </c>
      <c r="G18" s="389">
        <v>23</v>
      </c>
    </row>
    <row r="19" spans="1:7">
      <c r="A19" s="933"/>
      <c r="B19" s="935"/>
      <c r="C19" s="931" t="s">
        <v>197</v>
      </c>
      <c r="D19" s="931"/>
      <c r="E19" s="931"/>
      <c r="F19" s="931"/>
      <c r="G19" s="931"/>
    </row>
    <row r="20" spans="1:7">
      <c r="A20" s="933"/>
      <c r="B20" s="935"/>
      <c r="C20" s="932" t="s">
        <v>198</v>
      </c>
      <c r="D20" s="932"/>
      <c r="E20" s="932"/>
      <c r="F20" s="932"/>
      <c r="G20" s="932"/>
    </row>
    <row r="21" spans="1:7">
      <c r="A21" s="384" t="s">
        <v>184</v>
      </c>
      <c r="B21" s="461" t="s">
        <v>185</v>
      </c>
      <c r="C21" s="390">
        <f>SUM(C22:C27)</f>
        <v>100</v>
      </c>
      <c r="D21" s="390">
        <f>SUM(D22:D27)</f>
        <v>100</v>
      </c>
      <c r="E21" s="390">
        <f>SUM(E22:E27)</f>
        <v>99.999999999999986</v>
      </c>
      <c r="F21" s="390">
        <f>SUM(F22:F27)</f>
        <v>100.00139775144331</v>
      </c>
      <c r="G21" s="390">
        <v>100</v>
      </c>
    </row>
    <row r="22" spans="1:7" ht="18.75" customHeight="1">
      <c r="A22" s="387" t="s">
        <v>186</v>
      </c>
      <c r="B22" s="462" t="s">
        <v>187</v>
      </c>
      <c r="C22" s="391">
        <f>C13/C12*100</f>
        <v>10.102974004464608</v>
      </c>
      <c r="D22" s="391">
        <f>D13/D12*100</f>
        <v>9.8649482415849725</v>
      </c>
      <c r="E22" s="391">
        <v>9.6107919705673535</v>
      </c>
      <c r="F22" s="391">
        <v>9.40139775144333</v>
      </c>
      <c r="G22" s="391">
        <v>9.3000000000000007</v>
      </c>
    </row>
    <row r="23" spans="1:7" ht="54.75" customHeight="1">
      <c r="A23" s="796" t="s">
        <v>1779</v>
      </c>
      <c r="B23" s="462" t="s">
        <v>189</v>
      </c>
      <c r="C23" s="391">
        <f>C14/C12*100</f>
        <v>8.0866997911715988</v>
      </c>
      <c r="D23" s="391">
        <f>D14/D12*100</f>
        <v>7.8905875094262017</v>
      </c>
      <c r="E23" s="391">
        <v>7.7777060608016519</v>
      </c>
      <c r="F23" s="391">
        <v>7.5</v>
      </c>
      <c r="G23" s="391">
        <v>7.2</v>
      </c>
    </row>
    <row r="24" spans="1:7" ht="16.5" customHeight="1">
      <c r="A24" s="387" t="s">
        <v>190</v>
      </c>
      <c r="B24" s="462" t="s">
        <v>191</v>
      </c>
      <c r="C24" s="391">
        <f>C15/C12*100</f>
        <v>46.784762727730971</v>
      </c>
      <c r="D24" s="391">
        <f>D15/D12*100</f>
        <v>47.137862480290671</v>
      </c>
      <c r="E24" s="391">
        <v>48.150777770606076</v>
      </c>
      <c r="F24" s="391">
        <v>49.5</v>
      </c>
      <c r="G24" s="391">
        <v>50.7</v>
      </c>
    </row>
    <row r="25" spans="1:7" ht="53.25" customHeight="1">
      <c r="A25" s="387" t="s">
        <v>192</v>
      </c>
      <c r="B25" s="858" t="s">
        <v>193</v>
      </c>
      <c r="C25" s="391">
        <f>C16/C12*100</f>
        <v>34.147043997983729</v>
      </c>
      <c r="D25" s="391">
        <f>D16/D12*100</f>
        <v>34.277096044423118</v>
      </c>
      <c r="E25" s="391">
        <v>33.679726328019107</v>
      </c>
      <c r="F25" s="391">
        <v>32.9</v>
      </c>
      <c r="G25" s="391">
        <v>32.1</v>
      </c>
    </row>
    <row r="26" spans="1:7" ht="42.75" customHeight="1">
      <c r="A26" s="796" t="s">
        <v>1780</v>
      </c>
      <c r="B26" s="858" t="s">
        <v>194</v>
      </c>
      <c r="C26" s="391">
        <f>C17/C12*100</f>
        <v>0.71289695398574204</v>
      </c>
      <c r="D26" s="391">
        <f>D17/D12*100</f>
        <v>0.67183108247069312</v>
      </c>
      <c r="E26" s="391">
        <v>0.63254372942619241</v>
      </c>
      <c r="F26" s="391">
        <v>0.6</v>
      </c>
      <c r="G26" s="391">
        <v>0.6</v>
      </c>
    </row>
    <row r="27" spans="1:7" ht="27.6" customHeight="1">
      <c r="A27" s="485" t="s">
        <v>195</v>
      </c>
      <c r="B27" s="490" t="s">
        <v>196</v>
      </c>
      <c r="C27" s="489">
        <f>C18/C12*100</f>
        <v>0.16562252466335423</v>
      </c>
      <c r="D27" s="489">
        <f>D18/D12*100</f>
        <v>0.15767464180434634</v>
      </c>
      <c r="E27" s="489">
        <v>0.14845414057961659</v>
      </c>
      <c r="F27" s="489">
        <v>0.1</v>
      </c>
      <c r="G27" s="489">
        <v>0.1</v>
      </c>
    </row>
  </sheetData>
  <mergeCells count="6">
    <mergeCell ref="F1:G1"/>
    <mergeCell ref="C19:G19"/>
    <mergeCell ref="C20:G20"/>
    <mergeCell ref="A19:A20"/>
    <mergeCell ref="C11:G11"/>
    <mergeCell ref="B19:B20"/>
  </mergeCells>
  <hyperlinks>
    <hyperlink ref="F1:G1" location="Содержание!A1" display="Содержание" xr:uid="{BBF81974-5B33-46D3-8B20-5CB43625B5A2}"/>
    <hyperlink ref="A1" location="Содержание!A1" display="Мазмуну" xr:uid="{61794D56-3399-4691-8901-4BDDA4B310F0}"/>
  </hyperlinks>
  <pageMargins left="0.70866141732283472" right="0.70866141732283472" top="0.78740157480314965" bottom="0.78740157480314965" header="0.31496062992125984" footer="0.51181102362204722"/>
  <pageSetup paperSize="9" firstPageNumber="25" orientation="portrait" useFirstPageNumber="1" r:id="rId1"/>
  <headerFooter>
    <oddFooter>&amp;C&amp;P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66"/>
  <sheetViews>
    <sheetView workbookViewId="0">
      <selection activeCell="R40" sqref="R40"/>
    </sheetView>
  </sheetViews>
  <sheetFormatPr defaultRowHeight="15"/>
  <cols>
    <col min="1" max="2" width="20.7109375" style="383" customWidth="1"/>
    <col min="3" max="7" width="9.140625" style="392"/>
    <col min="8" max="16384" width="9.140625" style="383"/>
  </cols>
  <sheetData>
    <row r="1" spans="1:12">
      <c r="A1" s="859" t="s">
        <v>1784</v>
      </c>
      <c r="F1" s="921" t="s">
        <v>1783</v>
      </c>
      <c r="G1" s="921"/>
    </row>
    <row r="2" spans="1:12" s="371" customFormat="1" ht="18" customHeight="1">
      <c r="A2" s="375" t="s">
        <v>199</v>
      </c>
      <c r="B2" s="375"/>
      <c r="C2" s="376"/>
      <c r="D2" s="376"/>
      <c r="E2" s="376"/>
      <c r="F2" s="376"/>
      <c r="G2" s="376"/>
    </row>
    <row r="3" spans="1:12" s="373" customFormat="1" ht="18" customHeight="1">
      <c r="A3" s="393" t="s">
        <v>200</v>
      </c>
      <c r="B3" s="393"/>
      <c r="C3" s="379"/>
      <c r="D3" s="379"/>
      <c r="E3" s="379"/>
      <c r="F3" s="379"/>
      <c r="G3" s="379"/>
    </row>
    <row r="4" spans="1:12" s="396" customFormat="1" ht="18" customHeight="1">
      <c r="A4" s="394" t="s">
        <v>1140</v>
      </c>
      <c r="B4" s="394"/>
      <c r="C4" s="395"/>
      <c r="D4" s="395"/>
      <c r="E4" s="395"/>
      <c r="F4" s="395"/>
      <c r="G4" s="395"/>
    </row>
    <row r="5" spans="1:12" s="377" customFormat="1" ht="18" customHeight="1">
      <c r="A5" s="455" t="s">
        <v>201</v>
      </c>
      <c r="B5" s="455"/>
      <c r="C5" s="456"/>
      <c r="D5" s="456"/>
      <c r="E5" s="456"/>
      <c r="F5" s="456"/>
      <c r="G5" s="456"/>
      <c r="H5" s="463"/>
    </row>
    <row r="6" spans="1:12" s="397" customFormat="1" ht="18" customHeight="1">
      <c r="A6" s="464" t="s">
        <v>1139</v>
      </c>
      <c r="B6" s="464"/>
      <c r="C6" s="458"/>
      <c r="D6" s="458"/>
      <c r="E6" s="458"/>
      <c r="F6" s="458"/>
      <c r="G6" s="458"/>
      <c r="H6" s="465"/>
    </row>
    <row r="7" spans="1:12" s="398" customFormat="1" ht="18" customHeight="1">
      <c r="A7" s="481" t="s">
        <v>1141</v>
      </c>
      <c r="B7" s="481"/>
      <c r="C7" s="482"/>
      <c r="D7" s="482"/>
      <c r="E7" s="482"/>
      <c r="F7" s="482"/>
      <c r="G7" s="482"/>
    </row>
    <row r="8" spans="1:12" ht="18" customHeight="1">
      <c r="A8" s="483"/>
      <c r="B8" s="483"/>
      <c r="C8" s="484">
        <v>2021</v>
      </c>
      <c r="D8" s="484">
        <v>2022</v>
      </c>
      <c r="E8" s="484">
        <v>2023</v>
      </c>
      <c r="F8" s="484">
        <v>2024</v>
      </c>
      <c r="G8" s="484">
        <v>2025</v>
      </c>
    </row>
    <row r="9" spans="1:12" ht="20.45" customHeight="1">
      <c r="A9" s="399" t="s">
        <v>202</v>
      </c>
      <c r="B9" s="466" t="s">
        <v>187</v>
      </c>
      <c r="C9" s="386">
        <v>1403</v>
      </c>
      <c r="D9" s="386">
        <v>1439</v>
      </c>
      <c r="E9" s="386">
        <v>1489</v>
      </c>
      <c r="F9" s="386">
        <v>1547</v>
      </c>
      <c r="G9" s="386">
        <v>1699</v>
      </c>
      <c r="H9" s="400"/>
      <c r="I9" s="400"/>
      <c r="J9" s="400"/>
      <c r="K9" s="400"/>
      <c r="L9" s="400"/>
    </row>
    <row r="10" spans="1:12">
      <c r="A10" s="387" t="s">
        <v>203</v>
      </c>
      <c r="B10" s="467" t="s">
        <v>204</v>
      </c>
      <c r="C10" s="389">
        <v>52</v>
      </c>
      <c r="D10" s="389">
        <v>52</v>
      </c>
      <c r="E10" s="389">
        <v>54</v>
      </c>
      <c r="F10" s="389">
        <v>56</v>
      </c>
      <c r="G10" s="389">
        <v>58</v>
      </c>
      <c r="H10" s="400"/>
      <c r="I10" s="400"/>
      <c r="J10" s="400"/>
      <c r="K10" s="400"/>
      <c r="L10" s="400"/>
    </row>
    <row r="11" spans="1:12" ht="26.25">
      <c r="A11" s="387" t="s">
        <v>205</v>
      </c>
      <c r="B11" s="467" t="s">
        <v>206</v>
      </c>
      <c r="C11" s="389">
        <v>129</v>
      </c>
      <c r="D11" s="389">
        <v>140</v>
      </c>
      <c r="E11" s="389">
        <v>157</v>
      </c>
      <c r="F11" s="389">
        <v>171</v>
      </c>
      <c r="G11" s="389">
        <v>178</v>
      </c>
    </row>
    <row r="12" spans="1:12" ht="26.25">
      <c r="A12" s="387" t="s">
        <v>207</v>
      </c>
      <c r="B12" s="467" t="s">
        <v>208</v>
      </c>
      <c r="C12" s="389">
        <v>320</v>
      </c>
      <c r="D12" s="389">
        <v>322</v>
      </c>
      <c r="E12" s="389">
        <v>334</v>
      </c>
      <c r="F12" s="389">
        <v>345</v>
      </c>
      <c r="G12" s="389">
        <v>390</v>
      </c>
    </row>
    <row r="13" spans="1:12">
      <c r="A13" s="387" t="s">
        <v>209</v>
      </c>
      <c r="B13" s="797" t="s">
        <v>210</v>
      </c>
      <c r="C13" s="389">
        <v>92</v>
      </c>
      <c r="D13" s="389">
        <v>95</v>
      </c>
      <c r="E13" s="389">
        <v>100</v>
      </c>
      <c r="F13" s="389">
        <v>102</v>
      </c>
      <c r="G13" s="389">
        <v>100</v>
      </c>
    </row>
    <row r="14" spans="1:12">
      <c r="A14" s="387" t="s">
        <v>211</v>
      </c>
      <c r="B14" s="467" t="s">
        <v>212</v>
      </c>
      <c r="C14" s="389">
        <v>51</v>
      </c>
      <c r="D14" s="389">
        <v>52</v>
      </c>
      <c r="E14" s="389">
        <v>51</v>
      </c>
      <c r="F14" s="389">
        <v>53</v>
      </c>
      <c r="G14" s="389">
        <v>57</v>
      </c>
    </row>
    <row r="15" spans="1:12">
      <c r="A15" s="387" t="s">
        <v>213</v>
      </c>
      <c r="B15" s="467" t="s">
        <v>214</v>
      </c>
      <c r="C15" s="389">
        <v>42</v>
      </c>
      <c r="D15" s="389">
        <v>42</v>
      </c>
      <c r="E15" s="389">
        <v>41</v>
      </c>
      <c r="F15" s="389">
        <v>40</v>
      </c>
      <c r="G15" s="389">
        <v>40</v>
      </c>
    </row>
    <row r="16" spans="1:12">
      <c r="A16" s="387" t="s">
        <v>215</v>
      </c>
      <c r="B16" s="467" t="s">
        <v>216</v>
      </c>
      <c r="C16" s="389">
        <v>105</v>
      </c>
      <c r="D16" s="389">
        <v>110</v>
      </c>
      <c r="E16" s="389">
        <v>118</v>
      </c>
      <c r="F16" s="389">
        <v>122</v>
      </c>
      <c r="G16" s="389">
        <v>141</v>
      </c>
    </row>
    <row r="17" spans="1:12">
      <c r="A17" s="387" t="s">
        <v>217</v>
      </c>
      <c r="B17" s="467" t="s">
        <v>218</v>
      </c>
      <c r="C17" s="389">
        <v>498</v>
      </c>
      <c r="D17" s="389">
        <v>510</v>
      </c>
      <c r="E17" s="389">
        <v>527</v>
      </c>
      <c r="F17" s="389">
        <v>547</v>
      </c>
      <c r="G17" s="389">
        <v>617</v>
      </c>
    </row>
    <row r="18" spans="1:12">
      <c r="A18" s="387" t="s">
        <v>219</v>
      </c>
      <c r="B18" s="467" t="s">
        <v>220</v>
      </c>
      <c r="C18" s="389">
        <v>114</v>
      </c>
      <c r="D18" s="389">
        <v>116</v>
      </c>
      <c r="E18" s="389">
        <v>107</v>
      </c>
      <c r="F18" s="389">
        <v>111</v>
      </c>
      <c r="G18" s="389">
        <v>118</v>
      </c>
    </row>
    <row r="19" spans="1:12" ht="54" customHeight="1">
      <c r="A19" s="399" t="s">
        <v>221</v>
      </c>
      <c r="B19" s="466" t="s">
        <v>222</v>
      </c>
      <c r="C19" s="385">
        <v>1123</v>
      </c>
      <c r="D19" s="385">
        <v>1151</v>
      </c>
      <c r="E19" s="386">
        <v>1205</v>
      </c>
      <c r="F19" s="386">
        <v>1233</v>
      </c>
      <c r="G19" s="386">
        <v>1310</v>
      </c>
      <c r="H19" s="400"/>
      <c r="I19" s="400"/>
      <c r="J19" s="400"/>
      <c r="K19" s="400"/>
      <c r="L19" s="400"/>
    </row>
    <row r="20" spans="1:12">
      <c r="A20" s="387" t="s">
        <v>203</v>
      </c>
      <c r="B20" s="467" t="s">
        <v>204</v>
      </c>
      <c r="C20" s="388">
        <v>27</v>
      </c>
      <c r="D20" s="388">
        <v>28</v>
      </c>
      <c r="E20" s="389">
        <v>29</v>
      </c>
      <c r="F20" s="389">
        <v>28</v>
      </c>
      <c r="G20" s="389">
        <v>25</v>
      </c>
      <c r="H20" s="400"/>
      <c r="I20" s="400"/>
      <c r="J20" s="400"/>
      <c r="K20" s="400"/>
      <c r="L20" s="400"/>
    </row>
    <row r="21" spans="1:12" ht="26.25">
      <c r="A21" s="387" t="s">
        <v>205</v>
      </c>
      <c r="B21" s="467" t="s">
        <v>206</v>
      </c>
      <c r="C21" s="388">
        <v>67</v>
      </c>
      <c r="D21" s="388">
        <v>67</v>
      </c>
      <c r="E21" s="389">
        <v>69</v>
      </c>
      <c r="F21" s="389">
        <v>70</v>
      </c>
      <c r="G21" s="389">
        <v>84</v>
      </c>
    </row>
    <row r="22" spans="1:12" ht="26.25">
      <c r="A22" s="387" t="s">
        <v>207</v>
      </c>
      <c r="B22" s="467" t="s">
        <v>223</v>
      </c>
      <c r="C22" s="388">
        <v>544</v>
      </c>
      <c r="D22" s="388">
        <v>550</v>
      </c>
      <c r="E22" s="389">
        <v>573</v>
      </c>
      <c r="F22" s="389">
        <v>580</v>
      </c>
      <c r="G22" s="389">
        <v>598</v>
      </c>
    </row>
    <row r="23" spans="1:12">
      <c r="A23" s="387" t="s">
        <v>209</v>
      </c>
      <c r="B23" s="797" t="s">
        <v>210</v>
      </c>
      <c r="C23" s="388">
        <v>129</v>
      </c>
      <c r="D23" s="388">
        <v>131</v>
      </c>
      <c r="E23" s="389">
        <v>134</v>
      </c>
      <c r="F23" s="389">
        <v>138</v>
      </c>
      <c r="G23" s="389">
        <v>156</v>
      </c>
    </row>
    <row r="24" spans="1:12">
      <c r="A24" s="387" t="s">
        <v>211</v>
      </c>
      <c r="B24" s="467" t="s">
        <v>212</v>
      </c>
      <c r="C24" s="388">
        <v>37</v>
      </c>
      <c r="D24" s="388">
        <v>43</v>
      </c>
      <c r="E24" s="389">
        <v>48</v>
      </c>
      <c r="F24" s="389">
        <v>52</v>
      </c>
      <c r="G24" s="389">
        <v>52</v>
      </c>
    </row>
    <row r="25" spans="1:12">
      <c r="A25" s="387" t="s">
        <v>224</v>
      </c>
      <c r="B25" s="467" t="s">
        <v>214</v>
      </c>
      <c r="C25" s="388">
        <v>17</v>
      </c>
      <c r="D25" s="388">
        <v>17</v>
      </c>
      <c r="E25" s="389">
        <v>18</v>
      </c>
      <c r="F25" s="389">
        <v>21</v>
      </c>
      <c r="G25" s="389">
        <v>21</v>
      </c>
    </row>
    <row r="26" spans="1:12">
      <c r="A26" s="387" t="s">
        <v>215</v>
      </c>
      <c r="B26" s="467" t="s">
        <v>216</v>
      </c>
      <c r="C26" s="388">
        <v>59</v>
      </c>
      <c r="D26" s="388">
        <v>62</v>
      </c>
      <c r="E26" s="389">
        <v>67</v>
      </c>
      <c r="F26" s="389">
        <v>73</v>
      </c>
      <c r="G26" s="389">
        <v>79</v>
      </c>
    </row>
    <row r="27" spans="1:12">
      <c r="A27" s="387" t="s">
        <v>217</v>
      </c>
      <c r="B27" s="467" t="s">
        <v>218</v>
      </c>
      <c r="C27" s="388">
        <v>218</v>
      </c>
      <c r="D27" s="388">
        <v>227</v>
      </c>
      <c r="E27" s="389">
        <v>242</v>
      </c>
      <c r="F27" s="389">
        <v>246</v>
      </c>
      <c r="G27" s="389">
        <v>265</v>
      </c>
    </row>
    <row r="28" spans="1:12">
      <c r="A28" s="387" t="s">
        <v>219</v>
      </c>
      <c r="B28" s="467" t="s">
        <v>220</v>
      </c>
      <c r="C28" s="388">
        <v>25</v>
      </c>
      <c r="D28" s="388">
        <v>26</v>
      </c>
      <c r="E28" s="389">
        <v>25</v>
      </c>
      <c r="F28" s="389">
        <v>25</v>
      </c>
      <c r="G28" s="389">
        <v>30</v>
      </c>
    </row>
    <row r="29" spans="1:12" ht="19.149999999999999" customHeight="1">
      <c r="A29" s="399" t="s">
        <v>225</v>
      </c>
      <c r="B29" s="466" t="s">
        <v>191</v>
      </c>
      <c r="C29" s="385">
        <v>6497</v>
      </c>
      <c r="D29" s="385">
        <v>6876</v>
      </c>
      <c r="E29" s="386">
        <v>7460</v>
      </c>
      <c r="F29" s="386">
        <v>8139</v>
      </c>
      <c r="G29" s="386">
        <v>9442</v>
      </c>
      <c r="H29" s="400"/>
      <c r="I29" s="400"/>
      <c r="J29" s="400"/>
      <c r="K29" s="400"/>
      <c r="L29" s="400"/>
    </row>
    <row r="30" spans="1:12">
      <c r="A30" s="387" t="s">
        <v>203</v>
      </c>
      <c r="B30" s="467" t="s">
        <v>204</v>
      </c>
      <c r="C30" s="388">
        <v>734</v>
      </c>
      <c r="D30" s="388">
        <v>782</v>
      </c>
      <c r="E30" s="389">
        <v>851</v>
      </c>
      <c r="F30" s="389">
        <v>890</v>
      </c>
      <c r="G30" s="389">
        <v>1068</v>
      </c>
      <c r="H30" s="400"/>
      <c r="I30" s="400"/>
      <c r="J30" s="400"/>
      <c r="K30" s="400"/>
      <c r="L30" s="400"/>
    </row>
    <row r="31" spans="1:12" ht="26.25">
      <c r="A31" s="387" t="s">
        <v>226</v>
      </c>
      <c r="B31" s="467" t="s">
        <v>206</v>
      </c>
      <c r="C31" s="388">
        <v>714</v>
      </c>
      <c r="D31" s="388">
        <v>782</v>
      </c>
      <c r="E31" s="389">
        <v>911</v>
      </c>
      <c r="F31" s="389">
        <v>1095</v>
      </c>
      <c r="G31" s="389">
        <v>1390</v>
      </c>
    </row>
    <row r="32" spans="1:12" ht="26.25">
      <c r="A32" s="387" t="s">
        <v>207</v>
      </c>
      <c r="B32" s="467" t="s">
        <v>208</v>
      </c>
      <c r="C32" s="388">
        <v>657</v>
      </c>
      <c r="D32" s="388">
        <v>672</v>
      </c>
      <c r="E32" s="389">
        <v>729</v>
      </c>
      <c r="F32" s="389">
        <v>795</v>
      </c>
      <c r="G32" s="389">
        <v>974</v>
      </c>
    </row>
    <row r="33" spans="1:12">
      <c r="A33" s="387" t="s">
        <v>209</v>
      </c>
      <c r="B33" s="797" t="s">
        <v>210</v>
      </c>
      <c r="C33" s="388">
        <v>186</v>
      </c>
      <c r="D33" s="388">
        <v>203</v>
      </c>
      <c r="E33" s="389">
        <v>224</v>
      </c>
      <c r="F33" s="389">
        <v>242</v>
      </c>
      <c r="G33" s="389">
        <v>276</v>
      </c>
    </row>
    <row r="34" spans="1:12">
      <c r="A34" s="387" t="s">
        <v>211</v>
      </c>
      <c r="B34" s="467" t="s">
        <v>212</v>
      </c>
      <c r="C34" s="388">
        <v>685</v>
      </c>
      <c r="D34" s="388">
        <v>722</v>
      </c>
      <c r="E34" s="389">
        <v>803</v>
      </c>
      <c r="F34" s="389">
        <v>916</v>
      </c>
      <c r="G34" s="389">
        <v>1040</v>
      </c>
    </row>
    <row r="35" spans="1:12">
      <c r="A35" s="387" t="s">
        <v>224</v>
      </c>
      <c r="B35" s="467" t="s">
        <v>214</v>
      </c>
      <c r="C35" s="388">
        <v>228</v>
      </c>
      <c r="D35" s="388">
        <v>240</v>
      </c>
      <c r="E35" s="389">
        <v>250</v>
      </c>
      <c r="F35" s="389">
        <v>247</v>
      </c>
      <c r="G35" s="389">
        <v>332</v>
      </c>
    </row>
    <row r="36" spans="1:12">
      <c r="A36" s="387" t="s">
        <v>227</v>
      </c>
      <c r="B36" s="467" t="s">
        <v>216</v>
      </c>
      <c r="C36" s="388">
        <v>920</v>
      </c>
      <c r="D36" s="388">
        <v>967</v>
      </c>
      <c r="E36" s="389">
        <v>1035</v>
      </c>
      <c r="F36" s="389">
        <v>1147</v>
      </c>
      <c r="G36" s="389">
        <v>1285</v>
      </c>
    </row>
    <row r="37" spans="1:12">
      <c r="A37" s="387" t="s">
        <v>217</v>
      </c>
      <c r="B37" s="467" t="s">
        <v>218</v>
      </c>
      <c r="C37" s="388">
        <v>2130</v>
      </c>
      <c r="D37" s="388">
        <v>2256</v>
      </c>
      <c r="E37" s="389">
        <v>2347</v>
      </c>
      <c r="F37" s="389">
        <v>2444</v>
      </c>
      <c r="G37" s="389">
        <v>2656</v>
      </c>
    </row>
    <row r="38" spans="1:12">
      <c r="A38" s="387" t="s">
        <v>219</v>
      </c>
      <c r="B38" s="467" t="s">
        <v>220</v>
      </c>
      <c r="C38" s="388">
        <v>243</v>
      </c>
      <c r="D38" s="388">
        <v>252</v>
      </c>
      <c r="E38" s="389">
        <v>310</v>
      </c>
      <c r="F38" s="389">
        <v>363</v>
      </c>
      <c r="G38" s="389">
        <v>421</v>
      </c>
    </row>
    <row r="39" spans="1:12" ht="39" customHeight="1">
      <c r="A39" s="399" t="s">
        <v>228</v>
      </c>
      <c r="B39" s="466" t="s">
        <v>1568</v>
      </c>
      <c r="C39" s="385">
        <v>4742</v>
      </c>
      <c r="D39" s="385">
        <v>5000</v>
      </c>
      <c r="E39" s="386">
        <v>5218</v>
      </c>
      <c r="F39" s="386">
        <v>5412</v>
      </c>
      <c r="G39" s="386">
        <v>5856</v>
      </c>
      <c r="H39" s="400"/>
      <c r="I39" s="400"/>
      <c r="J39" s="400"/>
      <c r="K39" s="400"/>
      <c r="L39" s="400"/>
    </row>
    <row r="40" spans="1:12">
      <c r="A40" s="387" t="s">
        <v>203</v>
      </c>
      <c r="B40" s="467" t="s">
        <v>204</v>
      </c>
      <c r="C40" s="388">
        <v>82</v>
      </c>
      <c r="D40" s="388">
        <v>89</v>
      </c>
      <c r="E40" s="389">
        <v>104</v>
      </c>
      <c r="F40" s="389">
        <v>110</v>
      </c>
      <c r="G40" s="389">
        <v>130</v>
      </c>
      <c r="H40" s="400"/>
      <c r="I40" s="400"/>
      <c r="J40" s="400"/>
      <c r="K40" s="400"/>
      <c r="L40" s="400"/>
    </row>
    <row r="41" spans="1:12" ht="26.25">
      <c r="A41" s="387" t="s">
        <v>226</v>
      </c>
      <c r="B41" s="467" t="s">
        <v>206</v>
      </c>
      <c r="C41" s="388">
        <v>234</v>
      </c>
      <c r="D41" s="388">
        <v>256</v>
      </c>
      <c r="E41" s="389">
        <v>289</v>
      </c>
      <c r="F41" s="389">
        <v>300</v>
      </c>
      <c r="G41" s="389">
        <v>317</v>
      </c>
    </row>
    <row r="42" spans="1:12" ht="26.25">
      <c r="A42" s="387" t="s">
        <v>207</v>
      </c>
      <c r="B42" s="467" t="s">
        <v>208</v>
      </c>
      <c r="C42" s="388">
        <v>362</v>
      </c>
      <c r="D42" s="388">
        <v>372</v>
      </c>
      <c r="E42" s="389">
        <v>380</v>
      </c>
      <c r="F42" s="389">
        <v>386</v>
      </c>
      <c r="G42" s="389">
        <v>408</v>
      </c>
    </row>
    <row r="43" spans="1:12">
      <c r="A43" s="387" t="s">
        <v>209</v>
      </c>
      <c r="B43" s="797" t="s">
        <v>210</v>
      </c>
      <c r="C43" s="388">
        <v>91</v>
      </c>
      <c r="D43" s="388">
        <v>94</v>
      </c>
      <c r="E43" s="389">
        <v>95</v>
      </c>
      <c r="F43" s="389">
        <v>96</v>
      </c>
      <c r="G43" s="389">
        <v>99</v>
      </c>
    </row>
    <row r="44" spans="1:12">
      <c r="A44" s="387" t="s">
        <v>211</v>
      </c>
      <c r="B44" s="467" t="s">
        <v>212</v>
      </c>
      <c r="C44" s="388">
        <v>183</v>
      </c>
      <c r="D44" s="388">
        <v>227</v>
      </c>
      <c r="E44" s="389">
        <v>266</v>
      </c>
      <c r="F44" s="389">
        <v>294</v>
      </c>
      <c r="G44" s="389">
        <v>325</v>
      </c>
    </row>
    <row r="45" spans="1:12">
      <c r="A45" s="387" t="s">
        <v>224</v>
      </c>
      <c r="B45" s="467" t="s">
        <v>214</v>
      </c>
      <c r="C45" s="388">
        <v>25</v>
      </c>
      <c r="D45" s="388">
        <v>25</v>
      </c>
      <c r="E45" s="389">
        <v>25</v>
      </c>
      <c r="F45" s="389">
        <v>25</v>
      </c>
      <c r="G45" s="389">
        <v>26</v>
      </c>
    </row>
    <row r="46" spans="1:12">
      <c r="A46" s="387" t="s">
        <v>215</v>
      </c>
      <c r="B46" s="467" t="s">
        <v>216</v>
      </c>
      <c r="C46" s="388">
        <v>309</v>
      </c>
      <c r="D46" s="388">
        <v>324</v>
      </c>
      <c r="E46" s="389">
        <v>346</v>
      </c>
      <c r="F46" s="389">
        <v>366</v>
      </c>
      <c r="G46" s="389">
        <v>393</v>
      </c>
    </row>
    <row r="47" spans="1:12">
      <c r="A47" s="387" t="s">
        <v>217</v>
      </c>
      <c r="B47" s="467" t="s">
        <v>218</v>
      </c>
      <c r="C47" s="388">
        <v>2947</v>
      </c>
      <c r="D47" s="388">
        <v>3033</v>
      </c>
      <c r="E47" s="389">
        <v>3178</v>
      </c>
      <c r="F47" s="389">
        <v>3274</v>
      </c>
      <c r="G47" s="389">
        <v>3557</v>
      </c>
    </row>
    <row r="48" spans="1:12">
      <c r="A48" s="387" t="s">
        <v>219</v>
      </c>
      <c r="B48" s="467" t="s">
        <v>220</v>
      </c>
      <c r="C48" s="388">
        <v>509</v>
      </c>
      <c r="D48" s="388">
        <v>580</v>
      </c>
      <c r="E48" s="389">
        <v>535</v>
      </c>
      <c r="F48" s="389">
        <v>561</v>
      </c>
      <c r="G48" s="389">
        <v>601</v>
      </c>
    </row>
    <row r="49" spans="1:16" ht="40.5">
      <c r="A49" s="399" t="s">
        <v>229</v>
      </c>
      <c r="B49" s="466" t="s">
        <v>230</v>
      </c>
      <c r="C49" s="385">
        <v>99</v>
      </c>
      <c r="D49" s="385">
        <v>98</v>
      </c>
      <c r="E49" s="386">
        <v>98</v>
      </c>
      <c r="F49" s="386">
        <v>101</v>
      </c>
      <c r="G49" s="386">
        <v>106</v>
      </c>
      <c r="H49" s="400"/>
      <c r="I49" s="400"/>
      <c r="J49" s="400"/>
      <c r="K49" s="400"/>
      <c r="L49" s="400"/>
    </row>
    <row r="50" spans="1:16">
      <c r="A50" s="387" t="s">
        <v>203</v>
      </c>
      <c r="B50" s="467" t="s">
        <v>204</v>
      </c>
      <c r="C50" s="388">
        <v>3</v>
      </c>
      <c r="D50" s="388">
        <v>3</v>
      </c>
      <c r="E50" s="389">
        <v>2</v>
      </c>
      <c r="F50" s="389">
        <v>2</v>
      </c>
      <c r="G50" s="389">
        <v>2</v>
      </c>
      <c r="H50" s="400"/>
      <c r="I50" s="400"/>
      <c r="J50" s="400"/>
      <c r="K50" s="400"/>
      <c r="L50" s="400"/>
    </row>
    <row r="51" spans="1:16" ht="26.25">
      <c r="A51" s="387" t="s">
        <v>226</v>
      </c>
      <c r="B51" s="467" t="s">
        <v>206</v>
      </c>
      <c r="C51" s="388">
        <v>9</v>
      </c>
      <c r="D51" s="388">
        <v>8</v>
      </c>
      <c r="E51" s="389">
        <v>8</v>
      </c>
      <c r="F51" s="389">
        <v>8</v>
      </c>
      <c r="G51" s="389">
        <v>8</v>
      </c>
    </row>
    <row r="52" spans="1:16" ht="26.25">
      <c r="A52" s="387" t="s">
        <v>207</v>
      </c>
      <c r="B52" s="467" t="s">
        <v>223</v>
      </c>
      <c r="C52" s="388">
        <v>29</v>
      </c>
      <c r="D52" s="388">
        <v>29</v>
      </c>
      <c r="E52" s="389">
        <v>29</v>
      </c>
      <c r="F52" s="389">
        <v>29</v>
      </c>
      <c r="G52" s="389">
        <v>32</v>
      </c>
    </row>
    <row r="53" spans="1:16">
      <c r="A53" s="796" t="s">
        <v>209</v>
      </c>
      <c r="B53" s="797" t="s">
        <v>210</v>
      </c>
      <c r="C53" s="388">
        <v>2</v>
      </c>
      <c r="D53" s="388">
        <v>2</v>
      </c>
      <c r="E53" s="389">
        <v>2</v>
      </c>
      <c r="F53" s="389">
        <v>3</v>
      </c>
      <c r="G53" s="389">
        <v>3</v>
      </c>
    </row>
    <row r="54" spans="1:16">
      <c r="A54" s="387" t="s">
        <v>211</v>
      </c>
      <c r="B54" s="467" t="s">
        <v>212</v>
      </c>
      <c r="C54" s="388">
        <v>7</v>
      </c>
      <c r="D54" s="388">
        <v>6</v>
      </c>
      <c r="E54" s="389">
        <v>7</v>
      </c>
      <c r="F54" s="389">
        <v>7</v>
      </c>
      <c r="G54" s="389">
        <v>6</v>
      </c>
    </row>
    <row r="55" spans="1:16">
      <c r="A55" s="387" t="s">
        <v>224</v>
      </c>
      <c r="B55" s="467" t="s">
        <v>214</v>
      </c>
      <c r="C55" s="388">
        <v>2</v>
      </c>
      <c r="D55" s="388">
        <v>2</v>
      </c>
      <c r="E55" s="389">
        <v>1</v>
      </c>
      <c r="F55" s="389">
        <v>1</v>
      </c>
      <c r="G55" s="389">
        <v>1</v>
      </c>
    </row>
    <row r="56" spans="1:16">
      <c r="A56" s="387" t="s">
        <v>215</v>
      </c>
      <c r="B56" s="467" t="s">
        <v>216</v>
      </c>
      <c r="C56" s="388">
        <v>14</v>
      </c>
      <c r="D56" s="388">
        <v>14</v>
      </c>
      <c r="E56" s="389">
        <v>15</v>
      </c>
      <c r="F56" s="389">
        <v>15</v>
      </c>
      <c r="G56" s="389">
        <v>15</v>
      </c>
    </row>
    <row r="57" spans="1:16">
      <c r="A57" s="387" t="s">
        <v>217</v>
      </c>
      <c r="B57" s="467" t="s">
        <v>231</v>
      </c>
      <c r="C57" s="388">
        <v>27</v>
      </c>
      <c r="D57" s="388">
        <v>28</v>
      </c>
      <c r="E57" s="389">
        <v>28</v>
      </c>
      <c r="F57" s="389">
        <v>29</v>
      </c>
      <c r="G57" s="389">
        <v>31</v>
      </c>
    </row>
    <row r="58" spans="1:16">
      <c r="A58" s="387" t="s">
        <v>219</v>
      </c>
      <c r="B58" s="467" t="s">
        <v>232</v>
      </c>
      <c r="C58" s="388">
        <v>6</v>
      </c>
      <c r="D58" s="388">
        <v>6</v>
      </c>
      <c r="E58" s="389">
        <v>6</v>
      </c>
      <c r="F58" s="389">
        <v>7</v>
      </c>
      <c r="G58" s="389">
        <v>8</v>
      </c>
    </row>
    <row r="59" spans="1:16" ht="30" customHeight="1">
      <c r="A59" s="399" t="s">
        <v>233</v>
      </c>
      <c r="B59" s="466" t="s">
        <v>234</v>
      </c>
      <c r="C59" s="385">
        <v>23</v>
      </c>
      <c r="D59" s="385">
        <v>23</v>
      </c>
      <c r="E59" s="386">
        <v>23</v>
      </c>
      <c r="F59" s="386">
        <v>23</v>
      </c>
      <c r="G59" s="386">
        <v>23</v>
      </c>
      <c r="H59"/>
      <c r="I59"/>
      <c r="J59"/>
      <c r="K59"/>
      <c r="L59"/>
      <c r="M59"/>
      <c r="N59"/>
      <c r="O59"/>
      <c r="P59"/>
    </row>
    <row r="60" spans="1:16">
      <c r="A60" s="387" t="s">
        <v>203</v>
      </c>
      <c r="B60" s="467" t="s">
        <v>204</v>
      </c>
      <c r="C60" s="388">
        <v>2</v>
      </c>
      <c r="D60" s="388">
        <v>2</v>
      </c>
      <c r="E60" s="389">
        <v>2</v>
      </c>
      <c r="F60" s="389">
        <v>2</v>
      </c>
      <c r="G60" s="389">
        <v>2</v>
      </c>
      <c r="H60" s="400"/>
      <c r="I60" s="400"/>
      <c r="J60" s="400"/>
      <c r="K60" s="400"/>
      <c r="L60" s="400"/>
    </row>
    <row r="61" spans="1:16" ht="26.25">
      <c r="A61" s="387" t="s">
        <v>205</v>
      </c>
      <c r="B61" s="467" t="s">
        <v>235</v>
      </c>
      <c r="C61" s="388">
        <v>7</v>
      </c>
      <c r="D61" s="388">
        <v>7</v>
      </c>
      <c r="E61" s="389">
        <v>7</v>
      </c>
      <c r="F61" s="389">
        <v>7</v>
      </c>
      <c r="G61" s="389">
        <v>7</v>
      </c>
    </row>
    <row r="62" spans="1:16" ht="26.25">
      <c r="A62" s="387" t="s">
        <v>207</v>
      </c>
      <c r="B62" s="467" t="s">
        <v>208</v>
      </c>
      <c r="C62" s="388">
        <v>4</v>
      </c>
      <c r="D62" s="388">
        <v>4</v>
      </c>
      <c r="E62" s="389">
        <v>4</v>
      </c>
      <c r="F62" s="389">
        <v>4</v>
      </c>
      <c r="G62" s="389">
        <v>4</v>
      </c>
    </row>
    <row r="63" spans="1:16">
      <c r="A63" s="387" t="s">
        <v>209</v>
      </c>
      <c r="B63" s="797" t="s">
        <v>210</v>
      </c>
      <c r="C63" s="388">
        <v>3</v>
      </c>
      <c r="D63" s="388">
        <v>3</v>
      </c>
      <c r="E63" s="389">
        <v>3</v>
      </c>
      <c r="F63" s="389">
        <v>3</v>
      </c>
      <c r="G63" s="389">
        <v>3</v>
      </c>
    </row>
    <row r="64" spans="1:16">
      <c r="A64" s="387" t="s">
        <v>211</v>
      </c>
      <c r="B64" s="467" t="s">
        <v>212</v>
      </c>
      <c r="C64" s="388">
        <v>3</v>
      </c>
      <c r="D64" s="388">
        <v>3</v>
      </c>
      <c r="E64" s="389">
        <v>3</v>
      </c>
      <c r="F64" s="389">
        <v>3</v>
      </c>
      <c r="G64" s="389">
        <v>3</v>
      </c>
    </row>
    <row r="65" spans="1:7">
      <c r="A65" s="387" t="s">
        <v>224</v>
      </c>
      <c r="B65" s="467" t="s">
        <v>214</v>
      </c>
      <c r="C65" s="388">
        <v>2</v>
      </c>
      <c r="D65" s="388">
        <v>2</v>
      </c>
      <c r="E65" s="389">
        <v>2</v>
      </c>
      <c r="F65" s="389">
        <v>2</v>
      </c>
      <c r="G65" s="389">
        <v>2</v>
      </c>
    </row>
    <row r="66" spans="1:7">
      <c r="A66" s="485" t="s">
        <v>215</v>
      </c>
      <c r="B66" s="488" t="s">
        <v>216</v>
      </c>
      <c r="C66" s="486">
        <v>2</v>
      </c>
      <c r="D66" s="486">
        <v>2</v>
      </c>
      <c r="E66" s="487">
        <v>2</v>
      </c>
      <c r="F66" s="487">
        <v>2</v>
      </c>
      <c r="G66" s="487">
        <v>2</v>
      </c>
    </row>
  </sheetData>
  <mergeCells count="1">
    <mergeCell ref="F1:G1"/>
  </mergeCells>
  <hyperlinks>
    <hyperlink ref="F1:G1" location="Содержание!A1" display="Содержание" xr:uid="{68F46F22-D405-4587-9A40-22182F8BEA3B}"/>
    <hyperlink ref="A1" location="Содержание!A1" display="Мазмуну" xr:uid="{1E6DF3D0-DD3D-4EA1-A14B-02B6D149B791}"/>
  </hyperlinks>
  <pageMargins left="0.70866141732283472" right="0.70866141732283472" top="0.78740157480314965" bottom="0.78740157480314965" header="0.31496062992125984" footer="0.51181102362204722"/>
  <pageSetup paperSize="9" firstPageNumber="26" orientation="portrait" useFirstPageNumber="1" r:id="rId1"/>
  <headerFooter>
    <oddFooter>&amp;C&amp;P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25"/>
  <sheetViews>
    <sheetView workbookViewId="0">
      <selection activeCell="R40" sqref="R40"/>
    </sheetView>
  </sheetViews>
  <sheetFormatPr defaultRowHeight="15"/>
  <cols>
    <col min="1" max="2" width="21.7109375" style="383" customWidth="1"/>
    <col min="3" max="7" width="8.7109375" style="383" customWidth="1"/>
    <col min="8" max="16384" width="9.140625" style="383"/>
  </cols>
  <sheetData>
    <row r="1" spans="1:13">
      <c r="A1" s="859" t="s">
        <v>1784</v>
      </c>
      <c r="F1" s="921" t="s">
        <v>1783</v>
      </c>
      <c r="G1" s="921"/>
      <c r="H1" s="860"/>
    </row>
    <row r="2" spans="1:13" ht="18" customHeight="1">
      <c r="A2" s="401" t="s">
        <v>236</v>
      </c>
      <c r="B2" s="401"/>
      <c r="C2" s="402"/>
      <c r="D2" s="402"/>
      <c r="E2" s="402"/>
      <c r="F2" s="402"/>
      <c r="G2" s="402"/>
    </row>
    <row r="3" spans="1:13" ht="18" customHeight="1">
      <c r="A3" s="378" t="s">
        <v>237</v>
      </c>
      <c r="B3" s="378"/>
      <c r="C3" s="402"/>
      <c r="D3" s="402"/>
      <c r="E3" s="402"/>
      <c r="F3" s="402"/>
      <c r="G3" s="402"/>
    </row>
    <row r="4" spans="1:13" s="404" customFormat="1" ht="18" customHeight="1">
      <c r="A4" s="411" t="s">
        <v>182</v>
      </c>
      <c r="B4" s="411"/>
    </row>
    <row r="5" spans="1:13" s="405" customFormat="1" ht="18" customHeight="1">
      <c r="A5" s="471" t="s">
        <v>238</v>
      </c>
      <c r="B5" s="471"/>
      <c r="C5" s="470"/>
      <c r="D5" s="470"/>
      <c r="E5" s="470"/>
      <c r="F5" s="470"/>
      <c r="G5" s="470"/>
    </row>
    <row r="6" spans="1:13" s="381" customFormat="1" ht="18" customHeight="1">
      <c r="A6" s="457" t="s">
        <v>239</v>
      </c>
      <c r="B6" s="457"/>
      <c r="C6" s="459"/>
      <c r="D6" s="459"/>
      <c r="E6" s="459"/>
      <c r="F6" s="459"/>
      <c r="G6" s="459"/>
    </row>
    <row r="7" spans="1:13" s="382" customFormat="1" ht="18" customHeight="1">
      <c r="A7" s="403" t="s">
        <v>240</v>
      </c>
      <c r="B7" s="403"/>
    </row>
    <row r="8" spans="1:13" ht="18" customHeight="1">
      <c r="A8" s="491" t="s">
        <v>1070</v>
      </c>
      <c r="B8" s="491"/>
      <c r="C8" s="484">
        <v>2021</v>
      </c>
      <c r="D8" s="484">
        <v>2022</v>
      </c>
      <c r="E8" s="484">
        <v>2023</v>
      </c>
      <c r="F8" s="484">
        <v>2024</v>
      </c>
      <c r="G8" s="492">
        <v>2025</v>
      </c>
    </row>
    <row r="9" spans="1:13">
      <c r="A9" s="406"/>
      <c r="B9" s="406"/>
      <c r="C9" s="934" t="s">
        <v>1138</v>
      </c>
      <c r="D9" s="934"/>
      <c r="E9" s="934"/>
      <c r="F9" s="934"/>
      <c r="G9" s="934"/>
    </row>
    <row r="10" spans="1:13">
      <c r="A10" s="384" t="s">
        <v>241</v>
      </c>
      <c r="B10" s="466" t="s">
        <v>242</v>
      </c>
      <c r="C10" s="412">
        <f>SUM(C11:C16)</f>
        <v>4116</v>
      </c>
      <c r="D10" s="412">
        <f>SUM(D11:D16)</f>
        <v>4303</v>
      </c>
      <c r="E10" s="412">
        <f>SUM(E11:E16)</f>
        <v>4549</v>
      </c>
      <c r="F10" s="412">
        <f>SUM(F11:F16)</f>
        <v>4755</v>
      </c>
      <c r="G10" s="412">
        <v>5222</v>
      </c>
      <c r="I10" s="400"/>
      <c r="J10" s="400"/>
      <c r="K10" s="400"/>
      <c r="L10" s="400"/>
      <c r="M10" s="400"/>
    </row>
    <row r="11" spans="1:13">
      <c r="A11" s="387" t="s">
        <v>186</v>
      </c>
      <c r="B11" s="467" t="s">
        <v>187</v>
      </c>
      <c r="C11" s="407">
        <v>224</v>
      </c>
      <c r="D11" s="407">
        <v>233</v>
      </c>
      <c r="E11" s="407">
        <v>249</v>
      </c>
      <c r="F11" s="407">
        <v>276</v>
      </c>
      <c r="G11" s="407">
        <v>309</v>
      </c>
    </row>
    <row r="12" spans="1:13" ht="26.25">
      <c r="A12" s="387" t="s">
        <v>243</v>
      </c>
      <c r="B12" s="467" t="s">
        <v>244</v>
      </c>
      <c r="C12" s="407">
        <v>288</v>
      </c>
      <c r="D12" s="407">
        <v>298</v>
      </c>
      <c r="E12" s="407">
        <v>310</v>
      </c>
      <c r="F12" s="407">
        <v>319</v>
      </c>
      <c r="G12" s="407">
        <v>346</v>
      </c>
    </row>
    <row r="13" spans="1:13">
      <c r="A13" s="387" t="s">
        <v>225</v>
      </c>
      <c r="B13" s="467" t="s">
        <v>191</v>
      </c>
      <c r="C13" s="407">
        <v>565</v>
      </c>
      <c r="D13" s="407">
        <v>615</v>
      </c>
      <c r="E13" s="407">
        <v>664</v>
      </c>
      <c r="F13" s="407">
        <v>707</v>
      </c>
      <c r="G13" s="407">
        <v>797</v>
      </c>
    </row>
    <row r="14" spans="1:13" ht="39.6" customHeight="1">
      <c r="A14" s="387" t="s">
        <v>245</v>
      </c>
      <c r="B14" s="467" t="s">
        <v>1570</v>
      </c>
      <c r="C14" s="407">
        <v>2941</v>
      </c>
      <c r="D14" s="407">
        <v>3061</v>
      </c>
      <c r="E14" s="407">
        <v>3229</v>
      </c>
      <c r="F14" s="407">
        <v>3352</v>
      </c>
      <c r="G14" s="407">
        <v>3667</v>
      </c>
    </row>
    <row r="15" spans="1:13" ht="42" customHeight="1">
      <c r="A15" s="796" t="s">
        <v>1573</v>
      </c>
      <c r="B15" s="862" t="s">
        <v>1787</v>
      </c>
      <c r="C15" s="407">
        <v>75</v>
      </c>
      <c r="D15" s="407">
        <v>73</v>
      </c>
      <c r="E15" s="407">
        <v>74</v>
      </c>
      <c r="F15" s="407">
        <v>78</v>
      </c>
      <c r="G15" s="407">
        <v>80</v>
      </c>
    </row>
    <row r="16" spans="1:13" ht="26.25">
      <c r="A16" s="387" t="s">
        <v>233</v>
      </c>
      <c r="B16" s="467" t="s">
        <v>1569</v>
      </c>
      <c r="C16" s="407">
        <v>23</v>
      </c>
      <c r="D16" s="407">
        <v>23</v>
      </c>
      <c r="E16" s="407">
        <v>23</v>
      </c>
      <c r="F16" s="407">
        <v>23</v>
      </c>
      <c r="G16" s="407">
        <v>23</v>
      </c>
    </row>
    <row r="17" spans="1:13" ht="18" customHeight="1">
      <c r="A17" s="937"/>
      <c r="B17" s="936"/>
      <c r="C17" s="931" t="s">
        <v>246</v>
      </c>
      <c r="D17" s="931"/>
      <c r="E17" s="931"/>
      <c r="F17" s="931"/>
      <c r="G17" s="931"/>
    </row>
    <row r="18" spans="1:13" ht="18" customHeight="1">
      <c r="A18" s="937"/>
      <c r="B18" s="936"/>
      <c r="C18" s="932" t="s">
        <v>198</v>
      </c>
      <c r="D18" s="932"/>
      <c r="E18" s="932"/>
      <c r="F18" s="932"/>
      <c r="G18" s="932"/>
    </row>
    <row r="19" spans="1:13">
      <c r="A19" s="384" t="s">
        <v>241</v>
      </c>
      <c r="B19" s="466" t="s">
        <v>242</v>
      </c>
      <c r="C19" s="408">
        <v>100</v>
      </c>
      <c r="D19" s="408">
        <v>100</v>
      </c>
      <c r="E19" s="408">
        <v>100</v>
      </c>
      <c r="F19" s="408">
        <v>100</v>
      </c>
      <c r="G19" s="408">
        <v>100</v>
      </c>
      <c r="I19" s="400"/>
      <c r="J19" s="400"/>
      <c r="K19" s="400"/>
      <c r="L19" s="400"/>
      <c r="M19" s="400"/>
    </row>
    <row r="20" spans="1:13">
      <c r="A20" s="387" t="s">
        <v>186</v>
      </c>
      <c r="B20" s="467" t="s">
        <v>187</v>
      </c>
      <c r="C20" s="409">
        <f>C11/C10*100</f>
        <v>5.4421768707482991</v>
      </c>
      <c r="D20" s="409">
        <f>D11/D10*100</f>
        <v>5.4148268649779219</v>
      </c>
      <c r="E20" s="409">
        <f>E11/E10*100</f>
        <v>5.4737304902176298</v>
      </c>
      <c r="F20" s="409">
        <f>F11/F10*100</f>
        <v>5.8044164037854884</v>
      </c>
      <c r="G20" s="409">
        <v>5.9</v>
      </c>
    </row>
    <row r="21" spans="1:13" ht="26.25">
      <c r="A21" s="387" t="s">
        <v>243</v>
      </c>
      <c r="B21" s="467" t="s">
        <v>244</v>
      </c>
      <c r="C21" s="409">
        <f>C12/C10*100</f>
        <v>6.9970845481049562</v>
      </c>
      <c r="D21" s="409">
        <f>D12/D10*100</f>
        <v>6.9254008831048113</v>
      </c>
      <c r="E21" s="409">
        <f>E12/E10*100</f>
        <v>6.8146845460540781</v>
      </c>
      <c r="F21" s="409">
        <f>F12/F10*100</f>
        <v>6.708727655099894</v>
      </c>
      <c r="G21" s="409">
        <v>6.6</v>
      </c>
    </row>
    <row r="22" spans="1:13">
      <c r="A22" s="387" t="s">
        <v>225</v>
      </c>
      <c r="B22" s="467" t="s">
        <v>191</v>
      </c>
      <c r="C22" s="409">
        <f>C13/C10*100</f>
        <v>13.726919339164237</v>
      </c>
      <c r="D22" s="409">
        <f>D13/D10*100</f>
        <v>14.292354171508251</v>
      </c>
      <c r="E22" s="409">
        <f>E13/E10*100</f>
        <v>14.596614640580347</v>
      </c>
      <c r="F22" s="409">
        <f>F13/F10*100</f>
        <v>14.868559411146162</v>
      </c>
      <c r="G22" s="409">
        <v>15.3</v>
      </c>
    </row>
    <row r="23" spans="1:13" ht="39" customHeight="1">
      <c r="A23" s="387" t="s">
        <v>247</v>
      </c>
      <c r="B23" s="467" t="s">
        <v>1571</v>
      </c>
      <c r="C23" s="409">
        <f>C14/C10*100</f>
        <v>71.452866861030131</v>
      </c>
      <c r="D23" s="409">
        <f>D14/D10*100</f>
        <v>71.136416453636997</v>
      </c>
      <c r="E23" s="409">
        <f>E14/E10*100</f>
        <v>70.982633545834247</v>
      </c>
      <c r="F23" s="409">
        <f>F14/F10*100</f>
        <v>70.494216614090433</v>
      </c>
      <c r="G23" s="409">
        <v>70.2</v>
      </c>
    </row>
    <row r="24" spans="1:13" ht="42.75" customHeight="1">
      <c r="A24" s="796" t="s">
        <v>1574</v>
      </c>
      <c r="B24" s="862" t="s">
        <v>1788</v>
      </c>
      <c r="C24" s="409">
        <f>C15/C10*100</f>
        <v>1.8221574344023324</v>
      </c>
      <c r="D24" s="409">
        <f>D15/D10*100</f>
        <v>1.6964908203578897</v>
      </c>
      <c r="E24" s="409">
        <f>E15/E10*100</f>
        <v>1.6267311497032315</v>
      </c>
      <c r="F24" s="409">
        <f>F15/F10*100</f>
        <v>1.6403785488958993</v>
      </c>
      <c r="G24" s="409">
        <v>1.5</v>
      </c>
    </row>
    <row r="25" spans="1:13" ht="29.25" customHeight="1">
      <c r="A25" s="485" t="s">
        <v>233</v>
      </c>
      <c r="B25" s="488" t="s">
        <v>1572</v>
      </c>
      <c r="C25" s="493">
        <f>C16/C10*100</f>
        <v>0.55879494655004858</v>
      </c>
      <c r="D25" s="493">
        <f>D16/D10*100</f>
        <v>0.53451080641412962</v>
      </c>
      <c r="E25" s="493">
        <f>E16/E10*100</f>
        <v>0.50560562761046379</v>
      </c>
      <c r="F25" s="493">
        <f>F16/F10*100</f>
        <v>0.48370136698212401</v>
      </c>
      <c r="G25" s="493">
        <v>0.5</v>
      </c>
    </row>
  </sheetData>
  <mergeCells count="6">
    <mergeCell ref="B17:B18"/>
    <mergeCell ref="F1:G1"/>
    <mergeCell ref="C17:G17"/>
    <mergeCell ref="C18:G18"/>
    <mergeCell ref="A17:A18"/>
    <mergeCell ref="C9:G9"/>
  </mergeCells>
  <hyperlinks>
    <hyperlink ref="F1:G1" location="Содержание!A1" display="Содержание" xr:uid="{EB34F70C-2AFB-4E2A-89A8-2A5883522C66}"/>
    <hyperlink ref="A1" location="Содержание!A1" display="Мазмуну" xr:uid="{44C93939-90FE-427B-AC83-B870FAC2C074}"/>
  </hyperlinks>
  <pageMargins left="0.70866141732283472" right="0.70866141732283472" top="0.78740157480314965" bottom="0.74803149606299213" header="0.31496062992125984" footer="0.51181102362204722"/>
  <pageSetup paperSize="9" firstPageNumber="28" orientation="portrait" useFirstPageNumber="1" r:id="rId1"/>
  <headerFooter>
    <oddFooter>&amp;C&amp;P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66"/>
  <sheetViews>
    <sheetView topLeftCell="A49" workbookViewId="0">
      <selection activeCell="R40" sqref="R40"/>
    </sheetView>
  </sheetViews>
  <sheetFormatPr defaultRowHeight="15"/>
  <cols>
    <col min="1" max="2" width="19.7109375" style="383" customWidth="1"/>
    <col min="3" max="16384" width="9.140625" style="383"/>
  </cols>
  <sheetData>
    <row r="1" spans="1:13">
      <c r="A1" s="859" t="s">
        <v>1784</v>
      </c>
      <c r="F1" s="921" t="s">
        <v>1783</v>
      </c>
      <c r="G1" s="921"/>
    </row>
    <row r="2" spans="1:13" ht="18" customHeight="1">
      <c r="A2" s="410" t="s">
        <v>248</v>
      </c>
      <c r="B2" s="410"/>
      <c r="C2" s="402"/>
      <c r="D2" s="402"/>
      <c r="E2" s="402"/>
      <c r="F2" s="402"/>
      <c r="G2" s="402"/>
    </row>
    <row r="3" spans="1:13" s="382" customFormat="1" ht="18" customHeight="1">
      <c r="A3" s="378" t="s">
        <v>249</v>
      </c>
      <c r="B3" s="378"/>
      <c r="C3" s="380"/>
      <c r="D3" s="380"/>
      <c r="E3" s="380"/>
      <c r="F3" s="380"/>
      <c r="G3" s="380"/>
    </row>
    <row r="4" spans="1:13" s="403" customFormat="1" ht="18" customHeight="1">
      <c r="A4" s="411" t="s">
        <v>1575</v>
      </c>
      <c r="B4" s="411"/>
      <c r="C4" s="411"/>
      <c r="D4" s="411"/>
    </row>
    <row r="5" spans="1:13" ht="18" customHeight="1">
      <c r="A5" s="469" t="s">
        <v>1078</v>
      </c>
      <c r="B5" s="469"/>
      <c r="C5" s="470"/>
      <c r="D5" s="470"/>
      <c r="E5" s="470"/>
      <c r="F5" s="470"/>
      <c r="G5" s="470"/>
    </row>
    <row r="6" spans="1:13" s="382" customFormat="1" ht="18" customHeight="1">
      <c r="A6" s="457" t="s">
        <v>1079</v>
      </c>
      <c r="B6" s="457"/>
      <c r="C6" s="459"/>
      <c r="D6" s="459"/>
      <c r="E6" s="459"/>
      <c r="F6" s="459"/>
      <c r="G6" s="459"/>
    </row>
    <row r="7" spans="1:13" s="411" customFormat="1" ht="18" customHeight="1">
      <c r="A7" s="403" t="s">
        <v>1576</v>
      </c>
      <c r="B7" s="403"/>
    </row>
    <row r="8" spans="1:13" ht="18" customHeight="1">
      <c r="A8" s="494"/>
      <c r="B8" s="494"/>
      <c r="C8" s="484">
        <v>2021</v>
      </c>
      <c r="D8" s="484">
        <v>2022</v>
      </c>
      <c r="E8" s="484">
        <v>2023</v>
      </c>
      <c r="F8" s="484">
        <v>2024</v>
      </c>
      <c r="G8" s="495">
        <v>2025</v>
      </c>
    </row>
    <row r="9" spans="1:13" ht="18.600000000000001" customHeight="1">
      <c r="A9" s="384" t="s">
        <v>202</v>
      </c>
      <c r="B9" s="466" t="s">
        <v>187</v>
      </c>
      <c r="C9" s="386">
        <v>224</v>
      </c>
      <c r="D9" s="386">
        <v>233</v>
      </c>
      <c r="E9" s="386">
        <v>249</v>
      </c>
      <c r="F9" s="386">
        <v>276</v>
      </c>
      <c r="G9" s="386">
        <v>309</v>
      </c>
      <c r="I9" s="400"/>
      <c r="J9" s="400"/>
      <c r="K9" s="400"/>
      <c r="L9" s="400"/>
      <c r="M9" s="400"/>
    </row>
    <row r="10" spans="1:13">
      <c r="A10" s="387" t="s">
        <v>203</v>
      </c>
      <c r="B10" s="467" t="s">
        <v>204</v>
      </c>
      <c r="C10" s="389">
        <v>4</v>
      </c>
      <c r="D10" s="389">
        <v>4</v>
      </c>
      <c r="E10" s="389">
        <v>4</v>
      </c>
      <c r="F10" s="389">
        <v>4</v>
      </c>
      <c r="G10" s="389">
        <v>4</v>
      </c>
      <c r="I10" s="400"/>
      <c r="J10" s="400"/>
      <c r="K10" s="400"/>
      <c r="L10" s="400"/>
      <c r="M10" s="400"/>
    </row>
    <row r="11" spans="1:13" ht="26.25">
      <c r="A11" s="387" t="s">
        <v>226</v>
      </c>
      <c r="B11" s="467" t="s">
        <v>206</v>
      </c>
      <c r="C11" s="389">
        <v>10</v>
      </c>
      <c r="D11" s="389">
        <v>12</v>
      </c>
      <c r="E11" s="389">
        <v>14</v>
      </c>
      <c r="F11" s="389">
        <v>15</v>
      </c>
      <c r="G11" s="389">
        <v>15</v>
      </c>
    </row>
    <row r="12" spans="1:13" ht="26.25">
      <c r="A12" s="796" t="s">
        <v>1270</v>
      </c>
      <c r="B12" s="467" t="s">
        <v>251</v>
      </c>
      <c r="C12" s="389">
        <v>30</v>
      </c>
      <c r="D12" s="389">
        <v>31</v>
      </c>
      <c r="E12" s="389">
        <v>34</v>
      </c>
      <c r="F12" s="389">
        <v>38</v>
      </c>
      <c r="G12" s="389">
        <v>41</v>
      </c>
    </row>
    <row r="13" spans="1:13">
      <c r="A13" s="387" t="s">
        <v>209</v>
      </c>
      <c r="B13" s="467" t="s">
        <v>210</v>
      </c>
      <c r="C13" s="389">
        <v>6</v>
      </c>
      <c r="D13" s="389">
        <v>6</v>
      </c>
      <c r="E13" s="389">
        <v>5</v>
      </c>
      <c r="F13" s="389">
        <v>6</v>
      </c>
      <c r="G13" s="389">
        <v>6</v>
      </c>
    </row>
    <row r="14" spans="1:13">
      <c r="A14" s="387" t="s">
        <v>211</v>
      </c>
      <c r="B14" s="467" t="s">
        <v>212</v>
      </c>
      <c r="C14" s="389">
        <v>3</v>
      </c>
      <c r="D14" s="389">
        <v>3</v>
      </c>
      <c r="E14" s="389">
        <v>3</v>
      </c>
      <c r="F14" s="389">
        <v>3</v>
      </c>
      <c r="G14" s="389">
        <v>4</v>
      </c>
    </row>
    <row r="15" spans="1:13">
      <c r="A15" s="387" t="s">
        <v>224</v>
      </c>
      <c r="B15" s="467" t="s">
        <v>214</v>
      </c>
      <c r="C15" s="389">
        <v>1</v>
      </c>
      <c r="D15" s="389">
        <v>1</v>
      </c>
      <c r="E15" s="389">
        <v>1</v>
      </c>
      <c r="F15" s="389">
        <v>1</v>
      </c>
      <c r="G15" s="389">
        <v>1</v>
      </c>
    </row>
    <row r="16" spans="1:13">
      <c r="A16" s="387" t="s">
        <v>215</v>
      </c>
      <c r="B16" s="467" t="s">
        <v>216</v>
      </c>
      <c r="C16" s="389">
        <v>8</v>
      </c>
      <c r="D16" s="389">
        <v>9</v>
      </c>
      <c r="E16" s="389">
        <v>9</v>
      </c>
      <c r="F16" s="389">
        <v>12</v>
      </c>
      <c r="G16" s="389">
        <v>15</v>
      </c>
    </row>
    <row r="17" spans="1:17">
      <c r="A17" s="387" t="s">
        <v>217</v>
      </c>
      <c r="B17" s="467" t="s">
        <v>218</v>
      </c>
      <c r="C17" s="389">
        <v>149</v>
      </c>
      <c r="D17" s="389">
        <v>154</v>
      </c>
      <c r="E17" s="389">
        <v>165</v>
      </c>
      <c r="F17" s="389">
        <v>180</v>
      </c>
      <c r="G17" s="389">
        <v>205</v>
      </c>
    </row>
    <row r="18" spans="1:17">
      <c r="A18" s="387" t="s">
        <v>219</v>
      </c>
      <c r="B18" s="467" t="s">
        <v>220</v>
      </c>
      <c r="C18" s="389">
        <v>13</v>
      </c>
      <c r="D18" s="389">
        <v>13</v>
      </c>
      <c r="E18" s="389">
        <v>14</v>
      </c>
      <c r="F18" s="389">
        <v>17</v>
      </c>
      <c r="G18" s="389">
        <v>18</v>
      </c>
    </row>
    <row r="19" spans="1:17" ht="39.950000000000003" customHeight="1">
      <c r="A19" s="384" t="s">
        <v>221</v>
      </c>
      <c r="B19" s="466" t="s">
        <v>222</v>
      </c>
      <c r="C19" s="386">
        <v>288</v>
      </c>
      <c r="D19" s="386">
        <v>298</v>
      </c>
      <c r="E19" s="386">
        <v>310</v>
      </c>
      <c r="F19" s="386">
        <v>319</v>
      </c>
      <c r="G19" s="386">
        <v>346</v>
      </c>
      <c r="I19" s="400"/>
      <c r="J19" s="400"/>
      <c r="K19" s="400"/>
      <c r="L19" s="400"/>
      <c r="M19" s="400"/>
    </row>
    <row r="20" spans="1:17">
      <c r="A20" s="387" t="s">
        <v>203</v>
      </c>
      <c r="B20" s="467" t="s">
        <v>204</v>
      </c>
      <c r="C20" s="389">
        <v>5</v>
      </c>
      <c r="D20" s="389">
        <v>6</v>
      </c>
      <c r="E20" s="389">
        <v>7</v>
      </c>
      <c r="F20" s="389">
        <v>7</v>
      </c>
      <c r="G20" s="389">
        <v>8</v>
      </c>
      <c r="I20" s="400"/>
      <c r="J20" s="400"/>
      <c r="K20" s="400"/>
      <c r="L20" s="400"/>
      <c r="M20" s="400"/>
    </row>
    <row r="21" spans="1:17" ht="26.25">
      <c r="A21" s="387" t="s">
        <v>226</v>
      </c>
      <c r="B21" s="467" t="s">
        <v>206</v>
      </c>
      <c r="C21" s="389">
        <v>28</v>
      </c>
      <c r="D21" s="389">
        <v>28</v>
      </c>
      <c r="E21" s="389">
        <v>28</v>
      </c>
      <c r="F21" s="389">
        <v>28</v>
      </c>
      <c r="G21" s="389">
        <v>28</v>
      </c>
    </row>
    <row r="22" spans="1:17" ht="26.25">
      <c r="A22" s="387" t="s">
        <v>207</v>
      </c>
      <c r="B22" s="467" t="s">
        <v>208</v>
      </c>
      <c r="C22" s="389">
        <v>118</v>
      </c>
      <c r="D22" s="389">
        <v>118</v>
      </c>
      <c r="E22" s="389">
        <v>122</v>
      </c>
      <c r="F22" s="389">
        <v>126</v>
      </c>
      <c r="G22" s="389">
        <v>135</v>
      </c>
    </row>
    <row r="23" spans="1:17">
      <c r="A23" s="387" t="s">
        <v>209</v>
      </c>
      <c r="B23" s="467" t="s">
        <v>210</v>
      </c>
      <c r="C23" s="389">
        <v>18</v>
      </c>
      <c r="D23" s="389">
        <v>18</v>
      </c>
      <c r="E23" s="389">
        <v>19</v>
      </c>
      <c r="F23" s="389">
        <v>20</v>
      </c>
      <c r="G23" s="389">
        <v>19</v>
      </c>
    </row>
    <row r="24" spans="1:17">
      <c r="A24" s="387" t="s">
        <v>211</v>
      </c>
      <c r="B24" s="467" t="s">
        <v>212</v>
      </c>
      <c r="C24" s="389">
        <v>8</v>
      </c>
      <c r="D24" s="389">
        <v>8</v>
      </c>
      <c r="E24" s="389">
        <v>10</v>
      </c>
      <c r="F24" s="389">
        <v>11</v>
      </c>
      <c r="G24" s="389">
        <v>11</v>
      </c>
    </row>
    <row r="25" spans="1:17">
      <c r="A25" s="387" t="s">
        <v>252</v>
      </c>
      <c r="B25" s="467" t="s">
        <v>214</v>
      </c>
      <c r="C25" s="389">
        <v>1</v>
      </c>
      <c r="D25" s="389">
        <v>1</v>
      </c>
      <c r="E25" s="389">
        <v>1</v>
      </c>
      <c r="F25" s="389">
        <v>1</v>
      </c>
      <c r="G25" s="389">
        <v>1</v>
      </c>
    </row>
    <row r="26" spans="1:17">
      <c r="A26" s="387" t="s">
        <v>215</v>
      </c>
      <c r="B26" s="467" t="s">
        <v>216</v>
      </c>
      <c r="C26" s="389">
        <v>15</v>
      </c>
      <c r="D26" s="389">
        <v>16</v>
      </c>
      <c r="E26" s="389">
        <v>16</v>
      </c>
      <c r="F26" s="389">
        <v>18</v>
      </c>
      <c r="G26" s="389">
        <v>21</v>
      </c>
    </row>
    <row r="27" spans="1:17">
      <c r="A27" s="387" t="s">
        <v>217</v>
      </c>
      <c r="B27" s="467" t="s">
        <v>231</v>
      </c>
      <c r="C27" s="389">
        <v>82</v>
      </c>
      <c r="D27" s="389">
        <v>89</v>
      </c>
      <c r="E27" s="389">
        <v>93</v>
      </c>
      <c r="F27" s="389">
        <v>94</v>
      </c>
      <c r="G27" s="389">
        <v>107</v>
      </c>
    </row>
    <row r="28" spans="1:17">
      <c r="A28" s="387" t="s">
        <v>219</v>
      </c>
      <c r="B28" s="467" t="s">
        <v>232</v>
      </c>
      <c r="C28" s="389">
        <v>13</v>
      </c>
      <c r="D28" s="389">
        <v>14</v>
      </c>
      <c r="E28" s="389">
        <v>14</v>
      </c>
      <c r="F28" s="389">
        <v>14</v>
      </c>
      <c r="G28" s="389">
        <v>16</v>
      </c>
    </row>
    <row r="29" spans="1:17">
      <c r="A29" s="384" t="s">
        <v>225</v>
      </c>
      <c r="B29" s="466" t="s">
        <v>191</v>
      </c>
      <c r="C29" s="386">
        <v>565</v>
      </c>
      <c r="D29" s="386">
        <v>615</v>
      </c>
      <c r="E29" s="386">
        <v>664</v>
      </c>
      <c r="F29" s="386">
        <v>707</v>
      </c>
      <c r="G29" s="386">
        <v>797</v>
      </c>
      <c r="I29" s="400"/>
      <c r="J29" s="400"/>
      <c r="K29" s="400"/>
      <c r="L29" s="400"/>
      <c r="M29" s="400"/>
    </row>
    <row r="30" spans="1:17">
      <c r="A30" s="387" t="s">
        <v>203</v>
      </c>
      <c r="B30" s="467" t="s">
        <v>204</v>
      </c>
      <c r="C30" s="389">
        <v>1</v>
      </c>
      <c r="D30" s="389">
        <v>1</v>
      </c>
      <c r="E30" s="389">
        <v>2</v>
      </c>
      <c r="F30" s="389">
        <v>2</v>
      </c>
      <c r="G30" s="389">
        <v>2</v>
      </c>
      <c r="H30"/>
      <c r="I30"/>
      <c r="J30"/>
      <c r="K30"/>
      <c r="L30"/>
      <c r="M30"/>
      <c r="N30"/>
      <c r="O30"/>
      <c r="P30"/>
      <c r="Q30"/>
    </row>
    <row r="31" spans="1:17" ht="26.25">
      <c r="A31" s="387" t="s">
        <v>205</v>
      </c>
      <c r="B31" s="467" t="s">
        <v>206</v>
      </c>
      <c r="C31" s="389">
        <v>11</v>
      </c>
      <c r="D31" s="389">
        <v>13</v>
      </c>
      <c r="E31" s="389">
        <v>13</v>
      </c>
      <c r="F31" s="389">
        <v>14</v>
      </c>
      <c r="G31" s="389">
        <v>17</v>
      </c>
    </row>
    <row r="32" spans="1:17" ht="26.25">
      <c r="A32" s="387" t="s">
        <v>253</v>
      </c>
      <c r="B32" s="467" t="s">
        <v>208</v>
      </c>
      <c r="C32" s="389">
        <v>9</v>
      </c>
      <c r="D32" s="389">
        <v>9</v>
      </c>
      <c r="E32" s="389">
        <v>10</v>
      </c>
      <c r="F32" s="389">
        <v>10</v>
      </c>
      <c r="G32" s="389">
        <v>11</v>
      </c>
    </row>
    <row r="33" spans="1:13">
      <c r="A33" s="387" t="s">
        <v>209</v>
      </c>
      <c r="B33" s="467" t="s">
        <v>210</v>
      </c>
      <c r="C33" s="389">
        <v>6</v>
      </c>
      <c r="D33" s="389">
        <v>6</v>
      </c>
      <c r="E33" s="389">
        <v>6</v>
      </c>
      <c r="F33" s="389">
        <v>6</v>
      </c>
      <c r="G33" s="389">
        <v>5</v>
      </c>
    </row>
    <row r="34" spans="1:13">
      <c r="A34" s="387" t="s">
        <v>211</v>
      </c>
      <c r="B34" s="467" t="s">
        <v>212</v>
      </c>
      <c r="C34" s="389">
        <v>2</v>
      </c>
      <c r="D34" s="389">
        <v>1</v>
      </c>
      <c r="E34" s="389">
        <v>1</v>
      </c>
      <c r="F34" s="389">
        <v>1</v>
      </c>
      <c r="G34" s="389">
        <v>2</v>
      </c>
    </row>
    <row r="35" spans="1:13">
      <c r="A35" s="387" t="s">
        <v>224</v>
      </c>
      <c r="B35" s="467" t="s">
        <v>214</v>
      </c>
      <c r="C35" s="389">
        <v>2</v>
      </c>
      <c r="D35" s="389">
        <v>3</v>
      </c>
      <c r="E35" s="389">
        <v>2</v>
      </c>
      <c r="F35" s="389">
        <v>2</v>
      </c>
      <c r="G35" s="389">
        <v>2</v>
      </c>
    </row>
    <row r="36" spans="1:13">
      <c r="A36" s="387" t="s">
        <v>215</v>
      </c>
      <c r="B36" s="467" t="s">
        <v>216</v>
      </c>
      <c r="C36" s="389">
        <v>22</v>
      </c>
      <c r="D36" s="389">
        <v>25</v>
      </c>
      <c r="E36" s="389">
        <v>27</v>
      </c>
      <c r="F36" s="389">
        <v>30</v>
      </c>
      <c r="G36" s="389">
        <v>33</v>
      </c>
    </row>
    <row r="37" spans="1:13">
      <c r="A37" s="387" t="s">
        <v>217</v>
      </c>
      <c r="B37" s="467" t="s">
        <v>218</v>
      </c>
      <c r="C37" s="389">
        <v>493</v>
      </c>
      <c r="D37" s="389">
        <v>538</v>
      </c>
      <c r="E37" s="389">
        <v>584</v>
      </c>
      <c r="F37" s="389">
        <v>621</v>
      </c>
      <c r="G37" s="389">
        <v>701</v>
      </c>
    </row>
    <row r="38" spans="1:13">
      <c r="A38" s="387" t="s">
        <v>219</v>
      </c>
      <c r="B38" s="467" t="s">
        <v>220</v>
      </c>
      <c r="C38" s="389">
        <v>19</v>
      </c>
      <c r="D38" s="389">
        <v>19</v>
      </c>
      <c r="E38" s="389">
        <v>19</v>
      </c>
      <c r="F38" s="389">
        <v>21</v>
      </c>
      <c r="G38" s="389">
        <v>24</v>
      </c>
    </row>
    <row r="39" spans="1:13" ht="40.5" customHeight="1">
      <c r="A39" s="399" t="s">
        <v>228</v>
      </c>
      <c r="B39" s="466" t="s">
        <v>1568</v>
      </c>
      <c r="C39" s="386">
        <v>2941</v>
      </c>
      <c r="D39" s="386">
        <v>3061</v>
      </c>
      <c r="E39" s="386">
        <v>3229</v>
      </c>
      <c r="F39" s="386">
        <v>3352</v>
      </c>
      <c r="G39" s="386">
        <v>3667</v>
      </c>
      <c r="I39" s="400"/>
      <c r="J39" s="400"/>
      <c r="K39" s="400"/>
      <c r="L39" s="400"/>
      <c r="M39" s="400"/>
    </row>
    <row r="40" spans="1:13">
      <c r="A40" s="387" t="s">
        <v>203</v>
      </c>
      <c r="B40" s="467" t="s">
        <v>204</v>
      </c>
      <c r="C40" s="389">
        <v>18</v>
      </c>
      <c r="D40" s="389">
        <v>20</v>
      </c>
      <c r="E40" s="389">
        <v>20</v>
      </c>
      <c r="F40" s="389">
        <v>24</v>
      </c>
      <c r="G40" s="389">
        <v>28</v>
      </c>
      <c r="I40" s="400"/>
      <c r="J40" s="400"/>
      <c r="K40" s="400"/>
      <c r="L40" s="400"/>
      <c r="M40" s="400"/>
    </row>
    <row r="41" spans="1:13" ht="26.25">
      <c r="A41" s="387" t="s">
        <v>226</v>
      </c>
      <c r="B41" s="472" t="s">
        <v>206</v>
      </c>
      <c r="C41" s="389">
        <v>67</v>
      </c>
      <c r="D41" s="389">
        <v>72</v>
      </c>
      <c r="E41" s="389">
        <v>80</v>
      </c>
      <c r="F41" s="389">
        <v>82</v>
      </c>
      <c r="G41" s="389">
        <v>86</v>
      </c>
    </row>
    <row r="42" spans="1:13" ht="26.25">
      <c r="A42" s="387" t="s">
        <v>207</v>
      </c>
      <c r="B42" s="467" t="s">
        <v>208</v>
      </c>
      <c r="C42" s="389">
        <v>237</v>
      </c>
      <c r="D42" s="389">
        <v>242</v>
      </c>
      <c r="E42" s="389">
        <v>244</v>
      </c>
      <c r="F42" s="389">
        <v>246</v>
      </c>
      <c r="G42" s="389">
        <v>254</v>
      </c>
    </row>
    <row r="43" spans="1:13">
      <c r="A43" s="387" t="s">
        <v>209</v>
      </c>
      <c r="B43" s="467" t="s">
        <v>210</v>
      </c>
      <c r="C43" s="389">
        <v>56</v>
      </c>
      <c r="D43" s="389">
        <v>57</v>
      </c>
      <c r="E43" s="389">
        <v>59</v>
      </c>
      <c r="F43" s="389">
        <v>59</v>
      </c>
      <c r="G43" s="389">
        <v>60</v>
      </c>
    </row>
    <row r="44" spans="1:13">
      <c r="A44" s="387" t="s">
        <v>211</v>
      </c>
      <c r="B44" s="467" t="s">
        <v>212</v>
      </c>
      <c r="C44" s="389">
        <v>28</v>
      </c>
      <c r="D44" s="389">
        <v>40</v>
      </c>
      <c r="E44" s="389">
        <v>43</v>
      </c>
      <c r="F44" s="389">
        <v>48</v>
      </c>
      <c r="G44" s="389">
        <v>56</v>
      </c>
    </row>
    <row r="45" spans="1:13">
      <c r="A45" s="387" t="s">
        <v>224</v>
      </c>
      <c r="B45" s="467" t="s">
        <v>214</v>
      </c>
      <c r="C45" s="389">
        <v>12</v>
      </c>
      <c r="D45" s="389">
        <v>11</v>
      </c>
      <c r="E45" s="389">
        <v>10</v>
      </c>
      <c r="F45" s="389">
        <v>10</v>
      </c>
      <c r="G45" s="389">
        <v>10</v>
      </c>
    </row>
    <row r="46" spans="1:13">
      <c r="A46" s="387" t="s">
        <v>215</v>
      </c>
      <c r="B46" s="467" t="s">
        <v>216</v>
      </c>
      <c r="C46" s="389">
        <v>131</v>
      </c>
      <c r="D46" s="389">
        <v>138</v>
      </c>
      <c r="E46" s="389">
        <v>149</v>
      </c>
      <c r="F46" s="389">
        <v>163</v>
      </c>
      <c r="G46" s="389">
        <v>187</v>
      </c>
    </row>
    <row r="47" spans="1:13">
      <c r="A47" s="387" t="s">
        <v>217</v>
      </c>
      <c r="B47" s="467" t="s">
        <v>218</v>
      </c>
      <c r="C47" s="389">
        <v>2198</v>
      </c>
      <c r="D47" s="389">
        <v>2261</v>
      </c>
      <c r="E47" s="389">
        <v>2388</v>
      </c>
      <c r="F47" s="389">
        <v>2469</v>
      </c>
      <c r="G47" s="389">
        <v>2717</v>
      </c>
    </row>
    <row r="48" spans="1:13">
      <c r="A48" s="387" t="s">
        <v>219</v>
      </c>
      <c r="B48" s="467" t="s">
        <v>220</v>
      </c>
      <c r="C48" s="389">
        <v>194</v>
      </c>
      <c r="D48" s="389">
        <v>220</v>
      </c>
      <c r="E48" s="389">
        <v>236</v>
      </c>
      <c r="F48" s="389">
        <v>251</v>
      </c>
      <c r="G48" s="389">
        <v>269</v>
      </c>
    </row>
    <row r="49" spans="1:17" ht="39.75" customHeight="1">
      <c r="A49" s="798" t="s">
        <v>1578</v>
      </c>
      <c r="B49" s="799" t="s">
        <v>1577</v>
      </c>
      <c r="C49" s="386">
        <v>75</v>
      </c>
      <c r="D49" s="386">
        <v>73</v>
      </c>
      <c r="E49" s="386">
        <v>74</v>
      </c>
      <c r="F49" s="386">
        <v>78</v>
      </c>
      <c r="G49" s="386">
        <v>80</v>
      </c>
      <c r="H49"/>
      <c r="I49"/>
      <c r="J49"/>
      <c r="K49"/>
      <c r="L49"/>
      <c r="M49"/>
      <c r="N49"/>
      <c r="O49"/>
      <c r="P49"/>
      <c r="Q49"/>
    </row>
    <row r="50" spans="1:17">
      <c r="A50" s="387" t="s">
        <v>203</v>
      </c>
      <c r="B50" s="467" t="s">
        <v>204</v>
      </c>
      <c r="C50" s="389">
        <v>3</v>
      </c>
      <c r="D50" s="389">
        <v>3</v>
      </c>
      <c r="E50" s="389">
        <v>2</v>
      </c>
      <c r="F50" s="389">
        <v>2</v>
      </c>
      <c r="G50" s="389">
        <v>2</v>
      </c>
      <c r="I50" s="400"/>
      <c r="J50" s="400"/>
      <c r="K50" s="400"/>
      <c r="L50" s="400"/>
      <c r="M50" s="400"/>
    </row>
    <row r="51" spans="1:17" ht="26.25">
      <c r="A51" s="387" t="s">
        <v>226</v>
      </c>
      <c r="B51" s="467" t="s">
        <v>206</v>
      </c>
      <c r="C51" s="389">
        <v>8</v>
      </c>
      <c r="D51" s="389">
        <v>7</v>
      </c>
      <c r="E51" s="389">
        <v>7</v>
      </c>
      <c r="F51" s="389">
        <v>7</v>
      </c>
      <c r="G51" s="389">
        <v>7</v>
      </c>
    </row>
    <row r="52" spans="1:17" ht="26.25">
      <c r="A52" s="387" t="s">
        <v>253</v>
      </c>
      <c r="B52" s="467" t="s">
        <v>208</v>
      </c>
      <c r="C52" s="389">
        <v>18</v>
      </c>
      <c r="D52" s="389">
        <v>18</v>
      </c>
      <c r="E52" s="389">
        <v>18</v>
      </c>
      <c r="F52" s="389">
        <v>19</v>
      </c>
      <c r="G52" s="389">
        <v>20</v>
      </c>
    </row>
    <row r="53" spans="1:17">
      <c r="A53" s="387" t="s">
        <v>209</v>
      </c>
      <c r="B53" s="467" t="s">
        <v>210</v>
      </c>
      <c r="C53" s="389">
        <v>2</v>
      </c>
      <c r="D53" s="389">
        <v>2</v>
      </c>
      <c r="E53" s="389">
        <v>2</v>
      </c>
      <c r="F53" s="389">
        <v>3</v>
      </c>
      <c r="G53" s="389">
        <v>3</v>
      </c>
    </row>
    <row r="54" spans="1:17">
      <c r="A54" s="387" t="s">
        <v>211</v>
      </c>
      <c r="B54" s="467" t="s">
        <v>212</v>
      </c>
      <c r="C54" s="389">
        <v>5</v>
      </c>
      <c r="D54" s="389">
        <v>4</v>
      </c>
      <c r="E54" s="389">
        <v>5</v>
      </c>
      <c r="F54" s="389">
        <v>5</v>
      </c>
      <c r="G54" s="389">
        <v>3</v>
      </c>
    </row>
    <row r="55" spans="1:17">
      <c r="A55" s="387" t="s">
        <v>224</v>
      </c>
      <c r="B55" s="467" t="s">
        <v>214</v>
      </c>
      <c r="C55" s="389">
        <v>2</v>
      </c>
      <c r="D55" s="389">
        <v>2</v>
      </c>
      <c r="E55" s="389">
        <v>1</v>
      </c>
      <c r="F55" s="389">
        <v>1</v>
      </c>
      <c r="G55" s="389">
        <v>1</v>
      </c>
    </row>
    <row r="56" spans="1:17">
      <c r="A56" s="387" t="s">
        <v>215</v>
      </c>
      <c r="B56" s="467" t="s">
        <v>216</v>
      </c>
      <c r="C56" s="389">
        <v>12</v>
      </c>
      <c r="D56" s="389">
        <v>12</v>
      </c>
      <c r="E56" s="389">
        <v>13</v>
      </c>
      <c r="F56" s="389">
        <v>13</v>
      </c>
      <c r="G56" s="389">
        <v>13</v>
      </c>
    </row>
    <row r="57" spans="1:17">
      <c r="A57" s="387" t="s">
        <v>217</v>
      </c>
      <c r="B57" s="467" t="s">
        <v>218</v>
      </c>
      <c r="C57" s="389">
        <v>20</v>
      </c>
      <c r="D57" s="389">
        <v>20</v>
      </c>
      <c r="E57" s="389">
        <v>21</v>
      </c>
      <c r="F57" s="389">
        <v>22</v>
      </c>
      <c r="G57" s="389">
        <v>24</v>
      </c>
    </row>
    <row r="58" spans="1:17">
      <c r="A58" s="387" t="s">
        <v>219</v>
      </c>
      <c r="B58" s="467" t="s">
        <v>220</v>
      </c>
      <c r="C58" s="389">
        <v>5</v>
      </c>
      <c r="D58" s="389">
        <v>5</v>
      </c>
      <c r="E58" s="389">
        <v>5</v>
      </c>
      <c r="F58" s="389">
        <v>6</v>
      </c>
      <c r="G58" s="389">
        <v>7</v>
      </c>
    </row>
    <row r="59" spans="1:17" ht="28.9" customHeight="1">
      <c r="A59" s="384" t="s">
        <v>233</v>
      </c>
      <c r="B59" s="466" t="s">
        <v>234</v>
      </c>
      <c r="C59" s="386">
        <v>23</v>
      </c>
      <c r="D59" s="386">
        <v>23</v>
      </c>
      <c r="E59" s="386">
        <v>23</v>
      </c>
      <c r="F59" s="386">
        <v>23</v>
      </c>
      <c r="G59" s="386">
        <v>23</v>
      </c>
      <c r="I59" s="400"/>
      <c r="J59" s="400"/>
      <c r="K59" s="400"/>
      <c r="L59" s="400"/>
      <c r="M59" s="400"/>
    </row>
    <row r="60" spans="1:17">
      <c r="A60" s="387" t="s">
        <v>203</v>
      </c>
      <c r="B60" s="467" t="s">
        <v>204</v>
      </c>
      <c r="C60" s="389">
        <v>2</v>
      </c>
      <c r="D60" s="389">
        <v>2</v>
      </c>
      <c r="E60" s="389">
        <v>2</v>
      </c>
      <c r="F60" s="389">
        <v>2</v>
      </c>
      <c r="G60" s="389">
        <v>2</v>
      </c>
      <c r="I60" s="400"/>
      <c r="J60" s="400"/>
      <c r="K60" s="400"/>
      <c r="L60" s="400"/>
      <c r="M60" s="400"/>
    </row>
    <row r="61" spans="1:17" ht="26.25">
      <c r="A61" s="387" t="s">
        <v>226</v>
      </c>
      <c r="B61" s="467" t="s">
        <v>206</v>
      </c>
      <c r="C61" s="389">
        <v>7</v>
      </c>
      <c r="D61" s="389">
        <v>7</v>
      </c>
      <c r="E61" s="389">
        <v>7</v>
      </c>
      <c r="F61" s="389">
        <v>7</v>
      </c>
      <c r="G61" s="389">
        <v>7</v>
      </c>
    </row>
    <row r="62" spans="1:17" ht="26.25">
      <c r="A62" s="387" t="s">
        <v>255</v>
      </c>
      <c r="B62" s="467" t="s">
        <v>223</v>
      </c>
      <c r="C62" s="386">
        <v>4</v>
      </c>
      <c r="D62" s="386">
        <v>4</v>
      </c>
      <c r="E62" s="389">
        <v>4</v>
      </c>
      <c r="F62" s="389">
        <v>4</v>
      </c>
      <c r="G62" s="389">
        <v>4</v>
      </c>
    </row>
    <row r="63" spans="1:17">
      <c r="A63" s="387" t="s">
        <v>209</v>
      </c>
      <c r="B63" s="467" t="s">
        <v>210</v>
      </c>
      <c r="C63" s="389">
        <v>3</v>
      </c>
      <c r="D63" s="389">
        <v>3</v>
      </c>
      <c r="E63" s="389">
        <v>3</v>
      </c>
      <c r="F63" s="389">
        <v>3</v>
      </c>
      <c r="G63" s="389">
        <v>3</v>
      </c>
    </row>
    <row r="64" spans="1:17">
      <c r="A64" s="387" t="s">
        <v>211</v>
      </c>
      <c r="B64" s="467" t="s">
        <v>212</v>
      </c>
      <c r="C64" s="389">
        <v>3</v>
      </c>
      <c r="D64" s="389">
        <v>3</v>
      </c>
      <c r="E64" s="389">
        <v>3</v>
      </c>
      <c r="F64" s="389">
        <v>3</v>
      </c>
      <c r="G64" s="389">
        <v>3</v>
      </c>
    </row>
    <row r="65" spans="1:7">
      <c r="A65" s="387" t="s">
        <v>224</v>
      </c>
      <c r="B65" s="467" t="s">
        <v>214</v>
      </c>
      <c r="C65" s="389">
        <v>2</v>
      </c>
      <c r="D65" s="389">
        <v>2</v>
      </c>
      <c r="E65" s="389">
        <v>2</v>
      </c>
      <c r="F65" s="389">
        <v>2</v>
      </c>
      <c r="G65" s="389">
        <v>2</v>
      </c>
    </row>
    <row r="66" spans="1:7">
      <c r="A66" s="485" t="s">
        <v>215</v>
      </c>
      <c r="B66" s="488" t="s">
        <v>216</v>
      </c>
      <c r="C66" s="487">
        <v>2</v>
      </c>
      <c r="D66" s="487">
        <v>2</v>
      </c>
      <c r="E66" s="487">
        <v>2</v>
      </c>
      <c r="F66" s="487">
        <v>2</v>
      </c>
      <c r="G66" s="487">
        <v>2</v>
      </c>
    </row>
  </sheetData>
  <mergeCells count="1">
    <mergeCell ref="F1:G1"/>
  </mergeCells>
  <hyperlinks>
    <hyperlink ref="F1:G1" location="Содержание!A1" display="Содержание" xr:uid="{E3BF2197-F76C-43E6-AC2E-E31297FFA72D}"/>
    <hyperlink ref="A1" location="Содержание!A1" display="Мазмуну" xr:uid="{A9A67B26-215A-47D1-A24E-EF1561CE7C13}"/>
  </hyperlinks>
  <pageMargins left="0.70866141732283472" right="0.70866141732283472" top="0.74803149606299213" bottom="0.74803149606299213" header="0.31496062992125984" footer="0.51181102362204722"/>
  <pageSetup paperSize="9" firstPageNumber="29" orientation="portrait" useFirstPageNumber="1" r:id="rId1"/>
  <headerFooter>
    <oddFooter>&amp;C&amp;P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34"/>
  <sheetViews>
    <sheetView workbookViewId="0">
      <selection activeCell="R40" sqref="R40"/>
    </sheetView>
  </sheetViews>
  <sheetFormatPr defaultColWidth="9.140625" defaultRowHeight="15"/>
  <cols>
    <col min="1" max="2" width="20.28515625" style="32" customWidth="1"/>
    <col min="3" max="16384" width="9.140625" style="32"/>
  </cols>
  <sheetData>
    <row r="1" spans="1:7">
      <c r="A1" s="859" t="s">
        <v>1784</v>
      </c>
      <c r="F1" s="921" t="s">
        <v>1783</v>
      </c>
      <c r="G1" s="921"/>
    </row>
    <row r="2" spans="1:7" ht="18" customHeight="1">
      <c r="A2" s="274" t="s">
        <v>994</v>
      </c>
      <c r="B2" s="274"/>
      <c r="C2" s="275"/>
      <c r="D2" s="275"/>
      <c r="E2" s="275"/>
      <c r="F2" s="275"/>
      <c r="G2" s="275"/>
    </row>
    <row r="3" spans="1:7" ht="16.5" customHeight="1">
      <c r="A3" s="473" t="s">
        <v>1142</v>
      </c>
      <c r="B3" s="473"/>
      <c r="C3" s="474"/>
      <c r="D3" s="474"/>
      <c r="E3" s="474"/>
      <c r="F3" s="474"/>
      <c r="G3" s="474"/>
    </row>
    <row r="4" spans="1:7" ht="33.75" customHeight="1">
      <c r="A4" s="939" t="s">
        <v>995</v>
      </c>
      <c r="B4" s="939"/>
      <c r="C4" s="939"/>
      <c r="D4" s="939"/>
      <c r="E4" s="939"/>
      <c r="F4" s="939"/>
      <c r="G4" s="939"/>
    </row>
    <row r="5" spans="1:7" ht="15" customHeight="1">
      <c r="A5" s="945" t="s">
        <v>1150</v>
      </c>
      <c r="B5" s="945"/>
      <c r="C5" s="945"/>
      <c r="D5" s="945"/>
      <c r="E5" s="945"/>
      <c r="F5" s="945"/>
      <c r="G5" s="945"/>
    </row>
    <row r="6" spans="1:7" ht="15.75">
      <c r="A6" s="475" t="s">
        <v>256</v>
      </c>
      <c r="B6" s="475"/>
      <c r="C6" s="476"/>
      <c r="D6" s="476"/>
      <c r="E6" s="476"/>
      <c r="F6" s="476"/>
      <c r="G6" s="476"/>
    </row>
    <row r="7" spans="1:7" ht="18.75">
      <c r="A7" s="475" t="s">
        <v>1143</v>
      </c>
      <c r="B7" s="475"/>
      <c r="C7" s="476"/>
      <c r="D7" s="476"/>
      <c r="E7" s="476"/>
      <c r="F7" s="476"/>
      <c r="G7" s="476"/>
    </row>
    <row r="8" spans="1:7" s="273" customFormat="1" ht="17.25" customHeight="1">
      <c r="A8" s="946" t="s">
        <v>1151</v>
      </c>
      <c r="B8" s="946"/>
      <c r="C8" s="946"/>
      <c r="D8" s="946"/>
      <c r="E8" s="946"/>
      <c r="F8" s="946"/>
      <c r="G8" s="946"/>
    </row>
    <row r="9" spans="1:7" ht="18" customHeight="1">
      <c r="A9" s="496"/>
      <c r="B9" s="496"/>
      <c r="C9" s="497">
        <v>2020</v>
      </c>
      <c r="D9" s="497">
        <v>2021</v>
      </c>
      <c r="E9" s="498">
        <v>2022</v>
      </c>
      <c r="F9" s="498">
        <v>2023</v>
      </c>
      <c r="G9" s="499">
        <v>2024</v>
      </c>
    </row>
    <row r="10" spans="1:7" ht="19.899999999999999" customHeight="1">
      <c r="A10" s="276" t="s">
        <v>184</v>
      </c>
      <c r="B10" s="477" t="s">
        <v>257</v>
      </c>
      <c r="C10" s="277">
        <v>996</v>
      </c>
      <c r="D10" s="277">
        <v>976</v>
      </c>
      <c r="E10" s="277">
        <v>998</v>
      </c>
      <c r="F10" s="277">
        <v>1194</v>
      </c>
      <c r="G10" s="277">
        <v>1312</v>
      </c>
    </row>
    <row r="11" spans="1:7">
      <c r="A11" s="278" t="s">
        <v>202</v>
      </c>
      <c r="B11" s="478" t="s">
        <v>187</v>
      </c>
      <c r="C11" s="279">
        <v>105</v>
      </c>
      <c r="D11" s="279">
        <v>104</v>
      </c>
      <c r="E11" s="279">
        <v>106</v>
      </c>
      <c r="F11" s="279">
        <v>124</v>
      </c>
      <c r="G11" s="279">
        <v>142</v>
      </c>
    </row>
    <row r="12" spans="1:7" ht="41.25" customHeight="1">
      <c r="A12" s="512" t="s">
        <v>258</v>
      </c>
      <c r="B12" s="513" t="s">
        <v>259</v>
      </c>
      <c r="C12" s="279">
        <v>90</v>
      </c>
      <c r="D12" s="279">
        <v>94</v>
      </c>
      <c r="E12" s="279">
        <v>92</v>
      </c>
      <c r="F12" s="279">
        <v>101</v>
      </c>
      <c r="G12" s="279">
        <v>103</v>
      </c>
    </row>
    <row r="13" spans="1:7">
      <c r="A13" s="278" t="s">
        <v>225</v>
      </c>
      <c r="B13" s="478" t="s">
        <v>191</v>
      </c>
      <c r="C13" s="279">
        <v>195</v>
      </c>
      <c r="D13" s="279">
        <v>183</v>
      </c>
      <c r="E13" s="279">
        <v>187</v>
      </c>
      <c r="F13" s="279">
        <v>263</v>
      </c>
      <c r="G13" s="279">
        <v>308</v>
      </c>
    </row>
    <row r="14" spans="1:7" ht="24.75">
      <c r="A14" s="278" t="s">
        <v>260</v>
      </c>
      <c r="B14" s="478" t="s">
        <v>261</v>
      </c>
      <c r="C14" s="279">
        <v>548</v>
      </c>
      <c r="D14" s="279">
        <v>538</v>
      </c>
      <c r="E14" s="279">
        <v>560</v>
      </c>
      <c r="F14" s="279">
        <v>653</v>
      </c>
      <c r="G14" s="279">
        <v>705</v>
      </c>
    </row>
    <row r="15" spans="1:7" ht="39.75" customHeight="1">
      <c r="A15" s="512" t="s">
        <v>1152</v>
      </c>
      <c r="B15" s="478" t="s">
        <v>1579</v>
      </c>
      <c r="C15" s="279">
        <v>31</v>
      </c>
      <c r="D15" s="279">
        <v>32</v>
      </c>
      <c r="E15" s="279">
        <v>30</v>
      </c>
      <c r="F15" s="279">
        <v>30</v>
      </c>
      <c r="G15" s="279">
        <v>31</v>
      </c>
    </row>
    <row r="16" spans="1:7" ht="42" customHeight="1">
      <c r="A16" s="501" t="s">
        <v>262</v>
      </c>
      <c r="B16" s="503" t="s">
        <v>263</v>
      </c>
      <c r="C16" s="502">
        <v>27</v>
      </c>
      <c r="D16" s="502">
        <v>25</v>
      </c>
      <c r="E16" s="502">
        <v>23</v>
      </c>
      <c r="F16" s="502">
        <v>23</v>
      </c>
      <c r="G16" s="502">
        <v>23</v>
      </c>
    </row>
    <row r="17" spans="1:7" ht="10.5" customHeight="1"/>
    <row r="18" spans="1:7" ht="33" customHeight="1">
      <c r="A18" s="940" t="s">
        <v>1144</v>
      </c>
      <c r="B18" s="940"/>
      <c r="C18" s="940"/>
      <c r="D18" s="940"/>
      <c r="E18" s="940"/>
      <c r="F18" s="940"/>
      <c r="G18" s="940"/>
    </row>
    <row r="19" spans="1:7" ht="14.25" customHeight="1">
      <c r="A19" s="468" t="s">
        <v>1155</v>
      </c>
      <c r="B19" s="468"/>
      <c r="C19" s="432"/>
      <c r="D19" s="432"/>
      <c r="E19" s="432"/>
      <c r="F19" s="432"/>
      <c r="G19" s="432"/>
    </row>
    <row r="20" spans="1:7" s="47" customFormat="1" ht="18" customHeight="1">
      <c r="A20" s="504" t="s">
        <v>264</v>
      </c>
      <c r="B20" s="504"/>
      <c r="C20" s="476"/>
      <c r="D20" s="476"/>
      <c r="E20" s="476"/>
      <c r="F20" s="476"/>
      <c r="G20" s="476"/>
    </row>
    <row r="21" spans="1:7" s="262" customFormat="1" ht="18" customHeight="1">
      <c r="A21" s="941" t="s">
        <v>1145</v>
      </c>
      <c r="B21" s="941"/>
      <c r="C21" s="941"/>
      <c r="D21" s="941"/>
      <c r="E21" s="941"/>
      <c r="F21" s="941"/>
      <c r="G21" s="941"/>
    </row>
    <row r="22" spans="1:7" s="262" customFormat="1" ht="14.25" customHeight="1">
      <c r="A22" s="437" t="s">
        <v>1156</v>
      </c>
      <c r="B22" s="437"/>
      <c r="C22" s="505"/>
      <c r="D22" s="505"/>
      <c r="E22" s="505"/>
      <c r="F22" s="505"/>
      <c r="G22" s="505"/>
    </row>
    <row r="23" spans="1:7" ht="18" customHeight="1">
      <c r="A23" s="496"/>
      <c r="B23" s="496"/>
      <c r="C23" s="497">
        <v>2020</v>
      </c>
      <c r="D23" s="497">
        <v>2021</v>
      </c>
      <c r="E23" s="498">
        <v>2022</v>
      </c>
      <c r="F23" s="498">
        <v>2023</v>
      </c>
      <c r="G23" s="499">
        <v>2024</v>
      </c>
    </row>
    <row r="24" spans="1:7" ht="20.45" customHeight="1">
      <c r="A24" s="123" t="s">
        <v>184</v>
      </c>
      <c r="B24" s="510" t="s">
        <v>257</v>
      </c>
      <c r="C24" s="60">
        <v>7213</v>
      </c>
      <c r="D24" s="60">
        <v>7204</v>
      </c>
      <c r="E24" s="60">
        <v>8303</v>
      </c>
      <c r="F24" s="60">
        <v>9953</v>
      </c>
      <c r="G24" s="60">
        <v>10974.1</v>
      </c>
    </row>
    <row r="25" spans="1:7">
      <c r="A25" s="125" t="s">
        <v>202</v>
      </c>
      <c r="B25" s="445" t="s">
        <v>187</v>
      </c>
      <c r="C25" s="61">
        <v>1471</v>
      </c>
      <c r="D25" s="61">
        <v>1483</v>
      </c>
      <c r="E25" s="61">
        <v>2010</v>
      </c>
      <c r="F25" s="61">
        <v>2174</v>
      </c>
      <c r="G25" s="61">
        <v>2221</v>
      </c>
    </row>
    <row r="26" spans="1:7" ht="51.75">
      <c r="A26" s="414" t="s">
        <v>1153</v>
      </c>
      <c r="B26" s="445" t="s">
        <v>259</v>
      </c>
      <c r="C26" s="61">
        <v>982</v>
      </c>
      <c r="D26" s="61">
        <v>1012</v>
      </c>
      <c r="E26" s="61">
        <v>1335</v>
      </c>
      <c r="F26" s="61">
        <v>1455</v>
      </c>
      <c r="G26" s="61">
        <v>1556</v>
      </c>
    </row>
    <row r="27" spans="1:7">
      <c r="A27" s="125" t="s">
        <v>225</v>
      </c>
      <c r="B27" s="445" t="s">
        <v>191</v>
      </c>
      <c r="C27" s="61">
        <v>1144</v>
      </c>
      <c r="D27" s="61">
        <v>1159</v>
      </c>
      <c r="E27" s="61">
        <v>1240</v>
      </c>
      <c r="F27" s="61">
        <v>2319</v>
      </c>
      <c r="G27" s="61">
        <v>3187.8</v>
      </c>
    </row>
    <row r="28" spans="1:7" ht="27" customHeight="1">
      <c r="A28" s="125" t="s">
        <v>265</v>
      </c>
      <c r="B28" s="445" t="s">
        <v>266</v>
      </c>
      <c r="C28" s="61">
        <v>1283</v>
      </c>
      <c r="D28" s="61">
        <v>1213</v>
      </c>
      <c r="E28" s="61">
        <v>1403</v>
      </c>
      <c r="F28" s="61">
        <v>1664</v>
      </c>
      <c r="G28" s="61">
        <v>1721.3</v>
      </c>
    </row>
    <row r="29" spans="1:7" ht="41.25" customHeight="1">
      <c r="A29" s="414" t="s">
        <v>1154</v>
      </c>
      <c r="B29" s="445" t="s">
        <v>267</v>
      </c>
      <c r="C29" s="61">
        <v>1687</v>
      </c>
      <c r="D29" s="61">
        <v>1699</v>
      </c>
      <c r="E29" s="61">
        <v>1726</v>
      </c>
      <c r="F29" s="61">
        <v>1747</v>
      </c>
      <c r="G29" s="61">
        <v>1657</v>
      </c>
    </row>
    <row r="30" spans="1:7" ht="42.75" customHeight="1">
      <c r="A30" s="514" t="s">
        <v>262</v>
      </c>
      <c r="B30" s="515" t="s">
        <v>263</v>
      </c>
      <c r="C30" s="507">
        <v>646</v>
      </c>
      <c r="D30" s="507">
        <v>638</v>
      </c>
      <c r="E30" s="507">
        <v>589</v>
      </c>
      <c r="F30" s="507">
        <v>594</v>
      </c>
      <c r="G30" s="507">
        <v>631</v>
      </c>
    </row>
    <row r="31" spans="1:7" ht="24" customHeight="1">
      <c r="A31" s="942" t="s">
        <v>1146</v>
      </c>
      <c r="B31" s="942"/>
      <c r="C31" s="938"/>
      <c r="D31" s="938"/>
      <c r="E31" s="938"/>
      <c r="F31" s="938"/>
      <c r="G31" s="938"/>
    </row>
    <row r="32" spans="1:7" ht="25.5" customHeight="1">
      <c r="A32" s="943" t="s">
        <v>1633</v>
      </c>
      <c r="B32" s="943"/>
      <c r="C32" s="944"/>
      <c r="D32" s="944"/>
      <c r="E32" s="944"/>
      <c r="F32" s="944"/>
      <c r="G32" s="944"/>
    </row>
    <row r="33" spans="1:7">
      <c r="A33" s="938" t="s">
        <v>1147</v>
      </c>
      <c r="B33" s="938"/>
      <c r="C33" s="938"/>
      <c r="D33" s="938"/>
      <c r="E33" s="938"/>
      <c r="F33" s="938"/>
      <c r="G33" s="938"/>
    </row>
    <row r="34" spans="1:7">
      <c r="A34" s="508" t="s">
        <v>1148</v>
      </c>
      <c r="B34" s="508"/>
      <c r="C34" s="509"/>
      <c r="D34" s="509"/>
      <c r="E34" s="509"/>
      <c r="F34" s="509"/>
      <c r="G34" s="509"/>
    </row>
  </sheetData>
  <mergeCells count="9">
    <mergeCell ref="F1:G1"/>
    <mergeCell ref="A33:G33"/>
    <mergeCell ref="A4:G4"/>
    <mergeCell ref="A18:G18"/>
    <mergeCell ref="A21:G21"/>
    <mergeCell ref="A31:G31"/>
    <mergeCell ref="A32:G32"/>
    <mergeCell ref="A5:G5"/>
    <mergeCell ref="A8:G8"/>
  </mergeCells>
  <hyperlinks>
    <hyperlink ref="F1:G1" location="Содержание!A1" display="Содержание" xr:uid="{8AB37BCE-1A62-41DB-811C-4E37788B0451}"/>
    <hyperlink ref="A1" location="Содержание!A1" display="Мазмуну" xr:uid="{F8A669DE-DE49-450A-A309-9ABECA56A038}"/>
  </hyperlinks>
  <pageMargins left="0.70866141732283472" right="0.70866141732283472" top="0.55118110236220474" bottom="0.74803149606299213" header="0.31496062992125984" footer="0.51181102362204722"/>
  <pageSetup paperSize="9" firstPageNumber="31" orientation="portrait" useFirstPageNumber="1" r:id="rId1"/>
  <headerFooter>
    <oddFooter>&amp;C&amp;P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E38"/>
  <sheetViews>
    <sheetView workbookViewId="0">
      <selection activeCell="R40" sqref="R40"/>
    </sheetView>
  </sheetViews>
  <sheetFormatPr defaultColWidth="9.140625" defaultRowHeight="15"/>
  <cols>
    <col min="1" max="2" width="25.28515625" style="32" customWidth="1"/>
    <col min="3" max="3" width="11.28515625" style="32" customWidth="1"/>
    <col min="4" max="4" width="16.42578125" style="32" customWidth="1"/>
    <col min="5" max="16384" width="9.140625" style="32"/>
  </cols>
  <sheetData>
    <row r="1" spans="1:5">
      <c r="A1" s="859" t="s">
        <v>1784</v>
      </c>
      <c r="D1" s="952" t="s">
        <v>1783</v>
      </c>
      <c r="E1" s="952"/>
    </row>
    <row r="2" spans="1:5" ht="18" customHeight="1">
      <c r="A2" s="34" t="s">
        <v>1045</v>
      </c>
      <c r="B2" s="34"/>
      <c r="C2" s="263"/>
      <c r="D2" s="263"/>
    </row>
    <row r="3" spans="1:5" s="202" customFormat="1" ht="18" customHeight="1">
      <c r="A3" s="264" t="s">
        <v>268</v>
      </c>
      <c r="B3" s="264"/>
      <c r="C3" s="265"/>
      <c r="D3" s="265"/>
    </row>
    <row r="4" spans="1:5" ht="18" customHeight="1">
      <c r="A4" s="475" t="s">
        <v>1018</v>
      </c>
      <c r="B4" s="475"/>
      <c r="C4" s="476"/>
      <c r="D4" s="476"/>
    </row>
    <row r="5" spans="1:5" ht="21.75" customHeight="1">
      <c r="A5" s="516" t="s">
        <v>1157</v>
      </c>
      <c r="B5" s="516"/>
      <c r="C5" s="476"/>
      <c r="D5" s="476"/>
    </row>
    <row r="6" spans="1:5" s="202" customFormat="1" ht="6" customHeight="1">
      <c r="C6" s="265"/>
      <c r="D6" s="265"/>
    </row>
    <row r="7" spans="1:5" s="31" customFormat="1" ht="42.75" customHeight="1">
      <c r="A7" s="949"/>
      <c r="B7" s="831"/>
      <c r="C7" s="520" t="s">
        <v>269</v>
      </c>
      <c r="D7" s="520" t="s">
        <v>270</v>
      </c>
    </row>
    <row r="8" spans="1:5" s="31" customFormat="1" ht="21" customHeight="1">
      <c r="A8" s="950"/>
      <c r="B8" s="832"/>
      <c r="C8" s="345" t="s">
        <v>271</v>
      </c>
      <c r="D8" s="345" t="s">
        <v>272</v>
      </c>
    </row>
    <row r="9" spans="1:5" s="31" customFormat="1">
      <c r="A9" s="951"/>
      <c r="B9" s="833"/>
      <c r="C9" s="521"/>
      <c r="D9" s="522" t="s">
        <v>273</v>
      </c>
    </row>
    <row r="10" spans="1:5" ht="19.149999999999999" customHeight="1">
      <c r="A10" s="41" t="s">
        <v>202</v>
      </c>
      <c r="B10" s="517" t="s">
        <v>187</v>
      </c>
      <c r="C10" s="266">
        <v>2221</v>
      </c>
      <c r="D10" s="269">
        <v>100</v>
      </c>
    </row>
    <row r="11" spans="1:5" ht="26.25">
      <c r="A11" s="44" t="s">
        <v>274</v>
      </c>
      <c r="B11" s="445" t="s">
        <v>1634</v>
      </c>
      <c r="C11" s="266"/>
      <c r="D11" s="270"/>
    </row>
    <row r="12" spans="1:5">
      <c r="A12" s="57" t="s">
        <v>275</v>
      </c>
      <c r="B12" s="518" t="s">
        <v>276</v>
      </c>
      <c r="C12" s="160">
        <v>50</v>
      </c>
      <c r="D12" s="138">
        <v>2.2512381809995499</v>
      </c>
      <c r="E12" s="268"/>
    </row>
    <row r="13" spans="1:5">
      <c r="A13" s="57" t="s">
        <v>277</v>
      </c>
      <c r="B13" s="518" t="s">
        <v>278</v>
      </c>
      <c r="C13" s="160">
        <v>2171</v>
      </c>
      <c r="D13" s="138">
        <v>97.74876181900045</v>
      </c>
      <c r="E13" s="268"/>
    </row>
    <row r="14" spans="1:5" ht="27.6" customHeight="1">
      <c r="A14" s="346" t="s">
        <v>279</v>
      </c>
      <c r="B14" s="519" t="s">
        <v>280</v>
      </c>
      <c r="C14" s="199">
        <v>1556</v>
      </c>
      <c r="D14" s="269">
        <v>100</v>
      </c>
    </row>
    <row r="15" spans="1:5" ht="26.25">
      <c r="A15" s="44" t="s">
        <v>274</v>
      </c>
      <c r="B15" s="445" t="s">
        <v>1634</v>
      </c>
      <c r="C15" s="266"/>
      <c r="D15" s="270"/>
    </row>
    <row r="16" spans="1:5">
      <c r="A16" s="57" t="s">
        <v>275</v>
      </c>
      <c r="B16" s="518" t="s">
        <v>276</v>
      </c>
      <c r="C16" s="200">
        <v>331</v>
      </c>
      <c r="D16" s="138">
        <v>21.272493573264782</v>
      </c>
      <c r="E16" s="308"/>
    </row>
    <row r="17" spans="1:5">
      <c r="A17" s="57" t="s">
        <v>277</v>
      </c>
      <c r="B17" s="518" t="s">
        <v>278</v>
      </c>
      <c r="C17" s="200">
        <v>1225</v>
      </c>
      <c r="D17" s="138">
        <v>78.727506426735218</v>
      </c>
      <c r="E17" s="308"/>
    </row>
    <row r="18" spans="1:5" ht="20.45" customHeight="1">
      <c r="A18" s="271" t="s">
        <v>225</v>
      </c>
      <c r="B18" s="517" t="s">
        <v>191</v>
      </c>
      <c r="C18" s="266">
        <v>3187.8</v>
      </c>
      <c r="D18" s="269">
        <v>100</v>
      </c>
    </row>
    <row r="19" spans="1:5" ht="26.25">
      <c r="A19" s="44" t="s">
        <v>274</v>
      </c>
      <c r="B19" s="445" t="s">
        <v>1634</v>
      </c>
      <c r="C19" s="266"/>
      <c r="D19" s="270"/>
    </row>
    <row r="20" spans="1:5">
      <c r="A20" s="57" t="s">
        <v>275</v>
      </c>
      <c r="B20" s="518" t="s">
        <v>276</v>
      </c>
      <c r="C20" s="160"/>
      <c r="D20" s="138"/>
    </row>
    <row r="21" spans="1:5">
      <c r="A21" s="57" t="s">
        <v>277</v>
      </c>
      <c r="B21" s="518" t="s">
        <v>278</v>
      </c>
      <c r="C21" s="160">
        <v>3187.8</v>
      </c>
      <c r="D21" s="138">
        <v>100</v>
      </c>
      <c r="E21" s="268"/>
    </row>
    <row r="22" spans="1:5" ht="18.75" customHeight="1">
      <c r="A22" s="41" t="s">
        <v>281</v>
      </c>
      <c r="B22" s="517" t="s">
        <v>282</v>
      </c>
      <c r="C22" s="199">
        <v>1721.3</v>
      </c>
      <c r="D22" s="269">
        <v>100</v>
      </c>
    </row>
    <row r="23" spans="1:5" ht="26.25">
      <c r="A23" s="44" t="s">
        <v>274</v>
      </c>
      <c r="B23" s="445" t="s">
        <v>1634</v>
      </c>
      <c r="C23" s="266"/>
      <c r="D23" s="270"/>
    </row>
    <row r="24" spans="1:5">
      <c r="A24" s="57" t="s">
        <v>275</v>
      </c>
      <c r="B24" s="518" t="s">
        <v>276</v>
      </c>
      <c r="C24" s="200">
        <v>77</v>
      </c>
      <c r="D24" s="138">
        <v>4.4733631557543712</v>
      </c>
      <c r="E24" s="268"/>
    </row>
    <row r="25" spans="1:5">
      <c r="A25" s="57" t="s">
        <v>277</v>
      </c>
      <c r="B25" s="518" t="s">
        <v>278</v>
      </c>
      <c r="C25" s="200">
        <v>1644.3</v>
      </c>
      <c r="D25" s="138">
        <v>95.52663684424563</v>
      </c>
      <c r="E25" s="268"/>
    </row>
    <row r="26" spans="1:5" ht="27.75" customHeight="1">
      <c r="A26" s="41" t="s">
        <v>283</v>
      </c>
      <c r="B26" s="517" t="s">
        <v>284</v>
      </c>
      <c r="C26" s="199">
        <v>1657</v>
      </c>
      <c r="D26" s="269">
        <v>100</v>
      </c>
    </row>
    <row r="27" spans="1:5" ht="26.25">
      <c r="A27" s="44" t="s">
        <v>274</v>
      </c>
      <c r="B27" s="445" t="s">
        <v>1634</v>
      </c>
      <c r="C27" s="272"/>
      <c r="D27" s="270"/>
    </row>
    <row r="28" spans="1:5">
      <c r="A28" s="57" t="s">
        <v>275</v>
      </c>
      <c r="B28" s="518" t="s">
        <v>276</v>
      </c>
      <c r="C28" s="160">
        <v>1079</v>
      </c>
      <c r="D28" s="138">
        <v>65.117682558841281</v>
      </c>
      <c r="E28" s="268"/>
    </row>
    <row r="29" spans="1:5">
      <c r="A29" s="57" t="s">
        <v>277</v>
      </c>
      <c r="B29" s="518" t="s">
        <v>278</v>
      </c>
      <c r="C29" s="200">
        <v>578</v>
      </c>
      <c r="D29" s="138">
        <v>34.882317441158719</v>
      </c>
      <c r="E29" s="268"/>
    </row>
    <row r="30" spans="1:5" ht="40.5">
      <c r="A30" s="41" t="s">
        <v>1028</v>
      </c>
      <c r="B30" s="517" t="s">
        <v>1027</v>
      </c>
      <c r="C30" s="266">
        <v>631</v>
      </c>
      <c r="D30" s="269">
        <v>100</v>
      </c>
    </row>
    <row r="31" spans="1:5" ht="24" customHeight="1">
      <c r="A31" s="44" t="s">
        <v>274</v>
      </c>
      <c r="B31" s="445" t="s">
        <v>1634</v>
      </c>
      <c r="C31" s="266"/>
      <c r="D31" s="270"/>
    </row>
    <row r="32" spans="1:5">
      <c r="A32" s="57" t="s">
        <v>275</v>
      </c>
      <c r="B32" s="518" t="s">
        <v>276</v>
      </c>
      <c r="C32" s="160">
        <v>628</v>
      </c>
      <c r="D32" s="138">
        <v>99.524564183835182</v>
      </c>
      <c r="E32" s="268"/>
    </row>
    <row r="33" spans="1:4">
      <c r="A33" s="523" t="s">
        <v>277</v>
      </c>
      <c r="B33" s="526" t="s">
        <v>278</v>
      </c>
      <c r="C33" s="524">
        <v>3</v>
      </c>
      <c r="D33" s="525">
        <v>0.47543581616481778</v>
      </c>
    </row>
    <row r="34" spans="1:4">
      <c r="A34" s="947" t="s">
        <v>1158</v>
      </c>
      <c r="B34" s="947"/>
      <c r="C34" s="947"/>
      <c r="D34" s="947"/>
    </row>
    <row r="35" spans="1:4">
      <c r="A35" s="948" t="s">
        <v>1159</v>
      </c>
      <c r="B35" s="948"/>
      <c r="C35" s="948"/>
      <c r="D35" s="948"/>
    </row>
    <row r="36" spans="1:4" hidden="1">
      <c r="A36" s="272" t="s">
        <v>286</v>
      </c>
      <c r="B36" s="272"/>
    </row>
    <row r="37" spans="1:4" hidden="1">
      <c r="A37" s="272" t="s">
        <v>287</v>
      </c>
      <c r="B37" s="272"/>
    </row>
    <row r="38" spans="1:4" hidden="1"/>
  </sheetData>
  <mergeCells count="4">
    <mergeCell ref="A34:D34"/>
    <mergeCell ref="A35:D35"/>
    <mergeCell ref="A7:A9"/>
    <mergeCell ref="D1:E1"/>
  </mergeCells>
  <hyperlinks>
    <hyperlink ref="D1:E1" location="Содержание!A1" display="Содержание" xr:uid="{ED99812D-0F05-4FF5-8622-FD622D27193D}"/>
    <hyperlink ref="A1" location="Содержание!A1" display="Мазмуну" xr:uid="{52BFD91A-4933-4D94-90BB-C295080E941C}"/>
  </hyperlinks>
  <pageMargins left="0.70866141732283472" right="0.70866141732283472" top="0.74803149606299213" bottom="0.74803149606299213" header="0.31496062992125984" footer="0.51181102362204722"/>
  <pageSetup paperSize="9" firstPageNumber="32" fitToHeight="0" orientation="portrait" useFirstPageNumber="1" r:id="rId1"/>
  <headerFooter>
    <oddFooter>&amp;C&amp;P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33"/>
  <sheetViews>
    <sheetView workbookViewId="0">
      <selection activeCell="R40" sqref="R40"/>
    </sheetView>
  </sheetViews>
  <sheetFormatPr defaultColWidth="9.140625" defaultRowHeight="15"/>
  <cols>
    <col min="1" max="2" width="20.7109375" style="32" customWidth="1"/>
    <col min="3" max="5" width="9.140625" style="32"/>
    <col min="6" max="7" width="8.28515625" style="32" customWidth="1"/>
    <col min="8" max="16384" width="9.140625" style="32"/>
  </cols>
  <sheetData>
    <row r="1" spans="1:10">
      <c r="A1" s="864" t="s">
        <v>1784</v>
      </c>
      <c r="F1" s="953" t="s">
        <v>1783</v>
      </c>
      <c r="G1" s="953"/>
    </row>
    <row r="2" spans="1:10" ht="18" customHeight="1">
      <c r="A2" s="34" t="s">
        <v>288</v>
      </c>
      <c r="B2" s="34"/>
      <c r="C2" s="263"/>
      <c r="D2" s="263"/>
      <c r="E2" s="263"/>
      <c r="F2" s="263"/>
      <c r="G2" s="263"/>
    </row>
    <row r="3" spans="1:10" s="202" customFormat="1" ht="18" customHeight="1">
      <c r="A3" s="264" t="s">
        <v>1029</v>
      </c>
      <c r="B3" s="264"/>
      <c r="C3" s="265"/>
    </row>
    <row r="4" spans="1:10" s="58" customFormat="1" ht="15" customHeight="1">
      <c r="A4" s="58" t="s">
        <v>1161</v>
      </c>
    </row>
    <row r="5" spans="1:10" ht="18" customHeight="1">
      <c r="A5" s="475" t="s">
        <v>1081</v>
      </c>
      <c r="B5" s="475"/>
      <c r="C5" s="476"/>
      <c r="D5" s="476"/>
      <c r="E5" s="476"/>
      <c r="F5" s="476"/>
      <c r="G5" s="476"/>
    </row>
    <row r="6" spans="1:10" s="202" customFormat="1" ht="19.5" customHeight="1">
      <c r="A6" s="516" t="s">
        <v>1160</v>
      </c>
      <c r="B6" s="516"/>
      <c r="C6" s="534"/>
      <c r="D6" s="534"/>
      <c r="E6" s="535"/>
      <c r="F6" s="535"/>
      <c r="G6" s="535"/>
    </row>
    <row r="7" spans="1:10" s="58" customFormat="1" ht="18" customHeight="1">
      <c r="A7" s="80" t="s">
        <v>1162</v>
      </c>
      <c r="B7" s="80"/>
    </row>
    <row r="8" spans="1:10" ht="18" customHeight="1">
      <c r="A8" s="496"/>
      <c r="B8" s="496"/>
      <c r="C8" s="498">
        <v>2020</v>
      </c>
      <c r="D8" s="498">
        <v>2021</v>
      </c>
      <c r="E8" s="498">
        <v>2022</v>
      </c>
      <c r="F8" s="498">
        <v>2023</v>
      </c>
      <c r="G8" s="499">
        <v>2024</v>
      </c>
    </row>
    <row r="9" spans="1:10" ht="17.45" customHeight="1">
      <c r="A9" s="123" t="s">
        <v>184</v>
      </c>
      <c r="B9" s="510" t="s">
        <v>289</v>
      </c>
      <c r="C9" s="60">
        <v>10375</v>
      </c>
      <c r="D9" s="60">
        <v>10731</v>
      </c>
      <c r="E9" s="60">
        <v>15735</v>
      </c>
      <c r="F9" s="60">
        <v>19552</v>
      </c>
      <c r="G9" s="60">
        <v>24926.9</v>
      </c>
      <c r="H9" s="268"/>
      <c r="I9" s="268"/>
      <c r="J9" s="268"/>
    </row>
    <row r="10" spans="1:10">
      <c r="A10" s="125" t="s">
        <v>202</v>
      </c>
      <c r="B10" s="445" t="s">
        <v>187</v>
      </c>
      <c r="C10" s="61">
        <v>15563</v>
      </c>
      <c r="D10" s="61">
        <v>15626</v>
      </c>
      <c r="E10" s="61">
        <v>20753</v>
      </c>
      <c r="F10" s="61">
        <v>26431</v>
      </c>
      <c r="G10" s="61">
        <v>37015.699999999997</v>
      </c>
      <c r="J10" s="268"/>
    </row>
    <row r="11" spans="1:10" ht="52.5" customHeight="1">
      <c r="A11" s="414" t="s">
        <v>1582</v>
      </c>
      <c r="B11" s="445" t="s">
        <v>1583</v>
      </c>
      <c r="C11" s="61">
        <v>11797</v>
      </c>
      <c r="D11" s="61">
        <v>11523</v>
      </c>
      <c r="E11" s="61">
        <v>13713</v>
      </c>
      <c r="F11" s="61">
        <v>16816</v>
      </c>
      <c r="G11" s="61">
        <v>20631.8</v>
      </c>
    </row>
    <row r="12" spans="1:10">
      <c r="A12" s="125" t="s">
        <v>225</v>
      </c>
      <c r="B12" s="445" t="s">
        <v>191</v>
      </c>
      <c r="C12" s="61">
        <v>6390</v>
      </c>
      <c r="D12" s="61">
        <v>7291</v>
      </c>
      <c r="E12" s="61">
        <v>9034</v>
      </c>
      <c r="F12" s="61">
        <v>12500</v>
      </c>
      <c r="G12" s="61">
        <v>18218.099999999999</v>
      </c>
    </row>
    <row r="13" spans="1:10" ht="26.25">
      <c r="A13" s="125" t="s">
        <v>290</v>
      </c>
      <c r="B13" s="445" t="s">
        <v>1019</v>
      </c>
      <c r="C13" s="61">
        <v>7859</v>
      </c>
      <c r="D13" s="61">
        <v>9833</v>
      </c>
      <c r="E13" s="61">
        <v>15761</v>
      </c>
      <c r="F13" s="61">
        <v>20164</v>
      </c>
      <c r="G13" s="61">
        <v>23377.4</v>
      </c>
    </row>
    <row r="14" spans="1:10" ht="42" customHeight="1">
      <c r="A14" s="414" t="s">
        <v>1163</v>
      </c>
      <c r="B14" s="445" t="s">
        <v>1584</v>
      </c>
      <c r="C14" s="61">
        <v>8772</v>
      </c>
      <c r="D14" s="61">
        <v>8749</v>
      </c>
      <c r="E14" s="61">
        <v>14301</v>
      </c>
      <c r="F14" s="61">
        <v>16497</v>
      </c>
      <c r="G14" s="61">
        <v>23277.4</v>
      </c>
    </row>
    <row r="15" spans="1:10" ht="42.75" customHeight="1">
      <c r="A15" s="506" t="s">
        <v>285</v>
      </c>
      <c r="B15" s="511" t="s">
        <v>1080</v>
      </c>
      <c r="C15" s="507">
        <v>11306</v>
      </c>
      <c r="D15" s="507">
        <v>11151</v>
      </c>
      <c r="E15" s="507">
        <v>20331</v>
      </c>
      <c r="F15" s="507">
        <v>35360</v>
      </c>
      <c r="G15" s="507">
        <v>35442.9</v>
      </c>
    </row>
    <row r="16" spans="1:10">
      <c r="A16" s="954" t="s">
        <v>291</v>
      </c>
      <c r="B16" s="954"/>
      <c r="C16" s="954"/>
      <c r="D16" s="954"/>
      <c r="E16" s="954"/>
      <c r="F16" s="954"/>
      <c r="G16" s="954"/>
    </row>
    <row r="17" spans="1:7">
      <c r="A17" s="955" t="s">
        <v>1164</v>
      </c>
      <c r="B17" s="955"/>
      <c r="C17" s="955"/>
      <c r="D17" s="955"/>
      <c r="E17" s="955"/>
      <c r="F17" s="955"/>
      <c r="G17" s="955"/>
    </row>
    <row r="18" spans="1:7">
      <c r="A18" s="267"/>
      <c r="B18" s="267"/>
    </row>
    <row r="20" spans="1:7" ht="18" customHeight="1">
      <c r="A20" s="34" t="s">
        <v>292</v>
      </c>
      <c r="B20" s="34"/>
      <c r="C20" s="263"/>
      <c r="D20" s="263"/>
      <c r="E20" s="263"/>
      <c r="F20" s="263"/>
      <c r="G20" s="263"/>
    </row>
    <row r="21" spans="1:7" s="202" customFormat="1" ht="18" customHeight="1">
      <c r="A21" s="264" t="s">
        <v>293</v>
      </c>
      <c r="B21" s="264"/>
      <c r="C21" s="265"/>
      <c r="D21" s="265"/>
      <c r="E21" s="265"/>
      <c r="F21" s="265"/>
      <c r="G21" s="265"/>
    </row>
    <row r="22" spans="1:7" s="58" customFormat="1" ht="18" customHeight="1">
      <c r="A22" s="58" t="s">
        <v>1580</v>
      </c>
    </row>
    <row r="23" spans="1:7" ht="18" customHeight="1">
      <c r="A23" s="475" t="s">
        <v>294</v>
      </c>
      <c r="B23" s="475"/>
      <c r="C23" s="476"/>
      <c r="D23" s="476"/>
      <c r="E23" s="476"/>
      <c r="F23" s="476"/>
      <c r="G23" s="476"/>
    </row>
    <row r="24" spans="1:7" s="202" customFormat="1" ht="18" customHeight="1">
      <c r="A24" s="516" t="s">
        <v>295</v>
      </c>
      <c r="B24" s="516"/>
      <c r="C24" s="534"/>
      <c r="D24" s="534"/>
      <c r="E24" s="534"/>
      <c r="F24" s="534"/>
      <c r="G24" s="534"/>
    </row>
    <row r="25" spans="1:7" s="58" customFormat="1" ht="18" customHeight="1">
      <c r="A25" s="80" t="s">
        <v>1581</v>
      </c>
      <c r="B25" s="80"/>
    </row>
    <row r="26" spans="1:7">
      <c r="A26" s="956" t="s">
        <v>296</v>
      </c>
      <c r="B26" s="834"/>
      <c r="C26" s="527" t="s">
        <v>297</v>
      </c>
      <c r="D26" s="527" t="s">
        <v>298</v>
      </c>
      <c r="E26" s="527" t="s">
        <v>299</v>
      </c>
      <c r="F26" s="527" t="s">
        <v>986</v>
      </c>
      <c r="G26" s="528" t="s">
        <v>1046</v>
      </c>
    </row>
    <row r="27" spans="1:7">
      <c r="A27" s="957"/>
      <c r="B27" s="835"/>
      <c r="C27" s="529">
        <v>2021</v>
      </c>
      <c r="D27" s="529">
        <v>2022</v>
      </c>
      <c r="E27" s="529">
        <v>2023</v>
      </c>
      <c r="F27" s="529">
        <v>2024</v>
      </c>
      <c r="G27" s="530">
        <v>2025</v>
      </c>
    </row>
    <row r="28" spans="1:7" ht="27.6" customHeight="1">
      <c r="A28" s="54" t="s">
        <v>300</v>
      </c>
      <c r="B28" s="436" t="s">
        <v>301</v>
      </c>
      <c r="C28" s="61">
        <v>514</v>
      </c>
      <c r="D28" s="61">
        <v>431</v>
      </c>
      <c r="E28" s="61">
        <v>470</v>
      </c>
      <c r="F28" s="61">
        <v>642</v>
      </c>
      <c r="G28" s="61">
        <v>597</v>
      </c>
    </row>
    <row r="29" spans="1:7" ht="26.25" customHeight="1">
      <c r="A29" s="54" t="s">
        <v>302</v>
      </c>
      <c r="B29" s="436" t="s">
        <v>303</v>
      </c>
      <c r="C29" s="61">
        <v>2187</v>
      </c>
      <c r="D29" s="61">
        <v>2153</v>
      </c>
      <c r="E29" s="61">
        <v>2146</v>
      </c>
      <c r="F29" s="61">
        <v>3552</v>
      </c>
      <c r="G29" s="61">
        <v>2059</v>
      </c>
    </row>
    <row r="30" spans="1:7" ht="29.25">
      <c r="A30" s="531" t="s">
        <v>1637</v>
      </c>
      <c r="B30" s="532" t="s">
        <v>1638</v>
      </c>
      <c r="C30" s="507">
        <v>326</v>
      </c>
      <c r="D30" s="507">
        <v>341</v>
      </c>
      <c r="E30" s="507">
        <v>359</v>
      </c>
      <c r="F30" s="507">
        <v>599</v>
      </c>
      <c r="G30" s="507">
        <v>334</v>
      </c>
    </row>
    <row r="31" spans="1:7">
      <c r="A31" s="954" t="s">
        <v>1635</v>
      </c>
      <c r="B31" s="954"/>
      <c r="C31" s="954"/>
      <c r="D31" s="954"/>
      <c r="E31" s="954"/>
      <c r="F31" s="954"/>
      <c r="G31" s="954"/>
    </row>
    <row r="32" spans="1:7">
      <c r="A32" s="955" t="s">
        <v>1636</v>
      </c>
      <c r="B32" s="955"/>
      <c r="C32" s="955"/>
      <c r="D32" s="955"/>
      <c r="E32" s="955"/>
      <c r="F32" s="955"/>
      <c r="G32" s="955"/>
    </row>
    <row r="33" spans="1:2">
      <c r="A33" s="99"/>
      <c r="B33" s="99"/>
    </row>
  </sheetData>
  <mergeCells count="6">
    <mergeCell ref="F1:G1"/>
    <mergeCell ref="A16:G16"/>
    <mergeCell ref="A17:G17"/>
    <mergeCell ref="A31:G31"/>
    <mergeCell ref="A32:G32"/>
    <mergeCell ref="A26:A27"/>
  </mergeCells>
  <hyperlinks>
    <hyperlink ref="F1:G1" location="Содержание!A1" display="Содержание" xr:uid="{A8B28165-2E82-4FB9-9406-A0B1A7ECDFC1}"/>
    <hyperlink ref="A1" location="Содержание!A1" display="Мазмуну" xr:uid="{A8C670AF-3806-4DB9-AD2C-89EB71A93818}"/>
  </hyperlinks>
  <pageMargins left="0.70866141732283472" right="0.70866141732283472" top="0.78740157480314965" bottom="0.78740157480314965" header="0.31496062992125984" footer="0.51181102362204722"/>
  <pageSetup paperSize="9" firstPageNumber="33" orientation="portrait" useFirstPageNumber="1" r:id="rId1"/>
  <headerFooter>
    <oddFooter>&amp;C&amp;P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21"/>
  <sheetViews>
    <sheetView workbookViewId="0">
      <selection activeCell="R40" sqref="R40"/>
    </sheetView>
  </sheetViews>
  <sheetFormatPr defaultColWidth="9.140625" defaultRowHeight="15"/>
  <cols>
    <col min="1" max="2" width="22.28515625" style="3" customWidth="1"/>
    <col min="3" max="3" width="13.42578125" style="3" customWidth="1"/>
    <col min="4" max="4" width="13.85546875" style="3" customWidth="1"/>
    <col min="5" max="5" width="14.28515625" style="3" customWidth="1"/>
    <col min="6" max="16384" width="9.140625" style="3"/>
  </cols>
  <sheetData>
    <row r="1" spans="1:5">
      <c r="A1" s="859" t="s">
        <v>1784</v>
      </c>
      <c r="E1" s="859" t="s">
        <v>1783</v>
      </c>
    </row>
    <row r="2" spans="1:5" ht="18" customHeight="1">
      <c r="A2" s="76" t="s">
        <v>1047</v>
      </c>
      <c r="B2" s="76"/>
      <c r="C2" s="71"/>
      <c r="D2" s="71"/>
      <c r="E2" s="71"/>
    </row>
    <row r="3" spans="1:5" s="13" customFormat="1" ht="18" customHeight="1">
      <c r="A3" s="105" t="s">
        <v>304</v>
      </c>
      <c r="B3" s="105"/>
      <c r="C3" s="106"/>
      <c r="D3" s="106"/>
      <c r="E3" s="106"/>
    </row>
    <row r="4" spans="1:5" s="15" customFormat="1" ht="12.75" customHeight="1">
      <c r="A4" s="15" t="s">
        <v>1556</v>
      </c>
    </row>
    <row r="5" spans="1:5" ht="18" customHeight="1">
      <c r="A5" s="443" t="s">
        <v>305</v>
      </c>
      <c r="B5" s="443"/>
      <c r="C5" s="544"/>
      <c r="D5" s="544"/>
      <c r="E5" s="544"/>
    </row>
    <row r="6" spans="1:5" s="13" customFormat="1" ht="18" customHeight="1">
      <c r="A6" s="696" t="s">
        <v>1048</v>
      </c>
      <c r="B6" s="696"/>
      <c r="C6" s="108"/>
      <c r="D6" s="108"/>
      <c r="E6" s="108"/>
    </row>
    <row r="7" spans="1:5" s="13" customFormat="1" ht="18" customHeight="1">
      <c r="A7" s="21" t="s">
        <v>1555</v>
      </c>
      <c r="B7" s="21"/>
    </row>
    <row r="8" spans="1:5" s="93" customFormat="1" ht="45.75" customHeight="1">
      <c r="A8" s="958"/>
      <c r="B8" s="836"/>
      <c r="C8" s="536" t="s">
        <v>306</v>
      </c>
      <c r="D8" s="536" t="s">
        <v>307</v>
      </c>
      <c r="E8" s="536" t="s">
        <v>308</v>
      </c>
    </row>
    <row r="9" spans="1:5" s="93" customFormat="1" ht="45" customHeight="1">
      <c r="A9" s="959"/>
      <c r="B9" s="837"/>
      <c r="C9" s="537" t="s">
        <v>309</v>
      </c>
      <c r="D9" s="537" t="s">
        <v>303</v>
      </c>
      <c r="E9" s="537" t="s">
        <v>310</v>
      </c>
    </row>
    <row r="10" spans="1:5" ht="21.6" customHeight="1">
      <c r="A10" s="89" t="s">
        <v>184</v>
      </c>
      <c r="B10" s="236" t="s">
        <v>289</v>
      </c>
      <c r="C10" s="88">
        <v>5197</v>
      </c>
      <c r="D10" s="88">
        <v>5014</v>
      </c>
      <c r="E10" s="88">
        <v>4852</v>
      </c>
    </row>
    <row r="11" spans="1:5">
      <c r="A11" s="231" t="s">
        <v>311</v>
      </c>
      <c r="B11" s="201" t="s">
        <v>312</v>
      </c>
      <c r="C11" s="324"/>
      <c r="D11" s="324"/>
      <c r="E11" s="324"/>
    </row>
    <row r="12" spans="1:5">
      <c r="A12" s="27" t="s">
        <v>1646</v>
      </c>
      <c r="B12" s="339" t="s">
        <v>1639</v>
      </c>
      <c r="C12" s="11">
        <v>4446</v>
      </c>
      <c r="D12" s="11">
        <v>1563</v>
      </c>
      <c r="E12" s="11">
        <v>2141</v>
      </c>
    </row>
    <row r="13" spans="1:5">
      <c r="A13" s="27" t="s">
        <v>1647</v>
      </c>
      <c r="B13" s="339" t="s">
        <v>1640</v>
      </c>
      <c r="C13" s="161">
        <v>15</v>
      </c>
      <c r="D13" s="161">
        <v>15</v>
      </c>
      <c r="E13" s="161">
        <v>18</v>
      </c>
    </row>
    <row r="14" spans="1:5">
      <c r="A14" s="27" t="s">
        <v>1648</v>
      </c>
      <c r="B14" s="339" t="s">
        <v>1641</v>
      </c>
      <c r="C14" s="161">
        <v>230</v>
      </c>
      <c r="D14" s="161">
        <v>2726</v>
      </c>
      <c r="E14" s="161">
        <v>2612</v>
      </c>
    </row>
    <row r="15" spans="1:5" ht="26.25">
      <c r="A15" s="27" t="s">
        <v>1650</v>
      </c>
      <c r="B15" s="690" t="s">
        <v>1642</v>
      </c>
      <c r="C15" s="161">
        <v>25</v>
      </c>
      <c r="D15" s="161">
        <v>25</v>
      </c>
      <c r="E15" s="161">
        <v>25</v>
      </c>
    </row>
    <row r="16" spans="1:5">
      <c r="A16" s="27" t="s">
        <v>1643</v>
      </c>
      <c r="B16" s="339" t="s">
        <v>1643</v>
      </c>
      <c r="C16" s="161">
        <v>425</v>
      </c>
      <c r="D16" s="161">
        <v>629</v>
      </c>
      <c r="E16" s="161" t="s">
        <v>254</v>
      </c>
    </row>
    <row r="17" spans="1:5" ht="25.5" customHeight="1">
      <c r="A17" s="62" t="s">
        <v>1649</v>
      </c>
      <c r="B17" s="538" t="s">
        <v>1644</v>
      </c>
      <c r="C17" s="161">
        <v>32</v>
      </c>
      <c r="D17" s="161">
        <v>32</v>
      </c>
      <c r="E17" s="161">
        <v>35</v>
      </c>
    </row>
    <row r="18" spans="1:5" ht="15.75" customHeight="1">
      <c r="A18" s="358" t="s">
        <v>1645</v>
      </c>
      <c r="B18" s="539" t="s">
        <v>1645</v>
      </c>
      <c r="C18" s="359">
        <v>24</v>
      </c>
      <c r="D18" s="359">
        <v>24</v>
      </c>
      <c r="E18" s="359">
        <v>21</v>
      </c>
    </row>
    <row r="19" spans="1:5" ht="25.9" customHeight="1"/>
    <row r="20" spans="1:5" ht="25.9" customHeight="1"/>
    <row r="21" spans="1:5" ht="25.9" customHeight="1"/>
  </sheetData>
  <mergeCells count="1">
    <mergeCell ref="A8:A9"/>
  </mergeCells>
  <hyperlinks>
    <hyperlink ref="E1" location="Содержание!A1" display="Содержание" xr:uid="{6D21D03C-B5B9-46DE-8D79-C383345D1529}"/>
    <hyperlink ref="A1" location="Содержание!A1" display="Мазмуну" xr:uid="{E59301B2-3DEA-4902-99D5-9447C10B5A18}"/>
  </hyperlinks>
  <pageMargins left="0.70866141732283472" right="0.70866141732283472" top="0.74803149606299213" bottom="0.74803149606299213" header="0.31496062992125984" footer="0.51181102362204722"/>
  <pageSetup paperSize="9" firstPageNumber="33" orientation="portrait" useFirstPageNumber="1" r:id="rId1"/>
  <headerFooter>
    <oddFooter>&amp;C34</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3"/>
  <sheetViews>
    <sheetView workbookViewId="0">
      <selection activeCell="R40" sqref="R40"/>
    </sheetView>
  </sheetViews>
  <sheetFormatPr defaultColWidth="9.140625" defaultRowHeight="15"/>
  <cols>
    <col min="1" max="2" width="20.7109375" style="32" customWidth="1"/>
    <col min="3" max="6" width="9.140625" style="32"/>
    <col min="7" max="7" width="9.5703125" style="32" customWidth="1"/>
    <col min="8" max="16384" width="9.140625" style="32"/>
  </cols>
  <sheetData>
    <row r="1" spans="1:7">
      <c r="A1" s="859" t="s">
        <v>1784</v>
      </c>
      <c r="F1" s="921" t="s">
        <v>1783</v>
      </c>
      <c r="G1" s="921"/>
    </row>
    <row r="2" spans="1:7" ht="18" customHeight="1">
      <c r="A2" s="34" t="s">
        <v>1165</v>
      </c>
      <c r="B2" s="34"/>
      <c r="C2" s="263"/>
      <c r="D2" s="263"/>
      <c r="E2" s="263"/>
      <c r="F2" s="263"/>
      <c r="G2" s="263"/>
    </row>
    <row r="3" spans="1:7" s="202" customFormat="1" ht="18.75" customHeight="1">
      <c r="A3" s="264" t="s">
        <v>1166</v>
      </c>
      <c r="B3" s="264"/>
      <c r="C3" s="264"/>
      <c r="D3" s="264"/>
      <c r="E3" s="264"/>
      <c r="F3" s="264"/>
      <c r="G3" s="264"/>
    </row>
    <row r="4" spans="1:7" s="58" customFormat="1" ht="18" customHeight="1">
      <c r="A4" s="58" t="s">
        <v>1585</v>
      </c>
    </row>
    <row r="5" spans="1:7" s="47" customFormat="1" ht="18" customHeight="1">
      <c r="A5" s="475" t="s">
        <v>1652</v>
      </c>
      <c r="B5" s="475"/>
      <c r="C5" s="476"/>
      <c r="D5" s="476"/>
      <c r="E5" s="476"/>
      <c r="F5" s="476"/>
      <c r="G5" s="476"/>
    </row>
    <row r="6" spans="1:7" s="262" customFormat="1" ht="18" customHeight="1">
      <c r="A6" s="516" t="s">
        <v>1651</v>
      </c>
      <c r="B6" s="516"/>
      <c r="C6" s="534"/>
      <c r="D6" s="534"/>
      <c r="E6" s="534"/>
      <c r="F6" s="534"/>
      <c r="G6" s="534"/>
    </row>
    <row r="7" spans="1:7" s="202" customFormat="1" ht="18" customHeight="1">
      <c r="A7" s="80" t="s">
        <v>1586</v>
      </c>
      <c r="B7" s="80"/>
    </row>
    <row r="8" spans="1:7" ht="18" customHeight="1">
      <c r="A8" s="960"/>
      <c r="B8" s="838"/>
      <c r="C8" s="527" t="s">
        <v>297</v>
      </c>
      <c r="D8" s="527" t="s">
        <v>298</v>
      </c>
      <c r="E8" s="527" t="s">
        <v>299</v>
      </c>
      <c r="F8" s="527" t="s">
        <v>986</v>
      </c>
      <c r="G8" s="527" t="s">
        <v>1046</v>
      </c>
    </row>
    <row r="9" spans="1:7" ht="18" customHeight="1">
      <c r="A9" s="961"/>
      <c r="B9" s="839"/>
      <c r="C9" s="529">
        <v>2021</v>
      </c>
      <c r="D9" s="529">
        <v>2022</v>
      </c>
      <c r="E9" s="529">
        <v>2023</v>
      </c>
      <c r="F9" s="529">
        <v>2024</v>
      </c>
      <c r="G9" s="529">
        <v>2025</v>
      </c>
    </row>
    <row r="10" spans="1:7" ht="21" customHeight="1">
      <c r="A10" s="320" t="s">
        <v>313</v>
      </c>
      <c r="B10" s="541" t="s">
        <v>1653</v>
      </c>
      <c r="C10" s="60">
        <v>43889</v>
      </c>
      <c r="D10" s="60">
        <v>57103</v>
      </c>
      <c r="E10" s="60">
        <v>46353</v>
      </c>
      <c r="F10" s="60">
        <v>30053</v>
      </c>
      <c r="G10" s="60">
        <v>25073</v>
      </c>
    </row>
    <row r="11" spans="1:7">
      <c r="A11" s="321" t="s">
        <v>314</v>
      </c>
      <c r="B11" s="472" t="s">
        <v>315</v>
      </c>
      <c r="C11" s="61"/>
      <c r="D11" s="61"/>
      <c r="E11" s="61"/>
      <c r="F11" s="61"/>
      <c r="G11" s="61"/>
    </row>
    <row r="12" spans="1:7">
      <c r="A12" s="322" t="s">
        <v>316</v>
      </c>
      <c r="B12" s="472" t="s">
        <v>317</v>
      </c>
      <c r="C12" s="61">
        <v>11</v>
      </c>
      <c r="D12" s="61">
        <v>21</v>
      </c>
      <c r="E12" s="61">
        <v>15</v>
      </c>
      <c r="F12" s="61">
        <v>17</v>
      </c>
      <c r="G12" s="61">
        <v>37</v>
      </c>
    </row>
    <row r="13" spans="1:7">
      <c r="A13" s="322" t="s">
        <v>318</v>
      </c>
      <c r="B13" s="472" t="s">
        <v>318</v>
      </c>
      <c r="C13" s="61" t="s">
        <v>254</v>
      </c>
      <c r="D13" s="61">
        <v>1</v>
      </c>
      <c r="E13" s="61" t="s">
        <v>254</v>
      </c>
      <c r="F13" s="61" t="s">
        <v>254</v>
      </c>
      <c r="G13" s="61" t="s">
        <v>254</v>
      </c>
    </row>
    <row r="14" spans="1:7">
      <c r="A14" s="322" t="s">
        <v>319</v>
      </c>
      <c r="B14" s="472" t="s">
        <v>319</v>
      </c>
      <c r="C14" s="61">
        <v>42</v>
      </c>
      <c r="D14" s="61">
        <v>1</v>
      </c>
      <c r="E14" s="61">
        <v>4</v>
      </c>
      <c r="F14" s="61">
        <v>4</v>
      </c>
      <c r="G14" s="61">
        <v>5</v>
      </c>
    </row>
    <row r="15" spans="1:7">
      <c r="A15" s="322" t="s">
        <v>320</v>
      </c>
      <c r="B15" s="472" t="s">
        <v>321</v>
      </c>
      <c r="C15" s="61">
        <v>2178</v>
      </c>
      <c r="D15" s="61">
        <v>1985</v>
      </c>
      <c r="E15" s="61">
        <v>3179</v>
      </c>
      <c r="F15" s="61">
        <v>2315</v>
      </c>
      <c r="G15" s="61">
        <v>2766</v>
      </c>
    </row>
    <row r="16" spans="1:7">
      <c r="A16" s="322" t="s">
        <v>322</v>
      </c>
      <c r="B16" s="472" t="s">
        <v>322</v>
      </c>
      <c r="C16" s="61">
        <v>2005</v>
      </c>
      <c r="D16" s="61">
        <v>1672</v>
      </c>
      <c r="E16" s="61">
        <v>1916</v>
      </c>
      <c r="F16" s="61">
        <v>2623</v>
      </c>
      <c r="G16" s="61">
        <v>2748</v>
      </c>
    </row>
    <row r="17" spans="1:7">
      <c r="A17" s="322" t="s">
        <v>367</v>
      </c>
      <c r="B17" s="472" t="s">
        <v>323</v>
      </c>
      <c r="C17" s="61">
        <v>1932</v>
      </c>
      <c r="D17" s="61">
        <v>1595</v>
      </c>
      <c r="E17" s="61">
        <v>876</v>
      </c>
      <c r="F17" s="61">
        <v>492</v>
      </c>
      <c r="G17" s="61">
        <v>450</v>
      </c>
    </row>
    <row r="18" spans="1:7">
      <c r="A18" s="322" t="s">
        <v>324</v>
      </c>
      <c r="B18" s="472" t="s">
        <v>325</v>
      </c>
      <c r="C18" s="61">
        <v>146</v>
      </c>
      <c r="D18" s="61">
        <v>219</v>
      </c>
      <c r="E18" s="61">
        <v>64</v>
      </c>
      <c r="F18" s="61">
        <v>63</v>
      </c>
      <c r="G18" s="61">
        <v>123</v>
      </c>
    </row>
    <row r="19" spans="1:7">
      <c r="A19" s="322" t="s">
        <v>326</v>
      </c>
      <c r="B19" s="472" t="s">
        <v>326</v>
      </c>
      <c r="C19" s="61">
        <v>4</v>
      </c>
      <c r="D19" s="61">
        <v>4</v>
      </c>
      <c r="E19" s="61">
        <v>17</v>
      </c>
      <c r="F19" s="61">
        <v>13</v>
      </c>
      <c r="G19" s="61">
        <v>7</v>
      </c>
    </row>
    <row r="20" spans="1:7" ht="19.5" customHeight="1">
      <c r="A20" s="322" t="s">
        <v>327</v>
      </c>
      <c r="B20" s="472" t="s">
        <v>328</v>
      </c>
      <c r="C20" s="61">
        <v>37571</v>
      </c>
      <c r="D20" s="61">
        <v>51605</v>
      </c>
      <c r="E20" s="61">
        <v>40282</v>
      </c>
      <c r="F20" s="61">
        <v>24526</v>
      </c>
      <c r="G20" s="61">
        <v>18937</v>
      </c>
    </row>
    <row r="21" spans="1:7" ht="27">
      <c r="A21" s="323" t="s">
        <v>329</v>
      </c>
      <c r="B21" s="541" t="s">
        <v>1654</v>
      </c>
      <c r="C21" s="60">
        <v>19529</v>
      </c>
      <c r="D21" s="60">
        <v>23598</v>
      </c>
      <c r="E21" s="60">
        <v>25321</v>
      </c>
      <c r="F21" s="60">
        <v>25774</v>
      </c>
      <c r="G21" s="60">
        <v>24480</v>
      </c>
    </row>
    <row r="22" spans="1:7">
      <c r="A22" s="321" t="s">
        <v>314</v>
      </c>
      <c r="B22" s="472" t="s">
        <v>315</v>
      </c>
      <c r="C22" s="61"/>
      <c r="D22" s="61"/>
      <c r="E22" s="61"/>
      <c r="F22" s="61"/>
      <c r="G22" s="61"/>
    </row>
    <row r="23" spans="1:7">
      <c r="A23" s="322" t="s">
        <v>330</v>
      </c>
      <c r="B23" s="472" t="s">
        <v>331</v>
      </c>
      <c r="C23" s="61">
        <v>49</v>
      </c>
      <c r="D23" s="61">
        <v>274</v>
      </c>
      <c r="E23" s="61">
        <v>347</v>
      </c>
      <c r="F23" s="61">
        <v>358</v>
      </c>
      <c r="G23" s="61">
        <v>229</v>
      </c>
    </row>
    <row r="24" spans="1:7">
      <c r="A24" s="322" t="s">
        <v>332</v>
      </c>
      <c r="B24" s="472" t="s">
        <v>333</v>
      </c>
      <c r="C24" s="61">
        <v>99</v>
      </c>
      <c r="D24" s="61">
        <v>216</v>
      </c>
      <c r="E24" s="61">
        <v>399</v>
      </c>
      <c r="F24" s="61">
        <v>494</v>
      </c>
      <c r="G24" s="61">
        <v>910</v>
      </c>
    </row>
    <row r="25" spans="1:7">
      <c r="A25" s="322" t="s">
        <v>334</v>
      </c>
      <c r="B25" s="472" t="s">
        <v>334</v>
      </c>
      <c r="C25" s="61">
        <v>12272</v>
      </c>
      <c r="D25" s="61">
        <v>14377</v>
      </c>
      <c r="E25" s="61">
        <v>15306</v>
      </c>
      <c r="F25" s="61">
        <v>14424</v>
      </c>
      <c r="G25" s="61">
        <v>12610</v>
      </c>
    </row>
    <row r="26" spans="1:7">
      <c r="A26" s="322" t="s">
        <v>335</v>
      </c>
      <c r="B26" s="472" t="s">
        <v>335</v>
      </c>
      <c r="C26" s="61">
        <v>7</v>
      </c>
      <c r="D26" s="61">
        <v>3</v>
      </c>
      <c r="E26" s="61">
        <v>10</v>
      </c>
      <c r="F26" s="61">
        <v>2</v>
      </c>
      <c r="G26" s="61">
        <v>1</v>
      </c>
    </row>
    <row r="27" spans="1:7">
      <c r="A27" s="322" t="s">
        <v>336</v>
      </c>
      <c r="B27" s="472" t="s">
        <v>336</v>
      </c>
      <c r="C27" s="61">
        <v>26</v>
      </c>
      <c r="D27" s="61">
        <v>26</v>
      </c>
      <c r="E27" s="61">
        <v>20</v>
      </c>
      <c r="F27" s="61">
        <v>14</v>
      </c>
      <c r="G27" s="61">
        <v>22</v>
      </c>
    </row>
    <row r="28" spans="1:7">
      <c r="A28" s="322" t="s">
        <v>337</v>
      </c>
      <c r="B28" s="472" t="s">
        <v>337</v>
      </c>
      <c r="C28" s="61">
        <v>3</v>
      </c>
      <c r="D28" s="61">
        <v>1</v>
      </c>
      <c r="E28" s="61">
        <v>4</v>
      </c>
      <c r="F28" s="61">
        <v>9</v>
      </c>
      <c r="G28" s="61">
        <v>2</v>
      </c>
    </row>
    <row r="29" spans="1:7">
      <c r="A29" s="322" t="s">
        <v>338</v>
      </c>
      <c r="B29" s="472" t="s">
        <v>338</v>
      </c>
      <c r="C29" s="61">
        <v>21</v>
      </c>
      <c r="D29" s="61">
        <v>10</v>
      </c>
      <c r="E29" s="61">
        <v>23</v>
      </c>
      <c r="F29" s="61">
        <v>16</v>
      </c>
      <c r="G29" s="61">
        <v>22</v>
      </c>
    </row>
    <row r="30" spans="1:7">
      <c r="A30" s="322" t="s">
        <v>339</v>
      </c>
      <c r="B30" s="472" t="s">
        <v>339</v>
      </c>
      <c r="C30" s="61">
        <v>6003</v>
      </c>
      <c r="D30" s="61">
        <v>7498</v>
      </c>
      <c r="E30" s="61">
        <v>8407</v>
      </c>
      <c r="F30" s="61">
        <v>9589</v>
      </c>
      <c r="G30" s="61">
        <v>9110</v>
      </c>
    </row>
    <row r="31" spans="1:7">
      <c r="A31" s="322" t="s">
        <v>340</v>
      </c>
      <c r="B31" s="472" t="s">
        <v>341</v>
      </c>
      <c r="C31" s="61">
        <v>509</v>
      </c>
      <c r="D31" s="61">
        <v>499</v>
      </c>
      <c r="E31" s="61">
        <v>467</v>
      </c>
      <c r="F31" s="61">
        <v>425</v>
      </c>
      <c r="G31" s="61">
        <v>444</v>
      </c>
    </row>
    <row r="32" spans="1:7">
      <c r="A32" s="322" t="s">
        <v>342</v>
      </c>
      <c r="B32" s="472" t="s">
        <v>342</v>
      </c>
      <c r="C32" s="61">
        <v>1</v>
      </c>
      <c r="D32" s="61">
        <v>1</v>
      </c>
      <c r="E32" s="60" t="s">
        <v>254</v>
      </c>
      <c r="F32" s="60" t="s">
        <v>254</v>
      </c>
      <c r="G32" s="60" t="s">
        <v>254</v>
      </c>
    </row>
    <row r="33" spans="1:7">
      <c r="A33" s="540" t="s">
        <v>343</v>
      </c>
      <c r="B33" s="542" t="s">
        <v>344</v>
      </c>
      <c r="C33" s="507">
        <v>539</v>
      </c>
      <c r="D33" s="507">
        <v>693</v>
      </c>
      <c r="E33" s="507">
        <v>338</v>
      </c>
      <c r="F33" s="507">
        <v>443</v>
      </c>
      <c r="G33" s="507">
        <v>1130</v>
      </c>
    </row>
  </sheetData>
  <mergeCells count="2">
    <mergeCell ref="A8:A9"/>
    <mergeCell ref="F1:G1"/>
  </mergeCells>
  <hyperlinks>
    <hyperlink ref="F1:G1" location="Содержание!A1" display="Содержание" xr:uid="{8A05AFF0-BCDC-479C-B0D2-AB62807D69FD}"/>
    <hyperlink ref="A1" location="Содержание!A1" display="Мазмуну" xr:uid="{D2CBAF27-F736-49BA-BA8E-956C8FDCF928}"/>
  </hyperlinks>
  <pageMargins left="0.70866141732283472" right="0.70866141732283472" top="0.74803149606299213" bottom="0.74803149606299213" header="0.31496062992125984" footer="0.51181102362204722"/>
  <pageSetup paperSize="9" firstPageNumber="34" orientation="portrait" useFirstPageNumber="1" r:id="rId1"/>
  <headerFooter>
    <oddFooter>&amp;C35</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29"/>
  <sheetViews>
    <sheetView workbookViewId="0">
      <selection activeCell="R40" sqref="R40"/>
    </sheetView>
  </sheetViews>
  <sheetFormatPr defaultColWidth="9.140625" defaultRowHeight="15"/>
  <cols>
    <col min="1" max="2" width="20.7109375" style="3" customWidth="1"/>
    <col min="3" max="16384" width="9.140625" style="3"/>
  </cols>
  <sheetData>
    <row r="1" spans="1:7">
      <c r="A1" s="859" t="s">
        <v>1784</v>
      </c>
      <c r="F1" s="953" t="s">
        <v>1783</v>
      </c>
      <c r="G1" s="953"/>
    </row>
    <row r="2" spans="1:7" ht="18" customHeight="1">
      <c r="A2" s="4" t="s">
        <v>1168</v>
      </c>
      <c r="B2" s="4"/>
      <c r="C2" s="71"/>
      <c r="D2" s="71"/>
      <c r="E2" s="71"/>
      <c r="F2" s="71"/>
      <c r="G2" s="71"/>
    </row>
    <row r="3" spans="1:7" s="13" customFormat="1" ht="18" customHeight="1">
      <c r="A3" s="6" t="s">
        <v>1169</v>
      </c>
      <c r="B3" s="6"/>
      <c r="C3" s="106"/>
      <c r="D3" s="106"/>
      <c r="E3" s="106"/>
      <c r="F3" s="106"/>
      <c r="G3" s="106"/>
    </row>
    <row r="4" spans="1:7" s="13" customFormat="1" ht="18" customHeight="1">
      <c r="A4" s="6" t="s">
        <v>1167</v>
      </c>
      <c r="B4" s="6"/>
      <c r="C4" s="106"/>
      <c r="D4" s="106"/>
      <c r="E4" s="106"/>
      <c r="F4" s="106"/>
      <c r="G4" s="106"/>
    </row>
    <row r="5" spans="1:7" s="15" customFormat="1" ht="18" customHeight="1">
      <c r="A5" s="112" t="s">
        <v>1082</v>
      </c>
      <c r="B5" s="112"/>
    </row>
    <row r="6" spans="1:7" ht="18" customHeight="1">
      <c r="A6" s="543" t="s">
        <v>1170</v>
      </c>
      <c r="B6" s="543"/>
      <c r="C6" s="544"/>
      <c r="D6" s="544"/>
      <c r="E6" s="544"/>
      <c r="F6" s="544"/>
      <c r="G6" s="544"/>
    </row>
    <row r="7" spans="1:7" s="13" customFormat="1" ht="18" customHeight="1">
      <c r="A7" s="546" t="s">
        <v>1587</v>
      </c>
      <c r="B7" s="546"/>
      <c r="C7" s="108"/>
      <c r="D7" s="108"/>
      <c r="E7" s="108"/>
      <c r="F7" s="108"/>
      <c r="G7" s="108"/>
    </row>
    <row r="8" spans="1:7" s="13" customFormat="1" ht="18" customHeight="1">
      <c r="A8" s="546" t="s">
        <v>1171</v>
      </c>
      <c r="B8" s="546"/>
      <c r="C8" s="108"/>
      <c r="D8" s="108"/>
      <c r="E8" s="108"/>
      <c r="F8" s="108"/>
      <c r="G8" s="108"/>
    </row>
    <row r="9" spans="1:7" s="13" customFormat="1" ht="18" customHeight="1">
      <c r="A9" s="8" t="s">
        <v>1083</v>
      </c>
      <c r="B9" s="8"/>
    </row>
    <row r="10" spans="1:7" ht="18" customHeight="1">
      <c r="A10" s="962"/>
      <c r="B10" s="840"/>
      <c r="C10" s="527" t="s">
        <v>297</v>
      </c>
      <c r="D10" s="527" t="s">
        <v>298</v>
      </c>
      <c r="E10" s="527" t="s">
        <v>299</v>
      </c>
      <c r="F10" s="527" t="s">
        <v>986</v>
      </c>
      <c r="G10" s="527" t="s">
        <v>1046</v>
      </c>
    </row>
    <row r="11" spans="1:7" ht="18" customHeight="1">
      <c r="A11" s="963"/>
      <c r="B11" s="841"/>
      <c r="C11" s="529">
        <v>2021</v>
      </c>
      <c r="D11" s="529">
        <v>2022</v>
      </c>
      <c r="E11" s="529">
        <v>2023</v>
      </c>
      <c r="F11" s="529">
        <v>2024</v>
      </c>
      <c r="G11" s="529">
        <v>2025</v>
      </c>
    </row>
    <row r="12" spans="1:7" ht="14.25" customHeight="1">
      <c r="A12" s="70"/>
      <c r="B12" s="70"/>
      <c r="C12" s="317"/>
      <c r="D12" s="317"/>
      <c r="E12" s="317"/>
      <c r="F12" s="318"/>
      <c r="G12" s="318"/>
    </row>
    <row r="13" spans="1:7">
      <c r="A13" s="319" t="s">
        <v>313</v>
      </c>
      <c r="B13" s="548" t="s">
        <v>1656</v>
      </c>
      <c r="C13" s="88">
        <v>899</v>
      </c>
      <c r="D13" s="88">
        <v>837</v>
      </c>
      <c r="E13" s="88">
        <v>1147</v>
      </c>
      <c r="F13" s="88">
        <v>1450</v>
      </c>
      <c r="G13" s="88">
        <v>1505</v>
      </c>
    </row>
    <row r="14" spans="1:7">
      <c r="A14" s="231" t="s">
        <v>311</v>
      </c>
      <c r="B14" s="339" t="s">
        <v>312</v>
      </c>
      <c r="C14" s="63"/>
      <c r="D14" s="63"/>
      <c r="E14" s="63"/>
      <c r="F14" s="63"/>
      <c r="G14" s="63"/>
    </row>
    <row r="15" spans="1:7">
      <c r="A15" s="231" t="s">
        <v>320</v>
      </c>
      <c r="B15" s="339" t="s">
        <v>321</v>
      </c>
      <c r="C15" s="63">
        <v>288</v>
      </c>
      <c r="D15" s="63">
        <v>232</v>
      </c>
      <c r="E15" s="63">
        <v>386</v>
      </c>
      <c r="F15" s="63">
        <v>529</v>
      </c>
      <c r="G15" s="63">
        <v>357</v>
      </c>
    </row>
    <row r="16" spans="1:7">
      <c r="A16" s="231" t="s">
        <v>322</v>
      </c>
      <c r="B16" s="339" t="s">
        <v>322</v>
      </c>
      <c r="C16" s="63">
        <v>383</v>
      </c>
      <c r="D16" s="63">
        <v>430</v>
      </c>
      <c r="E16" s="63">
        <v>558</v>
      </c>
      <c r="F16" s="63">
        <v>741</v>
      </c>
      <c r="G16" s="63">
        <v>929</v>
      </c>
    </row>
    <row r="17" spans="1:7">
      <c r="A17" s="231" t="s">
        <v>367</v>
      </c>
      <c r="B17" s="339" t="s">
        <v>323</v>
      </c>
      <c r="C17" s="63">
        <v>163</v>
      </c>
      <c r="D17" s="63">
        <v>101</v>
      </c>
      <c r="E17" s="63">
        <v>83</v>
      </c>
      <c r="F17" s="63">
        <v>72</v>
      </c>
      <c r="G17" s="63">
        <v>78</v>
      </c>
    </row>
    <row r="18" spans="1:7">
      <c r="A18" s="231" t="s">
        <v>319</v>
      </c>
      <c r="B18" s="339" t="s">
        <v>319</v>
      </c>
      <c r="C18" s="63" t="s">
        <v>254</v>
      </c>
      <c r="D18" s="63">
        <v>1</v>
      </c>
      <c r="E18" s="63">
        <v>2</v>
      </c>
      <c r="F18" s="63">
        <v>1</v>
      </c>
      <c r="G18" s="63">
        <v>1</v>
      </c>
    </row>
    <row r="19" spans="1:7">
      <c r="A19" s="231" t="s">
        <v>327</v>
      </c>
      <c r="B19" s="339" t="s">
        <v>328</v>
      </c>
      <c r="C19" s="63">
        <v>42</v>
      </c>
      <c r="D19" s="63">
        <v>55</v>
      </c>
      <c r="E19" s="63">
        <v>113</v>
      </c>
      <c r="F19" s="63">
        <v>102</v>
      </c>
      <c r="G19" s="63">
        <v>138</v>
      </c>
    </row>
    <row r="20" spans="1:7">
      <c r="A20" s="231" t="s">
        <v>316</v>
      </c>
      <c r="B20" s="339" t="s">
        <v>317</v>
      </c>
      <c r="C20" s="63">
        <v>4</v>
      </c>
      <c r="D20" s="63">
        <v>1</v>
      </c>
      <c r="E20" s="63">
        <v>4</v>
      </c>
      <c r="F20" s="63">
        <v>4</v>
      </c>
      <c r="G20" s="63">
        <v>2</v>
      </c>
    </row>
    <row r="21" spans="1:7">
      <c r="A21" s="231" t="s">
        <v>326</v>
      </c>
      <c r="B21" s="549" t="s">
        <v>326</v>
      </c>
      <c r="C21" s="63">
        <v>2</v>
      </c>
      <c r="D21" s="63">
        <v>2</v>
      </c>
      <c r="E21" s="63">
        <v>1</v>
      </c>
      <c r="F21" s="63" t="s">
        <v>254</v>
      </c>
      <c r="G21" s="63" t="s">
        <v>254</v>
      </c>
    </row>
    <row r="22" spans="1:7">
      <c r="A22" s="231" t="s">
        <v>343</v>
      </c>
      <c r="B22" s="339" t="s">
        <v>344</v>
      </c>
      <c r="C22" s="63">
        <v>17</v>
      </c>
      <c r="D22" s="63">
        <v>15</v>
      </c>
      <c r="E22" s="63" t="s">
        <v>254</v>
      </c>
      <c r="F22" s="63">
        <v>1</v>
      </c>
      <c r="G22" s="63" t="s">
        <v>254</v>
      </c>
    </row>
    <row r="23" spans="1:7" ht="27">
      <c r="A23" s="78" t="s">
        <v>345</v>
      </c>
      <c r="B23" s="548" t="s">
        <v>1655</v>
      </c>
      <c r="C23" s="88">
        <v>4</v>
      </c>
      <c r="D23" s="88">
        <v>15</v>
      </c>
      <c r="E23" s="88">
        <v>32</v>
      </c>
      <c r="F23" s="88">
        <v>13</v>
      </c>
      <c r="G23" s="88">
        <v>16</v>
      </c>
    </row>
    <row r="24" spans="1:7">
      <c r="A24" s="231" t="s">
        <v>311</v>
      </c>
      <c r="B24" s="339" t="s">
        <v>312</v>
      </c>
      <c r="C24" s="63"/>
      <c r="D24" s="63"/>
      <c r="E24" s="63"/>
      <c r="F24" s="63"/>
      <c r="G24" s="63"/>
    </row>
    <row r="25" spans="1:7">
      <c r="A25" s="231" t="s">
        <v>331</v>
      </c>
      <c r="B25" s="549" t="s">
        <v>331</v>
      </c>
      <c r="C25" s="63" t="s">
        <v>254</v>
      </c>
      <c r="D25" s="63" t="s">
        <v>254</v>
      </c>
      <c r="E25" s="63">
        <v>2</v>
      </c>
      <c r="F25" s="63">
        <v>1</v>
      </c>
      <c r="G25" s="63">
        <v>1</v>
      </c>
    </row>
    <row r="26" spans="1:7">
      <c r="A26" s="231" t="s">
        <v>346</v>
      </c>
      <c r="B26" s="339" t="s">
        <v>341</v>
      </c>
      <c r="C26" s="63" t="s">
        <v>254</v>
      </c>
      <c r="D26" s="63">
        <v>4</v>
      </c>
      <c r="E26" s="63">
        <v>14</v>
      </c>
      <c r="F26" s="63">
        <v>3</v>
      </c>
      <c r="G26" s="63">
        <v>2</v>
      </c>
    </row>
    <row r="27" spans="1:7">
      <c r="A27" s="231" t="s">
        <v>332</v>
      </c>
      <c r="B27" s="339" t="s">
        <v>333</v>
      </c>
      <c r="C27" s="63" t="s">
        <v>254</v>
      </c>
      <c r="D27" s="63">
        <v>1</v>
      </c>
      <c r="E27" s="63">
        <v>1</v>
      </c>
      <c r="F27" s="63" t="s">
        <v>254</v>
      </c>
      <c r="G27" s="63">
        <v>3</v>
      </c>
    </row>
    <row r="28" spans="1:7">
      <c r="A28" s="231" t="s">
        <v>339</v>
      </c>
      <c r="B28" s="549" t="s">
        <v>339</v>
      </c>
      <c r="C28" s="63" t="s">
        <v>254</v>
      </c>
      <c r="D28" s="63" t="s">
        <v>254</v>
      </c>
      <c r="E28" s="63">
        <v>1</v>
      </c>
      <c r="F28" s="63">
        <v>1</v>
      </c>
      <c r="G28" s="63">
        <v>3</v>
      </c>
    </row>
    <row r="29" spans="1:7">
      <c r="A29" s="550" t="s">
        <v>343</v>
      </c>
      <c r="B29" s="552" t="s">
        <v>344</v>
      </c>
      <c r="C29" s="551">
        <v>4</v>
      </c>
      <c r="D29" s="551">
        <v>10</v>
      </c>
      <c r="E29" s="551">
        <v>14</v>
      </c>
      <c r="F29" s="551">
        <v>8</v>
      </c>
      <c r="G29" s="551">
        <v>7</v>
      </c>
    </row>
  </sheetData>
  <mergeCells count="2">
    <mergeCell ref="A10:A11"/>
    <mergeCell ref="F1:G1"/>
  </mergeCells>
  <hyperlinks>
    <hyperlink ref="F1:G1" location="Содержание!A1" display="Содержание" xr:uid="{96E85837-FF86-4161-A72B-2945864CBE57}"/>
    <hyperlink ref="A1" location="Содержание!A1" display="Мазмуну" xr:uid="{43CB41DD-63D0-48BF-88DC-CDE04A799166}"/>
  </hyperlinks>
  <pageMargins left="0.70866141732283472" right="0.70866141732283472" top="0.74803149606299213" bottom="0.74803149606299213" header="0.31496062992125984" footer="0.51181102362204722"/>
  <pageSetup paperSize="9" firstPageNumber="35" orientation="portrait" useFirstPageNumber="1" r:id="rId1"/>
  <headerFooter>
    <oddFooter>&amp;C36</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27"/>
  <sheetViews>
    <sheetView workbookViewId="0">
      <selection activeCell="R40" sqref="R40"/>
    </sheetView>
  </sheetViews>
  <sheetFormatPr defaultColWidth="9.140625" defaultRowHeight="15"/>
  <cols>
    <col min="1" max="2" width="18" style="3" customWidth="1"/>
    <col min="3" max="3" width="9.28515625" style="3" customWidth="1"/>
    <col min="4" max="5" width="9.140625" style="3"/>
    <col min="6" max="7" width="9" style="3" customWidth="1"/>
    <col min="8" max="16384" width="9.140625" style="3"/>
  </cols>
  <sheetData>
    <row r="1" spans="1:12">
      <c r="A1" s="859" t="s">
        <v>1784</v>
      </c>
      <c r="F1" s="953" t="s">
        <v>1783</v>
      </c>
      <c r="G1" s="953"/>
    </row>
    <row r="2" spans="1:12" s="1" customFormat="1" ht="18" customHeight="1">
      <c r="A2" s="75" t="s">
        <v>347</v>
      </c>
      <c r="B2" s="75"/>
      <c r="C2" s="75"/>
      <c r="D2" s="75"/>
      <c r="E2" s="75"/>
      <c r="F2" s="75"/>
      <c r="G2" s="75"/>
    </row>
    <row r="3" spans="1:12" ht="18" customHeight="1">
      <c r="A3" s="553" t="s">
        <v>348</v>
      </c>
      <c r="B3" s="553"/>
      <c r="C3" s="554"/>
      <c r="D3" s="554"/>
      <c r="E3" s="554"/>
      <c r="F3" s="258"/>
      <c r="G3" s="258"/>
    </row>
    <row r="4" spans="1:12" ht="18" customHeight="1">
      <c r="A4" s="4" t="s">
        <v>349</v>
      </c>
      <c r="B4" s="4"/>
      <c r="C4" s="4"/>
      <c r="D4" s="4"/>
      <c r="E4" s="4"/>
      <c r="F4" s="4"/>
      <c r="G4" s="4"/>
    </row>
    <row r="5" spans="1:12" ht="18" customHeight="1">
      <c r="A5" s="966" t="s">
        <v>1172</v>
      </c>
      <c r="B5" s="966"/>
      <c r="C5" s="966"/>
      <c r="D5" s="966"/>
      <c r="E5" s="966"/>
      <c r="F5" s="966"/>
      <c r="G5" s="966"/>
    </row>
    <row r="6" spans="1:12" ht="18" customHeight="1">
      <c r="A6" s="557" t="s">
        <v>350</v>
      </c>
      <c r="B6" s="557"/>
      <c r="C6" s="497">
        <v>2020</v>
      </c>
      <c r="D6" s="497">
        <v>2021</v>
      </c>
      <c r="E6" s="497">
        <v>2022</v>
      </c>
      <c r="F6" s="497">
        <v>2023</v>
      </c>
      <c r="G6" s="558">
        <v>2024</v>
      </c>
    </row>
    <row r="7" spans="1:12" ht="27" customHeight="1">
      <c r="A7" s="86"/>
      <c r="B7" s="86"/>
      <c r="C7" s="180" t="s">
        <v>1084</v>
      </c>
      <c r="D7" s="180"/>
      <c r="E7" s="180"/>
      <c r="F7" s="180"/>
      <c r="G7" s="342"/>
    </row>
    <row r="8" spans="1:12">
      <c r="A8" s="89" t="s">
        <v>351</v>
      </c>
      <c r="B8" s="433" t="s">
        <v>351</v>
      </c>
      <c r="C8" s="42">
        <v>120.4</v>
      </c>
      <c r="D8" s="42">
        <v>142.4</v>
      </c>
      <c r="E8" s="42">
        <v>696.4</v>
      </c>
      <c r="F8" s="42">
        <v>994.4</v>
      </c>
      <c r="G8" s="42">
        <v>1016.5</v>
      </c>
      <c r="I8" s="126"/>
      <c r="J8" s="126"/>
      <c r="K8" s="126"/>
      <c r="L8" s="126"/>
    </row>
    <row r="9" spans="1:12">
      <c r="A9" s="256" t="s">
        <v>352</v>
      </c>
      <c r="B9" s="555" t="s">
        <v>353</v>
      </c>
      <c r="C9" s="42"/>
      <c r="D9" s="42"/>
      <c r="E9" s="45"/>
      <c r="F9" s="45"/>
      <c r="G9" s="45"/>
      <c r="I9" s="126"/>
      <c r="J9" s="126"/>
      <c r="K9" s="126"/>
      <c r="L9" s="126"/>
    </row>
    <row r="10" spans="1:12">
      <c r="A10" s="74" t="s">
        <v>313</v>
      </c>
      <c r="B10" s="439" t="s">
        <v>354</v>
      </c>
      <c r="C10" s="45">
        <v>109.7</v>
      </c>
      <c r="D10" s="45">
        <v>120.4</v>
      </c>
      <c r="E10" s="45">
        <v>653.4</v>
      </c>
      <c r="F10" s="45">
        <v>849.4</v>
      </c>
      <c r="G10" s="45">
        <v>854.7</v>
      </c>
      <c r="I10" s="126"/>
      <c r="J10" s="126"/>
      <c r="K10" s="126"/>
      <c r="L10" s="126"/>
    </row>
    <row r="11" spans="1:12" ht="26.25">
      <c r="A11" s="74" t="s">
        <v>355</v>
      </c>
      <c r="B11" s="439" t="s">
        <v>356</v>
      </c>
      <c r="C11" s="45">
        <v>10.7</v>
      </c>
      <c r="D11" s="45">
        <v>22</v>
      </c>
      <c r="E11" s="45">
        <v>43</v>
      </c>
      <c r="F11" s="45">
        <v>145</v>
      </c>
      <c r="G11" s="45">
        <v>161.80000000000001</v>
      </c>
      <c r="I11" s="126"/>
      <c r="J11" s="126"/>
      <c r="K11" s="126"/>
      <c r="L11" s="126"/>
    </row>
    <row r="12" spans="1:12">
      <c r="A12" s="259" t="s">
        <v>357</v>
      </c>
      <c r="B12" s="433" t="s">
        <v>357</v>
      </c>
      <c r="C12" s="42">
        <v>78.7</v>
      </c>
      <c r="D12" s="42">
        <v>60.7</v>
      </c>
      <c r="E12" s="42">
        <v>195.3</v>
      </c>
      <c r="F12" s="42">
        <v>369.1</v>
      </c>
      <c r="G12" s="42">
        <v>546</v>
      </c>
      <c r="I12" s="126"/>
      <c r="J12" s="126"/>
      <c r="K12" s="126"/>
      <c r="L12" s="126"/>
    </row>
    <row r="13" spans="1:12">
      <c r="A13" s="256" t="s">
        <v>352</v>
      </c>
      <c r="B13" s="555" t="s">
        <v>353</v>
      </c>
      <c r="C13" s="42"/>
      <c r="D13" s="42"/>
      <c r="E13" s="45"/>
      <c r="F13" s="45"/>
      <c r="G13" s="45"/>
      <c r="I13" s="126"/>
      <c r="J13" s="126"/>
      <c r="K13" s="126"/>
      <c r="L13" s="126"/>
    </row>
    <row r="14" spans="1:12">
      <c r="A14" s="74" t="s">
        <v>313</v>
      </c>
      <c r="B14" s="439" t="s">
        <v>354</v>
      </c>
      <c r="C14" s="45">
        <v>67.5</v>
      </c>
      <c r="D14" s="45">
        <v>56.3</v>
      </c>
      <c r="E14" s="45">
        <v>185.3</v>
      </c>
      <c r="F14" s="45">
        <v>296.3</v>
      </c>
      <c r="G14" s="45">
        <v>398.9</v>
      </c>
      <c r="I14" s="126"/>
      <c r="J14" s="126"/>
      <c r="K14" s="126"/>
      <c r="L14" s="126"/>
    </row>
    <row r="15" spans="1:12" ht="26.25">
      <c r="A15" s="74" t="s">
        <v>355</v>
      </c>
      <c r="B15" s="439" t="s">
        <v>356</v>
      </c>
      <c r="C15" s="45">
        <v>11.2</v>
      </c>
      <c r="D15" s="45">
        <v>4.4000000000000004</v>
      </c>
      <c r="E15" s="45">
        <v>10</v>
      </c>
      <c r="F15" s="45">
        <v>72.8</v>
      </c>
      <c r="G15" s="45">
        <v>147.1</v>
      </c>
      <c r="I15" s="126"/>
      <c r="J15" s="126"/>
      <c r="K15" s="126"/>
      <c r="L15" s="126"/>
    </row>
    <row r="16" spans="1:12" ht="15" customHeight="1">
      <c r="A16" s="89"/>
      <c r="B16" s="433"/>
      <c r="C16" s="964" t="s">
        <v>1074</v>
      </c>
      <c r="D16" s="964"/>
      <c r="E16" s="964"/>
      <c r="F16" s="964"/>
      <c r="G16" s="355"/>
    </row>
    <row r="17" spans="1:11" ht="15" customHeight="1">
      <c r="A17" s="89"/>
      <c r="B17" s="433"/>
      <c r="C17" s="965" t="s">
        <v>358</v>
      </c>
      <c r="D17" s="965"/>
      <c r="E17" s="965"/>
      <c r="F17" s="965"/>
      <c r="G17" s="356"/>
    </row>
    <row r="18" spans="1:11">
      <c r="A18" s="259" t="s">
        <v>351</v>
      </c>
      <c r="B18" s="556" t="s">
        <v>351</v>
      </c>
      <c r="C18" s="81">
        <v>19.600000000000001</v>
      </c>
      <c r="D18" s="81">
        <v>118.3</v>
      </c>
      <c r="E18" s="42">
        <v>489.1</v>
      </c>
      <c r="F18" s="42">
        <f>F8/E8*100</f>
        <v>142.79149913842619</v>
      </c>
      <c r="G18" s="42">
        <f>G8/F8*100</f>
        <v>102.22244569589702</v>
      </c>
      <c r="H18" s="126"/>
      <c r="I18" s="126"/>
      <c r="J18" s="126"/>
      <c r="K18" s="126"/>
    </row>
    <row r="19" spans="1:11">
      <c r="A19" s="256" t="s">
        <v>352</v>
      </c>
      <c r="B19" s="555" t="s">
        <v>353</v>
      </c>
      <c r="C19" s="82"/>
      <c r="D19" s="82"/>
      <c r="E19" s="45"/>
      <c r="F19" s="45"/>
      <c r="G19" s="45"/>
      <c r="H19" s="126"/>
      <c r="I19" s="126"/>
      <c r="J19" s="126"/>
      <c r="K19" s="126"/>
    </row>
    <row r="20" spans="1:11">
      <c r="A20" s="74" t="s">
        <v>313</v>
      </c>
      <c r="B20" s="439" t="s">
        <v>354</v>
      </c>
      <c r="C20" s="82">
        <v>20.100000000000001</v>
      </c>
      <c r="D20" s="82">
        <v>109.7</v>
      </c>
      <c r="E20" s="45">
        <v>542.70000000000005</v>
      </c>
      <c r="F20" s="45">
        <f t="shared" ref="F20:G22" si="0">F10/E10*100</f>
        <v>129.99693908784818</v>
      </c>
      <c r="G20" s="45">
        <f t="shared" si="0"/>
        <v>100.62396986107842</v>
      </c>
      <c r="H20" s="126"/>
      <c r="I20" s="126"/>
      <c r="J20" s="126"/>
      <c r="K20" s="126"/>
    </row>
    <row r="21" spans="1:11" ht="26.25">
      <c r="A21" s="74" t="s">
        <v>355</v>
      </c>
      <c r="B21" s="439" t="s">
        <v>356</v>
      </c>
      <c r="C21" s="82">
        <v>15.8</v>
      </c>
      <c r="D21" s="82">
        <v>206.8</v>
      </c>
      <c r="E21" s="45">
        <v>195.4</v>
      </c>
      <c r="F21" s="45">
        <f t="shared" si="0"/>
        <v>337.2093023255814</v>
      </c>
      <c r="G21" s="45">
        <f t="shared" si="0"/>
        <v>111.58620689655174</v>
      </c>
      <c r="H21" s="126"/>
      <c r="I21" s="126"/>
      <c r="J21" s="126"/>
      <c r="K21" s="126"/>
    </row>
    <row r="22" spans="1:11">
      <c r="A22" s="259" t="s">
        <v>357</v>
      </c>
      <c r="B22" s="433" t="s">
        <v>357</v>
      </c>
      <c r="C22" s="81">
        <v>20.7</v>
      </c>
      <c r="D22" s="81">
        <v>77.099999999999994</v>
      </c>
      <c r="E22" s="42">
        <v>321.5</v>
      </c>
      <c r="F22" s="42">
        <f t="shared" si="0"/>
        <v>188.99129544290832</v>
      </c>
      <c r="G22" s="42">
        <f t="shared" si="0"/>
        <v>147.92739095096178</v>
      </c>
      <c r="H22" s="126"/>
      <c r="I22" s="126"/>
      <c r="J22" s="126"/>
      <c r="K22" s="126"/>
    </row>
    <row r="23" spans="1:11">
      <c r="A23" s="256" t="s">
        <v>352</v>
      </c>
      <c r="B23" s="555" t="s">
        <v>353</v>
      </c>
      <c r="C23" s="82"/>
      <c r="D23" s="82"/>
      <c r="E23" s="45"/>
      <c r="F23" s="45"/>
      <c r="G23" s="45"/>
      <c r="H23" s="126"/>
      <c r="I23" s="126"/>
      <c r="J23" s="126"/>
      <c r="K23" s="126"/>
    </row>
    <row r="24" spans="1:11">
      <c r="A24" s="74" t="s">
        <v>313</v>
      </c>
      <c r="B24" s="439" t="s">
        <v>354</v>
      </c>
      <c r="C24" s="82">
        <v>21.8</v>
      </c>
      <c r="D24" s="82">
        <v>83.4</v>
      </c>
      <c r="E24" s="45">
        <v>329</v>
      </c>
      <c r="F24" s="45">
        <f>F14/E14*100</f>
        <v>159.90286022665947</v>
      </c>
      <c r="G24" s="45">
        <f>G14/F14*100</f>
        <v>134.62706716166048</v>
      </c>
      <c r="H24" s="126"/>
      <c r="I24" s="126"/>
      <c r="J24" s="126"/>
      <c r="K24" s="126"/>
    </row>
    <row r="25" spans="1:11" ht="26.25">
      <c r="A25" s="559" t="s">
        <v>355</v>
      </c>
      <c r="B25" s="452" t="s">
        <v>356</v>
      </c>
      <c r="C25" s="560">
        <v>16.2</v>
      </c>
      <c r="D25" s="560">
        <v>39.299999999999997</v>
      </c>
      <c r="E25" s="561">
        <v>226.1</v>
      </c>
      <c r="F25" s="561">
        <f>F15/E15*100</f>
        <v>727.99999999999989</v>
      </c>
      <c r="G25" s="561">
        <f>G15/F15*100</f>
        <v>202.06043956043956</v>
      </c>
      <c r="H25" s="126"/>
      <c r="I25" s="126"/>
      <c r="J25" s="126"/>
      <c r="K25" s="126"/>
    </row>
    <row r="26" spans="1:11">
      <c r="A26" s="260" t="s">
        <v>359</v>
      </c>
      <c r="B26" s="260"/>
    </row>
    <row r="27" spans="1:11">
      <c r="A27" s="562" t="s">
        <v>1173</v>
      </c>
      <c r="B27" s="562"/>
    </row>
  </sheetData>
  <mergeCells count="4">
    <mergeCell ref="C16:F16"/>
    <mergeCell ref="C17:F17"/>
    <mergeCell ref="A5:G5"/>
    <mergeCell ref="F1:G1"/>
  </mergeCells>
  <hyperlinks>
    <hyperlink ref="F1:G1" location="Содержание!A1" display="Содержание" xr:uid="{8A4BB1FB-642E-41A6-82B7-E67550FC07D5}"/>
    <hyperlink ref="A1" location="Содержание!A1" display="Мазмуну" xr:uid="{50245D3D-8D90-4421-9D25-A174EB414228}"/>
  </hyperlinks>
  <pageMargins left="0.70866141732283472" right="0.70866141732283472" top="0.74803149606299213" bottom="0.74803149606299213" header="0.31496062992125984" footer="0.51181102362204722"/>
  <pageSetup paperSize="9" firstPageNumber="36" orientation="portrait" useFirstPageNumber="1" r:id="rId1"/>
  <headerFooter>
    <oddFooter>&amp;C37</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47"/>
  <sheetViews>
    <sheetView topLeftCell="A22" workbookViewId="0">
      <selection activeCell="R40" sqref="R40"/>
    </sheetView>
  </sheetViews>
  <sheetFormatPr defaultColWidth="9.140625" defaultRowHeight="15"/>
  <cols>
    <col min="1" max="2" width="19.7109375" style="3" customWidth="1"/>
    <col min="3" max="16384" width="9.140625" style="3"/>
  </cols>
  <sheetData>
    <row r="1" spans="1:8">
      <c r="A1" s="859" t="s">
        <v>1784</v>
      </c>
      <c r="G1" s="953" t="s">
        <v>1783</v>
      </c>
      <c r="H1" s="953"/>
    </row>
    <row r="2" spans="1:8" s="1" customFormat="1" ht="18" customHeight="1">
      <c r="A2" s="4" t="s">
        <v>360</v>
      </c>
      <c r="B2" s="4"/>
      <c r="C2" s="5"/>
      <c r="D2" s="5"/>
      <c r="E2" s="5"/>
      <c r="F2" s="5"/>
      <c r="G2" s="5"/>
    </row>
    <row r="3" spans="1:8" s="1" customFormat="1" ht="18" customHeight="1">
      <c r="A3" s="4" t="s">
        <v>1657</v>
      </c>
      <c r="B3" s="4"/>
      <c r="C3" s="5"/>
      <c r="D3" s="5"/>
      <c r="E3" s="5"/>
      <c r="F3" s="5"/>
      <c r="G3" s="5"/>
    </row>
    <row r="4" spans="1:8" s="1" customFormat="1" ht="12.75" customHeight="1">
      <c r="A4" s="567" t="s">
        <v>1588</v>
      </c>
      <c r="B4" s="567"/>
      <c r="C4" s="5"/>
      <c r="D4" s="5"/>
      <c r="E4" s="5"/>
      <c r="F4" s="5"/>
      <c r="G4" s="5"/>
    </row>
    <row r="5" spans="1:8" ht="18" customHeight="1">
      <c r="A5" s="543" t="s">
        <v>361</v>
      </c>
      <c r="B5" s="543"/>
      <c r="C5" s="544"/>
      <c r="D5" s="544"/>
      <c r="E5" s="544"/>
      <c r="F5" s="544"/>
      <c r="G5" s="544"/>
    </row>
    <row r="6" spans="1:8" s="13" customFormat="1" ht="19.5" customHeight="1">
      <c r="A6" s="546" t="s">
        <v>1658</v>
      </c>
      <c r="B6" s="546"/>
      <c r="C6" s="108"/>
      <c r="D6" s="108"/>
      <c r="E6" s="108"/>
      <c r="F6" s="108"/>
      <c r="G6" s="108"/>
    </row>
    <row r="7" spans="1:8" s="13" customFormat="1" ht="13.5" customHeight="1">
      <c r="A7" s="8" t="s">
        <v>1174</v>
      </c>
      <c r="B7" s="8"/>
      <c r="C7" s="108"/>
      <c r="D7" s="108"/>
      <c r="E7" s="108"/>
      <c r="F7" s="108"/>
      <c r="G7" s="108"/>
    </row>
    <row r="8" spans="1:8" ht="18" customHeight="1">
      <c r="A8" s="563"/>
      <c r="B8" s="563"/>
      <c r="C8" s="447">
        <v>2020</v>
      </c>
      <c r="D8" s="447">
        <v>2021</v>
      </c>
      <c r="E8" s="447">
        <v>2022</v>
      </c>
      <c r="F8" s="447">
        <v>2023</v>
      </c>
      <c r="G8" s="564">
        <v>2024</v>
      </c>
    </row>
    <row r="9" spans="1:8" ht="20.25" customHeight="1">
      <c r="A9" s="180" t="s">
        <v>184</v>
      </c>
      <c r="B9" s="235" t="s">
        <v>362</v>
      </c>
      <c r="C9" s="79">
        <v>2245</v>
      </c>
      <c r="D9" s="79">
        <v>3371.9</v>
      </c>
      <c r="E9" s="79">
        <v>7062.8</v>
      </c>
      <c r="F9" s="79">
        <v>8757.2999999999993</v>
      </c>
      <c r="G9" s="79">
        <v>8856.5</v>
      </c>
    </row>
    <row r="10" spans="1:8" ht="24" customHeight="1">
      <c r="A10" s="72" t="s">
        <v>1661</v>
      </c>
      <c r="B10" s="441" t="s">
        <v>1659</v>
      </c>
      <c r="C10" s="14"/>
      <c r="D10" s="14"/>
      <c r="E10" s="14"/>
      <c r="F10" s="14"/>
      <c r="G10" s="14"/>
    </row>
    <row r="11" spans="1:8" ht="17.25" customHeight="1">
      <c r="A11" s="253" t="s">
        <v>363</v>
      </c>
      <c r="B11" s="568" t="s">
        <v>364</v>
      </c>
      <c r="C11" s="26">
        <v>2183.9</v>
      </c>
      <c r="D11" s="26">
        <v>3229.8</v>
      </c>
      <c r="E11" s="26">
        <v>6839.6</v>
      </c>
      <c r="F11" s="26">
        <v>8428.4</v>
      </c>
      <c r="G11" s="26">
        <v>8424</v>
      </c>
    </row>
    <row r="12" spans="1:8">
      <c r="A12" s="237" t="s">
        <v>316</v>
      </c>
      <c r="B12" s="555" t="s">
        <v>317</v>
      </c>
      <c r="C12" s="22">
        <v>1.6</v>
      </c>
      <c r="D12" s="22">
        <v>1.9</v>
      </c>
      <c r="E12" s="22">
        <v>5.3</v>
      </c>
      <c r="F12" s="22">
        <v>4.8</v>
      </c>
      <c r="G12" s="22">
        <v>4.5999999999999996</v>
      </c>
    </row>
    <row r="13" spans="1:8">
      <c r="A13" s="237" t="s">
        <v>318</v>
      </c>
      <c r="B13" s="555" t="s">
        <v>318</v>
      </c>
      <c r="C13" s="22">
        <v>0.2</v>
      </c>
      <c r="D13" s="22">
        <v>0.3</v>
      </c>
      <c r="E13" s="22">
        <v>0.7</v>
      </c>
      <c r="F13" s="22">
        <v>0.8</v>
      </c>
      <c r="G13" s="22">
        <v>0.7</v>
      </c>
    </row>
    <row r="14" spans="1:8">
      <c r="A14" s="237" t="s">
        <v>365</v>
      </c>
      <c r="B14" s="555" t="s">
        <v>365</v>
      </c>
      <c r="C14" s="22">
        <v>2.4</v>
      </c>
      <c r="D14" s="22">
        <v>3.2</v>
      </c>
      <c r="E14" s="22">
        <v>6</v>
      </c>
      <c r="F14" s="22">
        <v>6</v>
      </c>
      <c r="G14" s="22">
        <v>6.7</v>
      </c>
    </row>
    <row r="15" spans="1:8">
      <c r="A15" s="237" t="s">
        <v>320</v>
      </c>
      <c r="B15" s="555" t="s">
        <v>321</v>
      </c>
      <c r="C15" s="22">
        <v>553.70000000000005</v>
      </c>
      <c r="D15" s="22">
        <v>551.1</v>
      </c>
      <c r="E15" s="22">
        <v>1860.4</v>
      </c>
      <c r="F15" s="22">
        <v>2389.3000000000002</v>
      </c>
      <c r="G15" s="22">
        <v>2471.3000000000002</v>
      </c>
    </row>
    <row r="16" spans="1:8">
      <c r="A16" s="237" t="s">
        <v>366</v>
      </c>
      <c r="B16" s="555" t="s">
        <v>366</v>
      </c>
      <c r="C16" s="22">
        <v>0.8</v>
      </c>
      <c r="D16" s="22">
        <v>0.5</v>
      </c>
      <c r="E16" s="22">
        <v>1.2</v>
      </c>
      <c r="F16" s="22">
        <v>1.3</v>
      </c>
      <c r="G16" s="22">
        <v>1.8</v>
      </c>
    </row>
    <row r="17" spans="1:7">
      <c r="A17" s="237" t="s">
        <v>322</v>
      </c>
      <c r="B17" s="555" t="s">
        <v>322</v>
      </c>
      <c r="C17" s="22">
        <v>147</v>
      </c>
      <c r="D17" s="22">
        <v>319.2</v>
      </c>
      <c r="E17" s="22">
        <v>649.9</v>
      </c>
      <c r="F17" s="22">
        <v>639.6</v>
      </c>
      <c r="G17" s="22">
        <v>496.7</v>
      </c>
    </row>
    <row r="18" spans="1:7">
      <c r="A18" s="237" t="s">
        <v>367</v>
      </c>
      <c r="B18" s="555" t="s">
        <v>323</v>
      </c>
      <c r="C18" s="22">
        <v>50.3</v>
      </c>
      <c r="D18" s="22">
        <v>44</v>
      </c>
      <c r="E18" s="22">
        <v>3.9</v>
      </c>
      <c r="F18" s="22">
        <v>3.7</v>
      </c>
      <c r="G18" s="22">
        <v>7.1</v>
      </c>
    </row>
    <row r="19" spans="1:7">
      <c r="A19" s="237" t="s">
        <v>368</v>
      </c>
      <c r="B19" s="555" t="s">
        <v>369</v>
      </c>
      <c r="C19" s="22">
        <v>0.2</v>
      </c>
      <c r="D19" s="22">
        <v>0.2</v>
      </c>
      <c r="E19" s="22">
        <v>0.8</v>
      </c>
      <c r="F19" s="22">
        <v>2</v>
      </c>
      <c r="G19" s="22">
        <v>2.7</v>
      </c>
    </row>
    <row r="20" spans="1:7">
      <c r="A20" s="254" t="s">
        <v>370</v>
      </c>
      <c r="B20" s="555" t="s">
        <v>328</v>
      </c>
      <c r="C20" s="22">
        <v>1425.3</v>
      </c>
      <c r="D20" s="22">
        <v>2304.8000000000002</v>
      </c>
      <c r="E20" s="22">
        <v>4305.8999999999996</v>
      </c>
      <c r="F20" s="22">
        <v>5375.1</v>
      </c>
      <c r="G20" s="22">
        <v>5427.5</v>
      </c>
    </row>
    <row r="21" spans="1:7">
      <c r="A21" s="237" t="s">
        <v>326</v>
      </c>
      <c r="B21" s="555" t="s">
        <v>326</v>
      </c>
      <c r="C21" s="22">
        <v>2.4</v>
      </c>
      <c r="D21" s="22">
        <v>4.4000000000000004</v>
      </c>
      <c r="E21" s="22">
        <v>5.5</v>
      </c>
      <c r="F21" s="22">
        <v>5.8</v>
      </c>
      <c r="G21" s="22">
        <v>4.9000000000000004</v>
      </c>
    </row>
    <row r="22" spans="1:7" ht="26.25">
      <c r="A22" s="255" t="s">
        <v>371</v>
      </c>
      <c r="B22" s="438" t="s">
        <v>372</v>
      </c>
      <c r="C22" s="22">
        <v>61.1</v>
      </c>
      <c r="D22" s="22">
        <v>142.1</v>
      </c>
      <c r="E22" s="22">
        <v>223.1</v>
      </c>
      <c r="F22" s="22">
        <v>328.8</v>
      </c>
      <c r="G22" s="22">
        <v>432.6</v>
      </c>
    </row>
    <row r="23" spans="1:7">
      <c r="A23" s="237" t="s">
        <v>311</v>
      </c>
      <c r="B23" s="569" t="s">
        <v>312</v>
      </c>
      <c r="C23" s="79"/>
      <c r="D23" s="79"/>
      <c r="E23" s="73"/>
      <c r="F23" s="22"/>
      <c r="G23" s="22"/>
    </row>
    <row r="24" spans="1:7">
      <c r="A24" s="237" t="s">
        <v>373</v>
      </c>
      <c r="B24" s="555" t="s">
        <v>373</v>
      </c>
      <c r="C24" s="14">
        <v>0.3</v>
      </c>
      <c r="D24" s="14">
        <v>0.4</v>
      </c>
      <c r="E24" s="22">
        <v>1.3</v>
      </c>
      <c r="F24" s="22">
        <v>2.4</v>
      </c>
      <c r="G24" s="22">
        <v>3.3</v>
      </c>
    </row>
    <row r="25" spans="1:7">
      <c r="A25" s="237" t="s">
        <v>374</v>
      </c>
      <c r="B25" s="555" t="s">
        <v>374</v>
      </c>
      <c r="C25" s="26">
        <v>0.2</v>
      </c>
      <c r="D25" s="26">
        <v>0</v>
      </c>
      <c r="E25" s="22">
        <v>1.1000000000000001</v>
      </c>
      <c r="F25" s="22">
        <v>1.2</v>
      </c>
      <c r="G25" s="22">
        <v>1.5</v>
      </c>
    </row>
    <row r="26" spans="1:7">
      <c r="A26" s="237" t="s">
        <v>375</v>
      </c>
      <c r="B26" s="555" t="s">
        <v>375</v>
      </c>
      <c r="C26" s="22">
        <v>2.4</v>
      </c>
      <c r="D26" s="22">
        <v>7.7</v>
      </c>
      <c r="E26" s="22">
        <v>17.2</v>
      </c>
      <c r="F26" s="22">
        <v>21.3</v>
      </c>
      <c r="G26" s="22">
        <v>23.9</v>
      </c>
    </row>
    <row r="27" spans="1:7">
      <c r="A27" s="237" t="s">
        <v>342</v>
      </c>
      <c r="B27" s="555" t="s">
        <v>342</v>
      </c>
      <c r="C27" s="22">
        <v>1.6</v>
      </c>
      <c r="D27" s="22">
        <v>0.9</v>
      </c>
      <c r="E27" s="22">
        <v>2.6</v>
      </c>
      <c r="F27" s="22">
        <v>3.1</v>
      </c>
      <c r="G27" s="22">
        <v>2</v>
      </c>
    </row>
    <row r="28" spans="1:7">
      <c r="A28" s="237" t="s">
        <v>376</v>
      </c>
      <c r="B28" s="555" t="s">
        <v>376</v>
      </c>
      <c r="C28" s="22">
        <v>0.1</v>
      </c>
      <c r="D28" s="22">
        <v>1</v>
      </c>
      <c r="E28" s="22">
        <v>3.1</v>
      </c>
      <c r="F28" s="22">
        <v>3.7</v>
      </c>
      <c r="G28" s="22">
        <v>1.5</v>
      </c>
    </row>
    <row r="29" spans="1:7">
      <c r="A29" s="237" t="s">
        <v>334</v>
      </c>
      <c r="B29" s="555" t="s">
        <v>334</v>
      </c>
      <c r="C29" s="22">
        <v>2.5</v>
      </c>
      <c r="D29" s="22">
        <v>16.100000000000001</v>
      </c>
      <c r="E29" s="22">
        <v>22.6</v>
      </c>
      <c r="F29" s="22">
        <v>26.5</v>
      </c>
      <c r="G29" s="22">
        <v>31.5</v>
      </c>
    </row>
    <row r="30" spans="1:7">
      <c r="A30" s="237" t="s">
        <v>335</v>
      </c>
      <c r="B30" s="555" t="s">
        <v>335</v>
      </c>
      <c r="C30" s="22">
        <v>0.4</v>
      </c>
      <c r="D30" s="22">
        <v>0.1</v>
      </c>
      <c r="E30" s="22">
        <v>2</v>
      </c>
      <c r="F30" s="22">
        <v>2.7</v>
      </c>
      <c r="G30" s="22">
        <v>2.6</v>
      </c>
    </row>
    <row r="31" spans="1:7">
      <c r="A31" s="237" t="s">
        <v>377</v>
      </c>
      <c r="B31" s="555" t="s">
        <v>377</v>
      </c>
      <c r="C31" s="22">
        <v>0.5</v>
      </c>
      <c r="D31" s="22">
        <v>0.8</v>
      </c>
      <c r="E31" s="22">
        <v>2.1</v>
      </c>
      <c r="F31" s="22">
        <v>3.4</v>
      </c>
      <c r="G31" s="22">
        <v>4.5</v>
      </c>
    </row>
    <row r="32" spans="1:7">
      <c r="A32" s="237" t="s">
        <v>332</v>
      </c>
      <c r="B32" s="555" t="s">
        <v>333</v>
      </c>
      <c r="C32" s="22">
        <v>3.8</v>
      </c>
      <c r="D32" s="22">
        <v>5.3</v>
      </c>
      <c r="E32" s="22">
        <v>8.8000000000000007</v>
      </c>
      <c r="F32" s="22">
        <v>70.8</v>
      </c>
      <c r="G32" s="22">
        <v>127.8</v>
      </c>
    </row>
    <row r="33" spans="1:7">
      <c r="A33" s="237" t="s">
        <v>378</v>
      </c>
      <c r="B33" s="555" t="s">
        <v>378</v>
      </c>
      <c r="C33" s="22">
        <v>2.1</v>
      </c>
      <c r="D33" s="22">
        <v>2.5</v>
      </c>
      <c r="E33" s="22">
        <v>9.1</v>
      </c>
      <c r="F33" s="22">
        <v>15.6</v>
      </c>
      <c r="G33" s="22">
        <v>20.399999999999999</v>
      </c>
    </row>
    <row r="34" spans="1:7">
      <c r="A34" s="237" t="s">
        <v>379</v>
      </c>
      <c r="B34" s="555" t="s">
        <v>379</v>
      </c>
      <c r="C34" s="22">
        <v>0</v>
      </c>
      <c r="D34" s="22">
        <v>0</v>
      </c>
      <c r="E34" s="22">
        <v>0.2</v>
      </c>
      <c r="F34" s="22">
        <v>0.8</v>
      </c>
      <c r="G34" s="22">
        <v>1.6</v>
      </c>
    </row>
    <row r="35" spans="1:7" ht="39">
      <c r="A35" s="74" t="s">
        <v>380</v>
      </c>
      <c r="B35" s="555" t="s">
        <v>381</v>
      </c>
      <c r="C35" s="22">
        <v>0.3</v>
      </c>
      <c r="D35" s="22">
        <v>3.9</v>
      </c>
      <c r="E35" s="22">
        <v>4.5999999999999996</v>
      </c>
      <c r="F35" s="22">
        <v>4.8</v>
      </c>
      <c r="G35" s="22">
        <v>5.4</v>
      </c>
    </row>
    <row r="36" spans="1:7">
      <c r="A36" s="237" t="s">
        <v>339</v>
      </c>
      <c r="B36" s="555" t="s">
        <v>339</v>
      </c>
      <c r="C36" s="22">
        <v>6.9</v>
      </c>
      <c r="D36" s="22">
        <v>28.2</v>
      </c>
      <c r="E36" s="22">
        <v>16.899999999999999</v>
      </c>
      <c r="F36" s="22">
        <v>18.100000000000001</v>
      </c>
      <c r="G36" s="22">
        <v>21.3</v>
      </c>
    </row>
    <row r="37" spans="1:7">
      <c r="A37" s="237" t="s">
        <v>382</v>
      </c>
      <c r="B37" s="555" t="s">
        <v>382</v>
      </c>
      <c r="C37" s="22">
        <v>0.2</v>
      </c>
      <c r="D37" s="22">
        <v>1.4</v>
      </c>
      <c r="E37" s="22">
        <v>1.7</v>
      </c>
      <c r="F37" s="22">
        <v>2.5</v>
      </c>
      <c r="G37" s="22">
        <v>4.4000000000000004</v>
      </c>
    </row>
    <row r="38" spans="1:7" ht="39">
      <c r="A38" s="102" t="s">
        <v>383</v>
      </c>
      <c r="B38" s="555" t="s">
        <v>384</v>
      </c>
      <c r="C38" s="22">
        <v>1.1000000000000001</v>
      </c>
      <c r="D38" s="22">
        <v>1.9</v>
      </c>
      <c r="E38" s="22">
        <v>5</v>
      </c>
      <c r="F38" s="22">
        <v>6.3</v>
      </c>
      <c r="G38" s="22">
        <v>7.7</v>
      </c>
    </row>
    <row r="39" spans="1:7" ht="26.25">
      <c r="A39" s="74" t="s">
        <v>385</v>
      </c>
      <c r="B39" s="555" t="s">
        <v>386</v>
      </c>
      <c r="C39" s="26">
        <v>2.8</v>
      </c>
      <c r="D39" s="26">
        <v>6.9</v>
      </c>
      <c r="E39" s="22">
        <v>14.1</v>
      </c>
      <c r="F39" s="22">
        <v>15.8</v>
      </c>
      <c r="G39" s="22">
        <v>18.100000000000001</v>
      </c>
    </row>
    <row r="40" spans="1:7">
      <c r="A40" s="237" t="s">
        <v>346</v>
      </c>
      <c r="B40" s="555" t="s">
        <v>341</v>
      </c>
      <c r="C40" s="22">
        <v>27.6</v>
      </c>
      <c r="D40" s="22">
        <v>36.9</v>
      </c>
      <c r="E40" s="22">
        <v>57.5</v>
      </c>
      <c r="F40" s="22">
        <v>62.5</v>
      </c>
      <c r="G40" s="22">
        <v>58.5</v>
      </c>
    </row>
    <row r="41" spans="1:7">
      <c r="A41" s="237" t="s">
        <v>387</v>
      </c>
      <c r="B41" s="555" t="s">
        <v>387</v>
      </c>
      <c r="C41" s="22">
        <v>0.7</v>
      </c>
      <c r="D41" s="22">
        <v>2.9</v>
      </c>
      <c r="E41" s="22">
        <v>5.0999999999999996</v>
      </c>
      <c r="F41" s="22">
        <v>6.1</v>
      </c>
      <c r="G41" s="22">
        <v>7.2</v>
      </c>
    </row>
    <row r="42" spans="1:7">
      <c r="A42" s="237" t="s">
        <v>388</v>
      </c>
      <c r="B42" s="555" t="s">
        <v>388</v>
      </c>
      <c r="C42" s="22">
        <v>0.3</v>
      </c>
      <c r="D42" s="22">
        <v>1.2</v>
      </c>
      <c r="E42" s="22">
        <v>1.9</v>
      </c>
      <c r="F42" s="22">
        <v>2</v>
      </c>
      <c r="G42" s="22">
        <v>2.4</v>
      </c>
    </row>
    <row r="43" spans="1:7">
      <c r="A43" s="237" t="s">
        <v>389</v>
      </c>
      <c r="B43" s="555" t="s">
        <v>389</v>
      </c>
      <c r="C43" s="22">
        <v>0.2</v>
      </c>
      <c r="D43" s="22">
        <v>0.7</v>
      </c>
      <c r="E43" s="22">
        <v>1.2</v>
      </c>
      <c r="F43" s="22">
        <v>1.4</v>
      </c>
      <c r="G43" s="22">
        <v>1.6</v>
      </c>
    </row>
    <row r="44" spans="1:7">
      <c r="A44" s="237" t="s">
        <v>390</v>
      </c>
      <c r="B44" s="555" t="s">
        <v>390</v>
      </c>
      <c r="C44" s="22">
        <v>0.1</v>
      </c>
      <c r="D44" s="22">
        <v>0.8</v>
      </c>
      <c r="E44" s="22">
        <v>1.5</v>
      </c>
      <c r="F44" s="22">
        <v>1.8</v>
      </c>
      <c r="G44" s="22">
        <v>2.6</v>
      </c>
    </row>
    <row r="45" spans="1:7">
      <c r="A45" s="565" t="s">
        <v>391</v>
      </c>
      <c r="B45" s="570" t="s">
        <v>391</v>
      </c>
      <c r="C45" s="566">
        <v>0.3</v>
      </c>
      <c r="D45" s="566">
        <v>0.4</v>
      </c>
      <c r="E45" s="566">
        <v>1.2</v>
      </c>
      <c r="F45" s="566">
        <v>2.8</v>
      </c>
      <c r="G45" s="566">
        <v>3.9</v>
      </c>
    </row>
    <row r="46" spans="1:7">
      <c r="A46" s="257" t="s">
        <v>987</v>
      </c>
      <c r="B46" s="257"/>
    </row>
    <row r="47" spans="1:7">
      <c r="A47" s="96" t="s">
        <v>1660</v>
      </c>
      <c r="B47" s="96"/>
      <c r="C47" s="18"/>
      <c r="D47" s="18"/>
      <c r="E47" s="18"/>
      <c r="F47" s="18"/>
    </row>
  </sheetData>
  <mergeCells count="1">
    <mergeCell ref="G1:H1"/>
  </mergeCells>
  <hyperlinks>
    <hyperlink ref="G1:H1" location="Содержание!A1" display="Содержание" xr:uid="{0F5A8C7D-519D-4AFF-A46F-484F7CC41DD0}"/>
    <hyperlink ref="A1" location="Содержание!A1" display="Мазмуну" xr:uid="{A7358F8A-2941-4369-9E6F-7C37C31448FF}"/>
  </hyperlinks>
  <pageMargins left="0.70866141732283472" right="0.70866141732283472" top="0.51181102362204722" bottom="0.70866141732283472" header="0.31496062992125984" footer="0.51181102362204722"/>
  <pageSetup paperSize="9" firstPageNumber="37" orientation="portrait" useFirstPageNumber="1" r:id="rId1"/>
  <headerFooter>
    <oddFooter>&amp;C38</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6"/>
  <sheetViews>
    <sheetView topLeftCell="A19" workbookViewId="0">
      <selection activeCell="R40" sqref="R40"/>
    </sheetView>
  </sheetViews>
  <sheetFormatPr defaultColWidth="9.140625" defaultRowHeight="15"/>
  <cols>
    <col min="1" max="2" width="20.7109375" style="3" customWidth="1"/>
    <col min="3" max="7" width="9.140625" style="3" customWidth="1"/>
    <col min="8" max="16384" width="9.140625" style="3"/>
  </cols>
  <sheetData>
    <row r="1" spans="1:7">
      <c r="A1" s="859" t="s">
        <v>1784</v>
      </c>
      <c r="F1" s="953" t="s">
        <v>1783</v>
      </c>
      <c r="G1" s="953"/>
    </row>
    <row r="2" spans="1:7" ht="18" customHeight="1">
      <c r="A2" s="968" t="s">
        <v>63</v>
      </c>
      <c r="B2" s="968"/>
      <c r="C2" s="968"/>
      <c r="D2" s="968"/>
      <c r="E2" s="968"/>
      <c r="F2" s="968"/>
      <c r="G2" s="968"/>
    </row>
    <row r="3" spans="1:7" ht="18" customHeight="1">
      <c r="A3" s="969" t="s">
        <v>392</v>
      </c>
      <c r="B3" s="969"/>
      <c r="C3" s="969"/>
      <c r="D3" s="969"/>
      <c r="E3" s="969"/>
      <c r="F3" s="969"/>
      <c r="G3" s="969"/>
    </row>
    <row r="4" spans="1:7" ht="18" customHeight="1">
      <c r="A4" s="970" t="s">
        <v>393</v>
      </c>
      <c r="B4" s="970"/>
      <c r="C4" s="970"/>
      <c r="D4" s="970"/>
      <c r="E4" s="970"/>
      <c r="F4" s="970"/>
      <c r="G4" s="970"/>
    </row>
    <row r="5" spans="1:7" ht="18" customHeight="1">
      <c r="A5" s="966" t="s">
        <v>394</v>
      </c>
      <c r="B5" s="966"/>
      <c r="C5" s="966"/>
      <c r="D5" s="966"/>
      <c r="E5" s="966"/>
      <c r="F5" s="966"/>
      <c r="G5" s="966"/>
    </row>
    <row r="6" spans="1:7" s="18" customFormat="1" ht="18" customHeight="1">
      <c r="A6" s="446"/>
      <c r="B6" s="446"/>
      <c r="C6" s="497">
        <v>2020</v>
      </c>
      <c r="D6" s="497">
        <v>2021</v>
      </c>
      <c r="E6" s="497">
        <v>2022</v>
      </c>
      <c r="F6" s="497">
        <v>2023</v>
      </c>
      <c r="G6" s="558">
        <v>2024</v>
      </c>
    </row>
    <row r="7" spans="1:7">
      <c r="A7" s="121"/>
      <c r="B7" s="121"/>
      <c r="C7" s="932" t="s">
        <v>1177</v>
      </c>
      <c r="D7" s="932"/>
      <c r="E7" s="932"/>
      <c r="F7" s="932"/>
      <c r="G7" s="354"/>
    </row>
    <row r="8" spans="1:7" ht="27" customHeight="1">
      <c r="A8" s="121" t="s">
        <v>395</v>
      </c>
      <c r="B8" s="242" t="s">
        <v>396</v>
      </c>
      <c r="C8" s="137">
        <v>878.9</v>
      </c>
      <c r="D8" s="137">
        <v>5224</v>
      </c>
      <c r="E8" s="137">
        <f>E10+E11+E12+E14+E15+E16+E18+E20</f>
        <v>7375.6</v>
      </c>
      <c r="F8" s="137">
        <f>F10+F11+F12+F14+F15+F16+F18+F20</f>
        <v>9512.6</v>
      </c>
      <c r="G8" s="137">
        <v>9640.7999999999993</v>
      </c>
    </row>
    <row r="9" spans="1:7" ht="25.5">
      <c r="A9" s="808" t="s">
        <v>1663</v>
      </c>
      <c r="B9" s="571" t="s">
        <v>397</v>
      </c>
      <c r="C9" s="137"/>
      <c r="D9" s="137"/>
      <c r="E9" s="137"/>
      <c r="F9" s="137"/>
      <c r="G9" s="137"/>
    </row>
    <row r="10" spans="1:7" ht="25.5">
      <c r="A10" s="249" t="s">
        <v>398</v>
      </c>
      <c r="B10" s="572" t="s">
        <v>399</v>
      </c>
      <c r="C10" s="25">
        <v>67.900000000000006</v>
      </c>
      <c r="D10" s="25">
        <v>144.1</v>
      </c>
      <c r="E10" s="25">
        <v>600.79999999999995</v>
      </c>
      <c r="F10" s="25">
        <v>717.6</v>
      </c>
      <c r="G10" s="25">
        <v>567.5</v>
      </c>
    </row>
    <row r="11" spans="1:7" ht="25.5">
      <c r="A11" s="249" t="s">
        <v>400</v>
      </c>
      <c r="B11" s="572" t="s">
        <v>401</v>
      </c>
      <c r="C11" s="25">
        <v>55.8</v>
      </c>
      <c r="D11" s="25">
        <v>219.2</v>
      </c>
      <c r="E11" s="25">
        <v>331.4</v>
      </c>
      <c r="F11" s="25">
        <v>399.6</v>
      </c>
      <c r="G11" s="25">
        <v>410.5</v>
      </c>
    </row>
    <row r="12" spans="1:7">
      <c r="A12" s="249" t="s">
        <v>402</v>
      </c>
      <c r="B12" s="572" t="s">
        <v>403</v>
      </c>
      <c r="C12" s="25">
        <v>286.5</v>
      </c>
      <c r="D12" s="25">
        <v>617</v>
      </c>
      <c r="E12" s="25">
        <v>640.20000000000005</v>
      </c>
      <c r="F12" s="25">
        <v>713.8</v>
      </c>
      <c r="G12" s="25">
        <v>772.2</v>
      </c>
    </row>
    <row r="13" spans="1:7" ht="25.5">
      <c r="A13" s="246" t="s">
        <v>1664</v>
      </c>
      <c r="B13" s="571" t="s">
        <v>404</v>
      </c>
      <c r="C13" s="25"/>
      <c r="D13" s="25"/>
      <c r="E13" s="25"/>
      <c r="F13" s="25"/>
      <c r="G13" s="25"/>
    </row>
    <row r="14" spans="1:7" ht="25.5">
      <c r="A14" s="249" t="s">
        <v>398</v>
      </c>
      <c r="B14" s="572" t="s">
        <v>405</v>
      </c>
      <c r="C14" s="25">
        <v>1.3</v>
      </c>
      <c r="D14" s="25">
        <v>0.4</v>
      </c>
      <c r="E14" s="25">
        <v>6.7</v>
      </c>
      <c r="F14" s="25">
        <v>14.3</v>
      </c>
      <c r="G14" s="25">
        <v>13.6</v>
      </c>
    </row>
    <row r="15" spans="1:7" ht="25.5">
      <c r="A15" s="249" t="s">
        <v>400</v>
      </c>
      <c r="B15" s="572" t="s">
        <v>401</v>
      </c>
      <c r="C15" s="25">
        <v>1</v>
      </c>
      <c r="D15" s="25" t="s">
        <v>254</v>
      </c>
      <c r="E15" s="25">
        <v>7.6</v>
      </c>
      <c r="F15" s="25">
        <v>8.3000000000000007</v>
      </c>
      <c r="G15" s="25">
        <v>7.8</v>
      </c>
    </row>
    <row r="16" spans="1:7">
      <c r="A16" s="249" t="s">
        <v>406</v>
      </c>
      <c r="B16" s="572" t="s">
        <v>403</v>
      </c>
      <c r="C16" s="25" t="s">
        <v>254</v>
      </c>
      <c r="D16" s="25">
        <v>2.9</v>
      </c>
      <c r="E16" s="25">
        <v>18.8</v>
      </c>
      <c r="F16" s="25">
        <v>33.4</v>
      </c>
      <c r="G16" s="25">
        <v>50.1</v>
      </c>
    </row>
    <row r="17" spans="1:7" ht="27" customHeight="1">
      <c r="A17" s="124" t="s">
        <v>1665</v>
      </c>
      <c r="B17" s="571" t="s">
        <v>407</v>
      </c>
      <c r="C17" s="25"/>
      <c r="D17" s="25"/>
      <c r="E17" s="25"/>
      <c r="F17" s="25"/>
      <c r="G17" s="25"/>
    </row>
    <row r="18" spans="1:7">
      <c r="A18" s="249" t="s">
        <v>408</v>
      </c>
      <c r="B18" s="572" t="s">
        <v>409</v>
      </c>
      <c r="C18" s="25">
        <v>2.4</v>
      </c>
      <c r="D18" s="25">
        <v>0.4</v>
      </c>
      <c r="E18" s="25">
        <v>2.9</v>
      </c>
      <c r="F18" s="25">
        <v>3.6</v>
      </c>
      <c r="G18" s="25">
        <v>4.7</v>
      </c>
    </row>
    <row r="19" spans="1:7">
      <c r="A19" s="249" t="s">
        <v>410</v>
      </c>
      <c r="B19" s="572" t="s">
        <v>411</v>
      </c>
      <c r="C19" s="25">
        <v>2.4</v>
      </c>
      <c r="D19" s="25">
        <v>0.4</v>
      </c>
      <c r="E19" s="25">
        <v>2.9</v>
      </c>
      <c r="F19" s="25">
        <v>3.6</v>
      </c>
      <c r="G19" s="25">
        <v>4.7</v>
      </c>
    </row>
    <row r="20" spans="1:7">
      <c r="A20" s="249" t="s">
        <v>402</v>
      </c>
      <c r="B20" s="572" t="s">
        <v>403</v>
      </c>
      <c r="C20" s="25">
        <v>464</v>
      </c>
      <c r="D20" s="25">
        <v>4240</v>
      </c>
      <c r="E20" s="25">
        <v>5767.2</v>
      </c>
      <c r="F20" s="25">
        <v>7622</v>
      </c>
      <c r="G20" s="25">
        <v>7814.4</v>
      </c>
    </row>
    <row r="21" spans="1:7">
      <c r="A21" s="967"/>
      <c r="B21" s="971"/>
      <c r="C21" s="931" t="s">
        <v>412</v>
      </c>
      <c r="D21" s="931"/>
      <c r="E21" s="931"/>
      <c r="F21" s="931"/>
      <c r="G21" s="931"/>
    </row>
    <row r="22" spans="1:7">
      <c r="A22" s="967"/>
      <c r="B22" s="971"/>
      <c r="C22" s="932" t="s">
        <v>413</v>
      </c>
      <c r="D22" s="932"/>
      <c r="E22" s="932"/>
      <c r="F22" s="932"/>
      <c r="G22" s="932"/>
    </row>
    <row r="23" spans="1:7" ht="33" customHeight="1">
      <c r="A23" s="573" t="s">
        <v>1175</v>
      </c>
      <c r="B23" s="574" t="s">
        <v>1176</v>
      </c>
      <c r="C23" s="250">
        <v>100</v>
      </c>
      <c r="D23" s="250">
        <v>100</v>
      </c>
      <c r="E23" s="250">
        <v>100</v>
      </c>
      <c r="F23" s="250">
        <v>100</v>
      </c>
      <c r="G23" s="250">
        <v>100</v>
      </c>
    </row>
    <row r="24" spans="1:7" ht="25.5">
      <c r="A24" s="808" t="s">
        <v>1662</v>
      </c>
      <c r="B24" s="571" t="s">
        <v>397</v>
      </c>
      <c r="C24" s="251"/>
      <c r="D24" s="251"/>
      <c r="E24" s="251"/>
      <c r="F24" s="251"/>
      <c r="G24" s="251"/>
    </row>
    <row r="25" spans="1:7" ht="25.5">
      <c r="A25" s="249" t="s">
        <v>398</v>
      </c>
      <c r="B25" s="572" t="s">
        <v>399</v>
      </c>
      <c r="C25" s="25">
        <f>C10/C8*100</f>
        <v>7.7255660484696786</v>
      </c>
      <c r="D25" s="25">
        <f>D10/D8*100</f>
        <v>2.7584226646248085</v>
      </c>
      <c r="E25" s="25">
        <f>E10/E8*100</f>
        <v>8.1457779706057796</v>
      </c>
      <c r="F25" s="25">
        <f>F10/F8*100</f>
        <v>7.5436789100771602</v>
      </c>
      <c r="G25" s="25">
        <f>G10/G8*100</f>
        <v>5.8864409592564932</v>
      </c>
    </row>
    <row r="26" spans="1:7" ht="25.5">
      <c r="A26" s="249" t="s">
        <v>400</v>
      </c>
      <c r="B26" s="572" t="s">
        <v>401</v>
      </c>
      <c r="C26" s="25">
        <f>C11/C8*100</f>
        <v>6.3488451473432699</v>
      </c>
      <c r="D26" s="25">
        <f>D11/D8*100</f>
        <v>4.1960183767228179</v>
      </c>
      <c r="E26" s="25">
        <f>E11/E8*100</f>
        <v>4.4931937740658379</v>
      </c>
      <c r="F26" s="25">
        <f>F11/F8*100</f>
        <v>4.200744276012867</v>
      </c>
      <c r="G26" s="25">
        <f>G11/G8*100</f>
        <v>4.2579453987220983</v>
      </c>
    </row>
    <row r="27" spans="1:7">
      <c r="A27" s="249" t="s">
        <v>402</v>
      </c>
      <c r="B27" s="572" t="s">
        <v>403</v>
      </c>
      <c r="C27" s="25">
        <f>C12/C8*100</f>
        <v>32.597565138240988</v>
      </c>
      <c r="D27" s="25">
        <f>D12/D8*100</f>
        <v>11.810872894333842</v>
      </c>
      <c r="E27" s="25">
        <f>E12/E8*100</f>
        <v>8.6799717989044964</v>
      </c>
      <c r="F27" s="25">
        <f>F12/F8*100</f>
        <v>7.5037318924373988</v>
      </c>
      <c r="G27" s="25">
        <f>G12/G8*100</f>
        <v>8.009708737864079</v>
      </c>
    </row>
    <row r="28" spans="1:7" ht="25.5">
      <c r="A28" s="246" t="s">
        <v>1666</v>
      </c>
      <c r="B28" s="571" t="s">
        <v>414</v>
      </c>
      <c r="C28" s="25"/>
      <c r="D28" s="25"/>
      <c r="E28" s="25"/>
      <c r="F28" s="25"/>
      <c r="G28" s="25"/>
    </row>
    <row r="29" spans="1:7" ht="25.5">
      <c r="A29" s="249" t="s">
        <v>398</v>
      </c>
      <c r="B29" s="572" t="s">
        <v>405</v>
      </c>
      <c r="C29" s="25">
        <f>C14/C8*100</f>
        <v>0.1479121629309364</v>
      </c>
      <c r="D29" s="25">
        <f>D14/D8*100</f>
        <v>7.656967840735069E-3</v>
      </c>
      <c r="E29" s="25">
        <f>E14/E8*100</f>
        <v>9.0840067248766199E-2</v>
      </c>
      <c r="F29" s="25">
        <f>F14/F8*100</f>
        <v>0.15032693480226228</v>
      </c>
      <c r="G29" s="25">
        <f>G14/G8*100</f>
        <v>0.14106713135839349</v>
      </c>
    </row>
    <row r="30" spans="1:7" ht="25.5">
      <c r="A30" s="249" t="s">
        <v>400</v>
      </c>
      <c r="B30" s="572" t="s">
        <v>401</v>
      </c>
      <c r="C30" s="25">
        <f>C15/C8*100</f>
        <v>0.11377858686995108</v>
      </c>
      <c r="D30" s="25" t="s">
        <v>254</v>
      </c>
      <c r="E30" s="25">
        <f>E15/E8*100</f>
        <v>0.10304246434188404</v>
      </c>
      <c r="F30" s="25">
        <f>F15/F8*100</f>
        <v>8.7252696423690684E-2</v>
      </c>
      <c r="G30" s="25">
        <f>G15/G8*100</f>
        <v>8.0906148867313926E-2</v>
      </c>
    </row>
    <row r="31" spans="1:7">
      <c r="A31" s="249" t="s">
        <v>406</v>
      </c>
      <c r="B31" s="572" t="s">
        <v>403</v>
      </c>
      <c r="C31" s="25" t="s">
        <v>254</v>
      </c>
      <c r="D31" s="25">
        <f>D16/D8*100</f>
        <v>5.5513016845329249E-2</v>
      </c>
      <c r="E31" s="25">
        <f>E16/E8*100</f>
        <v>0.2548945170562395</v>
      </c>
      <c r="F31" s="25">
        <f>F16/F8*100</f>
        <v>0.35111326030738177</v>
      </c>
      <c r="G31" s="25">
        <f>G16/G8*100</f>
        <v>0.51966641772467015</v>
      </c>
    </row>
    <row r="32" spans="1:7" ht="26.25" customHeight="1">
      <c r="A32" s="124" t="s">
        <v>415</v>
      </c>
      <c r="B32" s="571" t="s">
        <v>407</v>
      </c>
      <c r="C32" s="25"/>
      <c r="D32" s="25"/>
      <c r="E32" s="25"/>
      <c r="F32" s="25"/>
      <c r="G32" s="25"/>
    </row>
    <row r="33" spans="1:7">
      <c r="A33" s="249" t="s">
        <v>408</v>
      </c>
      <c r="B33" s="572" t="s">
        <v>409</v>
      </c>
      <c r="C33" s="25">
        <f>C18/C8*100</f>
        <v>0.27306860848788256</v>
      </c>
      <c r="D33" s="25">
        <f>D18/D8*100</f>
        <v>7.656967840735069E-3</v>
      </c>
      <c r="E33" s="25">
        <f>E18/E8*100</f>
        <v>3.9318835077824174E-2</v>
      </c>
      <c r="F33" s="25">
        <f>F18/F8*100</f>
        <v>3.7844543027142949E-2</v>
      </c>
      <c r="G33" s="25">
        <f>G18/G8*100</f>
        <v>4.8751140984150697E-2</v>
      </c>
    </row>
    <row r="34" spans="1:7">
      <c r="A34" s="249" t="s">
        <v>410</v>
      </c>
      <c r="B34" s="572" t="s">
        <v>411</v>
      </c>
      <c r="C34" s="25">
        <f>C19/C8*100</f>
        <v>0.27306860848788256</v>
      </c>
      <c r="D34" s="25">
        <f>D19/D8*100</f>
        <v>7.656967840735069E-3</v>
      </c>
      <c r="E34" s="25">
        <f>E19/E8*100</f>
        <v>3.9318835077824174E-2</v>
      </c>
      <c r="F34" s="25">
        <f>F19/F8*100</f>
        <v>3.7844543027142949E-2</v>
      </c>
      <c r="G34" s="25">
        <f>G19/G8*100</f>
        <v>4.8751140984150697E-2</v>
      </c>
    </row>
    <row r="35" spans="1:7">
      <c r="A35" s="575" t="s">
        <v>402</v>
      </c>
      <c r="B35" s="577" t="s">
        <v>403</v>
      </c>
      <c r="C35" s="576">
        <f>C20/C8*100</f>
        <v>52.793264307657296</v>
      </c>
      <c r="D35" s="576">
        <f>D20/D8*100</f>
        <v>81.163859111791723</v>
      </c>
      <c r="E35" s="576">
        <f>E20/E8*100</f>
        <v>78.192960572699164</v>
      </c>
      <c r="F35" s="576">
        <f>F20/F8*100</f>
        <v>80.125307486912092</v>
      </c>
      <c r="G35" s="576">
        <f>G20/G8*100</f>
        <v>81.055514065222795</v>
      </c>
    </row>
    <row r="36" spans="1:7">
      <c r="C36" s="252"/>
      <c r="D36" s="252"/>
      <c r="E36" s="252"/>
      <c r="F36" s="252"/>
      <c r="G36" s="252"/>
    </row>
  </sheetData>
  <mergeCells count="10">
    <mergeCell ref="F1:G1"/>
    <mergeCell ref="C21:G21"/>
    <mergeCell ref="C22:G22"/>
    <mergeCell ref="A21:A22"/>
    <mergeCell ref="C7:F7"/>
    <mergeCell ref="A2:G2"/>
    <mergeCell ref="A3:G3"/>
    <mergeCell ref="A4:G4"/>
    <mergeCell ref="A5:G5"/>
    <mergeCell ref="B21:B22"/>
  </mergeCells>
  <hyperlinks>
    <hyperlink ref="F1:G1" location="Содержание!A1" display="Содержание" xr:uid="{A1A84FB6-F017-4671-A29C-0C25895191A8}"/>
    <hyperlink ref="A1" location="Содержание!A1" display="Мазмуну" xr:uid="{8BDF3F2C-50CA-42F9-911A-BE42882F6ECE}"/>
  </hyperlinks>
  <pageMargins left="0.70866141732283472" right="0.70866141732283472" top="0.59055118110236227" bottom="0.78740157480314965" header="0.31496062992125984" footer="0.51181102362204722"/>
  <pageSetup paperSize="9" firstPageNumber="38" orientation="portrait" useFirstPageNumber="1" r:id="rId1"/>
  <headerFooter>
    <oddFooter>&amp;C39</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17"/>
  <sheetViews>
    <sheetView workbookViewId="0">
      <selection activeCell="R40" sqref="R40"/>
    </sheetView>
  </sheetViews>
  <sheetFormatPr defaultColWidth="9.140625" defaultRowHeight="15"/>
  <cols>
    <col min="1" max="2" width="19.7109375" style="3" customWidth="1"/>
    <col min="3" max="7" width="8.7109375" style="3" customWidth="1"/>
    <col min="8" max="16384" width="9.140625" style="3"/>
  </cols>
  <sheetData>
    <row r="1" spans="1:12">
      <c r="A1" s="859" t="s">
        <v>1784</v>
      </c>
      <c r="F1" s="953" t="s">
        <v>1783</v>
      </c>
      <c r="G1" s="953"/>
    </row>
    <row r="2" spans="1:12" ht="18" customHeight="1">
      <c r="A2" s="4" t="s">
        <v>416</v>
      </c>
      <c r="B2" s="4"/>
      <c r="C2" s="227"/>
      <c r="D2" s="227"/>
      <c r="E2" s="227"/>
      <c r="F2" s="131"/>
      <c r="G2" s="131"/>
    </row>
    <row r="3" spans="1:12" ht="18" customHeight="1">
      <c r="A3" s="543" t="s">
        <v>417</v>
      </c>
      <c r="B3" s="543"/>
      <c r="C3" s="578"/>
      <c r="D3" s="578"/>
      <c r="E3" s="578"/>
      <c r="F3" s="579"/>
      <c r="G3" s="241"/>
    </row>
    <row r="4" spans="1:12" s="240" customFormat="1" ht="18" customHeight="1">
      <c r="A4" s="557"/>
      <c r="B4" s="557"/>
      <c r="C4" s="447">
        <v>2020</v>
      </c>
      <c r="D4" s="447">
        <v>2021</v>
      </c>
      <c r="E4" s="447">
        <v>2022</v>
      </c>
      <c r="F4" s="447">
        <v>2023</v>
      </c>
      <c r="G4" s="564">
        <v>2024</v>
      </c>
    </row>
    <row r="5" spans="1:12" ht="18" customHeight="1">
      <c r="A5" s="121"/>
      <c r="B5" s="121"/>
      <c r="C5" s="931" t="s">
        <v>1178</v>
      </c>
      <c r="D5" s="931"/>
      <c r="E5" s="931"/>
      <c r="F5" s="931"/>
      <c r="G5" s="351"/>
    </row>
    <row r="6" spans="1:12" ht="20.45" customHeight="1">
      <c r="A6" s="110" t="s">
        <v>418</v>
      </c>
      <c r="B6" s="242" t="s">
        <v>419</v>
      </c>
      <c r="C6" s="243">
        <v>4776.8</v>
      </c>
      <c r="D6" s="243">
        <v>7809</v>
      </c>
      <c r="E6" s="243">
        <v>12235</v>
      </c>
      <c r="F6" s="243">
        <v>14175.9</v>
      </c>
      <c r="G6" s="243">
        <v>16994.5</v>
      </c>
      <c r="H6" s="244"/>
    </row>
    <row r="7" spans="1:12">
      <c r="A7" s="245" t="s">
        <v>420</v>
      </c>
      <c r="B7" s="571" t="s">
        <v>421</v>
      </c>
      <c r="C7" s="243"/>
      <c r="D7" s="243"/>
      <c r="E7" s="243"/>
      <c r="F7" s="243"/>
      <c r="G7" s="243"/>
    </row>
    <row r="8" spans="1:12" ht="25.5">
      <c r="A8" s="779" t="s">
        <v>1668</v>
      </c>
      <c r="B8" s="571" t="s">
        <v>1667</v>
      </c>
      <c r="C8" s="193">
        <v>3090.3</v>
      </c>
      <c r="D8" s="193">
        <v>3632.3</v>
      </c>
      <c r="E8" s="193">
        <v>7597</v>
      </c>
      <c r="F8" s="193">
        <v>8178.5</v>
      </c>
      <c r="G8" s="193">
        <v>10968.9</v>
      </c>
    </row>
    <row r="9" spans="1:12" ht="27" customHeight="1">
      <c r="A9" s="62" t="s">
        <v>1669</v>
      </c>
      <c r="B9" s="571" t="s">
        <v>1672</v>
      </c>
      <c r="C9" s="193">
        <v>24.8</v>
      </c>
      <c r="D9" s="193">
        <v>15.9</v>
      </c>
      <c r="E9" s="193">
        <v>178.5</v>
      </c>
      <c r="F9" s="193">
        <v>247.4</v>
      </c>
      <c r="G9" s="193">
        <v>249.1</v>
      </c>
      <c r="L9" s="126"/>
    </row>
    <row r="10" spans="1:12" ht="26.25">
      <c r="A10" s="62" t="s">
        <v>1670</v>
      </c>
      <c r="B10" s="571" t="s">
        <v>1673</v>
      </c>
      <c r="C10" s="193">
        <v>1661.7</v>
      </c>
      <c r="D10" s="193">
        <v>4160.8</v>
      </c>
      <c r="E10" s="193">
        <v>4460</v>
      </c>
      <c r="F10" s="193">
        <v>5750</v>
      </c>
      <c r="G10" s="193">
        <v>5776.5</v>
      </c>
      <c r="H10" s="118"/>
      <c r="J10" s="126"/>
    </row>
    <row r="11" spans="1:12" ht="18" customHeight="1">
      <c r="A11" s="972"/>
      <c r="B11" s="973"/>
      <c r="C11" s="932" t="s">
        <v>447</v>
      </c>
      <c r="D11" s="932"/>
      <c r="E11" s="932"/>
      <c r="F11" s="932"/>
      <c r="G11" s="932"/>
    </row>
    <row r="12" spans="1:12" ht="18" customHeight="1">
      <c r="A12" s="972"/>
      <c r="B12" s="973"/>
      <c r="C12" s="932" t="s">
        <v>413</v>
      </c>
      <c r="D12" s="932"/>
      <c r="E12" s="932"/>
      <c r="F12" s="932"/>
      <c r="G12" s="932"/>
    </row>
    <row r="13" spans="1:12" ht="21.6" customHeight="1">
      <c r="A13" s="121" t="s">
        <v>418</v>
      </c>
      <c r="B13" s="242" t="s">
        <v>419</v>
      </c>
      <c r="C13" s="247">
        <v>100</v>
      </c>
      <c r="D13" s="247">
        <v>100</v>
      </c>
      <c r="E13" s="247">
        <v>100</v>
      </c>
      <c r="F13" s="247">
        <v>100</v>
      </c>
      <c r="G13" s="247">
        <f>SUM(G15:G17)</f>
        <v>100</v>
      </c>
    </row>
    <row r="14" spans="1:12">
      <c r="A14" s="245" t="s">
        <v>420</v>
      </c>
      <c r="B14" s="571" t="s">
        <v>421</v>
      </c>
      <c r="C14" s="121"/>
      <c r="D14" s="121"/>
      <c r="E14" s="121"/>
      <c r="F14" s="121"/>
      <c r="G14" s="121"/>
    </row>
    <row r="15" spans="1:12" ht="25.5">
      <c r="A15" s="779" t="s">
        <v>1675</v>
      </c>
      <c r="B15" s="571" t="s">
        <v>1674</v>
      </c>
      <c r="C15" s="248">
        <f t="shared" ref="C15:G15" si="0">C8/C$6*100</f>
        <v>64.693937363925642</v>
      </c>
      <c r="D15" s="248">
        <f t="shared" si="0"/>
        <v>46.514278396721728</v>
      </c>
      <c r="E15" s="248">
        <f t="shared" si="0"/>
        <v>62.092357989374747</v>
      </c>
      <c r="F15" s="248">
        <f t="shared" si="0"/>
        <v>57.692985983253266</v>
      </c>
      <c r="G15" s="248">
        <f t="shared" si="0"/>
        <v>64.543823001559332</v>
      </c>
    </row>
    <row r="16" spans="1:12" ht="26.25">
      <c r="A16" s="62" t="s">
        <v>1669</v>
      </c>
      <c r="B16" s="571" t="s">
        <v>1671</v>
      </c>
      <c r="C16" s="248">
        <f t="shared" ref="C16:G17" si="1">C9/C$6*100</f>
        <v>0.51917601741751795</v>
      </c>
      <c r="D16" s="248">
        <f t="shared" si="1"/>
        <v>0.20361121782558586</v>
      </c>
      <c r="E16" s="248">
        <f t="shared" si="1"/>
        <v>1.4589293011851248</v>
      </c>
      <c r="F16" s="248">
        <f t="shared" si="1"/>
        <v>1.7452154713280992</v>
      </c>
      <c r="G16" s="248">
        <f t="shared" si="1"/>
        <v>1.4657683368148517</v>
      </c>
    </row>
    <row r="17" spans="1:7" ht="26.25">
      <c r="A17" s="358" t="s">
        <v>1670</v>
      </c>
      <c r="B17" s="581" t="s">
        <v>1673</v>
      </c>
      <c r="C17" s="580">
        <f t="shared" si="1"/>
        <v>34.786886618656844</v>
      </c>
      <c r="D17" s="580">
        <f t="shared" si="1"/>
        <v>53.282110385452683</v>
      </c>
      <c r="E17" s="580">
        <f t="shared" si="1"/>
        <v>36.452799346138129</v>
      </c>
      <c r="F17" s="580">
        <f t="shared" si="1"/>
        <v>40.561798545418633</v>
      </c>
      <c r="G17" s="580">
        <f t="shared" si="1"/>
        <v>33.990408661625821</v>
      </c>
    </row>
  </sheetData>
  <mergeCells count="6">
    <mergeCell ref="F1:G1"/>
    <mergeCell ref="C5:F5"/>
    <mergeCell ref="A11:A12"/>
    <mergeCell ref="C11:G11"/>
    <mergeCell ref="C12:G12"/>
    <mergeCell ref="B11:B12"/>
  </mergeCells>
  <hyperlinks>
    <hyperlink ref="F1:G1" location="Содержание!A1" display="Содержание" xr:uid="{B2C65DA5-4F60-48FF-B4AD-3580DA497570}"/>
    <hyperlink ref="A1" location="Содержание!A1" display="Мазмуну" xr:uid="{76B03C4A-D8E5-4B67-BEA7-1649868828B9}"/>
  </hyperlinks>
  <pageMargins left="0.70866141732283472" right="0.70866141732283472" top="0.74803149606299213" bottom="0.74803149606299213" header="0.31496062992125984" footer="0.51181102362204722"/>
  <pageSetup paperSize="9" firstPageNumber="39" orientation="portrait" useFirstPageNumber="1" r:id="rId1"/>
  <headerFooter>
    <oddFooter>&amp;C40</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71"/>
  <sheetViews>
    <sheetView workbookViewId="0">
      <selection activeCell="R40" sqref="R40"/>
    </sheetView>
  </sheetViews>
  <sheetFormatPr defaultColWidth="9.140625" defaultRowHeight="15"/>
  <cols>
    <col min="1" max="2" width="20.7109375" style="3" customWidth="1"/>
    <col min="3" max="7" width="8.7109375" style="3" customWidth="1"/>
    <col min="8" max="16384" width="9.140625" style="3"/>
  </cols>
  <sheetData>
    <row r="1" spans="1:7">
      <c r="A1" s="859" t="s">
        <v>1784</v>
      </c>
      <c r="F1" s="953" t="s">
        <v>1783</v>
      </c>
      <c r="G1" s="953"/>
    </row>
    <row r="2" spans="1:7" ht="18" customHeight="1">
      <c r="A2" s="979" t="s">
        <v>422</v>
      </c>
      <c r="B2" s="979"/>
      <c r="C2" s="979"/>
      <c r="D2" s="979"/>
      <c r="E2" s="979"/>
      <c r="F2" s="979"/>
      <c r="G2" s="979"/>
    </row>
    <row r="3" spans="1:7" ht="18" customHeight="1">
      <c r="A3" s="969" t="s">
        <v>1181</v>
      </c>
      <c r="B3" s="969"/>
      <c r="C3" s="969"/>
      <c r="D3" s="969"/>
      <c r="E3" s="969"/>
      <c r="F3" s="969"/>
      <c r="G3" s="969"/>
    </row>
    <row r="4" spans="1:7" ht="16.5" customHeight="1">
      <c r="A4" s="970" t="s">
        <v>1180</v>
      </c>
      <c r="B4" s="970"/>
      <c r="C4" s="970"/>
      <c r="D4" s="970"/>
      <c r="E4" s="970"/>
      <c r="F4" s="970"/>
      <c r="G4" s="970"/>
    </row>
    <row r="5" spans="1:7" s="212" customFormat="1" ht="18.75">
      <c r="A5" s="974" t="s">
        <v>1179</v>
      </c>
      <c r="B5" s="974"/>
      <c r="C5" s="974"/>
      <c r="D5" s="974"/>
      <c r="E5" s="974"/>
      <c r="F5" s="974"/>
      <c r="G5" s="974"/>
    </row>
    <row r="6" spans="1:7" s="113" customFormat="1" ht="18" customHeight="1">
      <c r="A6" s="582"/>
      <c r="B6" s="582"/>
      <c r="C6" s="447">
        <v>2020</v>
      </c>
      <c r="D6" s="447">
        <v>2021</v>
      </c>
      <c r="E6" s="447">
        <v>2022</v>
      </c>
      <c r="F6" s="447">
        <v>2023</v>
      </c>
      <c r="G6" s="564">
        <v>2024</v>
      </c>
    </row>
    <row r="7" spans="1:7" ht="18" customHeight="1">
      <c r="A7" s="89"/>
      <c r="B7" s="89"/>
      <c r="C7" s="934" t="s">
        <v>1138</v>
      </c>
      <c r="D7" s="934"/>
      <c r="E7" s="934"/>
      <c r="F7" s="934"/>
      <c r="G7" s="934"/>
    </row>
    <row r="8" spans="1:7">
      <c r="A8" s="89" t="s">
        <v>184</v>
      </c>
      <c r="B8" s="235" t="s">
        <v>185</v>
      </c>
      <c r="C8" s="88">
        <f>C9+C10+C21+C22+C23</f>
        <v>301</v>
      </c>
      <c r="D8" s="88">
        <v>419</v>
      </c>
      <c r="E8" s="88">
        <v>501</v>
      </c>
      <c r="F8" s="88">
        <f>F9+F10+F21+F22+F23</f>
        <v>674</v>
      </c>
      <c r="G8" s="88">
        <v>769</v>
      </c>
    </row>
    <row r="9" spans="1:7" ht="40.5" customHeight="1">
      <c r="A9" s="64" t="s">
        <v>423</v>
      </c>
      <c r="B9" s="586" t="s">
        <v>1183</v>
      </c>
      <c r="C9" s="63">
        <v>167</v>
      </c>
      <c r="D9" s="63">
        <v>185</v>
      </c>
      <c r="E9" s="63">
        <v>212</v>
      </c>
      <c r="F9" s="63">
        <v>275</v>
      </c>
      <c r="G9" s="63">
        <v>330</v>
      </c>
    </row>
    <row r="10" spans="1:7" ht="81.75" customHeight="1">
      <c r="A10" s="413" t="s">
        <v>1589</v>
      </c>
      <c r="B10" s="439" t="s">
        <v>1590</v>
      </c>
      <c r="C10" s="63">
        <f>SUM(C11:C20)</f>
        <v>97</v>
      </c>
      <c r="D10" s="63">
        <v>155</v>
      </c>
      <c r="E10" s="63">
        <v>182</v>
      </c>
      <c r="F10" s="63">
        <v>190</v>
      </c>
      <c r="G10" s="63">
        <v>186</v>
      </c>
    </row>
    <row r="11" spans="1:7">
      <c r="A11" s="234" t="s">
        <v>425</v>
      </c>
      <c r="B11" s="555" t="s">
        <v>426</v>
      </c>
      <c r="C11" s="63">
        <v>9</v>
      </c>
      <c r="D11" s="63">
        <v>11</v>
      </c>
      <c r="E11" s="63">
        <v>11</v>
      </c>
      <c r="F11" s="63">
        <v>11</v>
      </c>
      <c r="G11" s="63">
        <v>12</v>
      </c>
    </row>
    <row r="12" spans="1:7">
      <c r="A12" s="234" t="s">
        <v>427</v>
      </c>
      <c r="B12" s="555" t="s">
        <v>428</v>
      </c>
      <c r="C12" s="63">
        <v>9</v>
      </c>
      <c r="D12" s="63">
        <v>10</v>
      </c>
      <c r="E12" s="63">
        <v>11</v>
      </c>
      <c r="F12" s="63">
        <v>13</v>
      </c>
      <c r="G12" s="63">
        <v>13</v>
      </c>
    </row>
    <row r="13" spans="1:7">
      <c r="A13" s="233" t="s">
        <v>429</v>
      </c>
      <c r="B13" s="800" t="s">
        <v>430</v>
      </c>
      <c r="C13" s="63">
        <v>4</v>
      </c>
      <c r="D13" s="63">
        <v>4</v>
      </c>
      <c r="E13" s="63">
        <v>5</v>
      </c>
      <c r="F13" s="63">
        <v>7</v>
      </c>
      <c r="G13" s="63">
        <v>4</v>
      </c>
    </row>
    <row r="14" spans="1:7" ht="26.25" customHeight="1">
      <c r="A14" s="234" t="s">
        <v>431</v>
      </c>
      <c r="B14" s="555" t="s">
        <v>432</v>
      </c>
      <c r="C14" s="63">
        <v>11</v>
      </c>
      <c r="D14" s="63">
        <v>12</v>
      </c>
      <c r="E14" s="63">
        <v>12</v>
      </c>
      <c r="F14" s="63">
        <v>13</v>
      </c>
      <c r="G14" s="63">
        <v>10</v>
      </c>
    </row>
    <row r="15" spans="1:7" ht="14.25" customHeight="1">
      <c r="A15" s="234" t="s">
        <v>433</v>
      </c>
      <c r="B15" s="555" t="s">
        <v>434</v>
      </c>
      <c r="C15" s="63">
        <v>4</v>
      </c>
      <c r="D15" s="63">
        <v>6</v>
      </c>
      <c r="E15" s="63">
        <v>5</v>
      </c>
      <c r="F15" s="63">
        <v>5</v>
      </c>
      <c r="G15" s="63">
        <v>4</v>
      </c>
    </row>
    <row r="16" spans="1:7" ht="25.5" customHeight="1">
      <c r="A16" s="234" t="s">
        <v>1596</v>
      </c>
      <c r="B16" s="555" t="s">
        <v>1595</v>
      </c>
      <c r="C16" s="63">
        <v>52</v>
      </c>
      <c r="D16" s="63">
        <v>70</v>
      </c>
      <c r="E16" s="63">
        <v>93</v>
      </c>
      <c r="F16" s="63">
        <v>91</v>
      </c>
      <c r="G16" s="63">
        <v>97</v>
      </c>
    </row>
    <row r="17" spans="1:7" ht="26.25">
      <c r="A17" s="234" t="s">
        <v>437</v>
      </c>
      <c r="B17" s="555" t="s">
        <v>651</v>
      </c>
      <c r="C17" s="63">
        <v>1</v>
      </c>
      <c r="D17" s="63">
        <v>1</v>
      </c>
      <c r="E17" s="63">
        <v>1</v>
      </c>
      <c r="F17" s="63">
        <v>2</v>
      </c>
      <c r="G17" s="63">
        <v>2</v>
      </c>
    </row>
    <row r="18" spans="1:7">
      <c r="A18" s="234" t="s">
        <v>438</v>
      </c>
      <c r="B18" s="555" t="s">
        <v>439</v>
      </c>
      <c r="C18" s="63">
        <v>6</v>
      </c>
      <c r="D18" s="63">
        <v>20</v>
      </c>
      <c r="E18" s="63">
        <v>20</v>
      </c>
      <c r="F18" s="63">
        <v>20</v>
      </c>
      <c r="G18" s="63">
        <v>21</v>
      </c>
    </row>
    <row r="19" spans="1:7" ht="39">
      <c r="A19" s="234" t="s">
        <v>440</v>
      </c>
      <c r="B19" s="555" t="s">
        <v>441</v>
      </c>
      <c r="C19" s="63">
        <v>1</v>
      </c>
      <c r="D19" s="63">
        <v>4</v>
      </c>
      <c r="E19" s="63">
        <v>10</v>
      </c>
      <c r="F19" s="63">
        <v>15</v>
      </c>
      <c r="G19" s="63">
        <v>12</v>
      </c>
    </row>
    <row r="20" spans="1:7" ht="39">
      <c r="A20" s="234" t="s">
        <v>442</v>
      </c>
      <c r="B20" s="555" t="s">
        <v>443</v>
      </c>
      <c r="C20" s="63" t="s">
        <v>254</v>
      </c>
      <c r="D20" s="63">
        <v>17</v>
      </c>
      <c r="E20" s="63">
        <v>14</v>
      </c>
      <c r="F20" s="63">
        <v>13</v>
      </c>
      <c r="G20" s="63">
        <v>11</v>
      </c>
    </row>
    <row r="21" spans="1:7" ht="53.25" customHeight="1">
      <c r="A21" s="102" t="s">
        <v>1591</v>
      </c>
      <c r="B21" s="439" t="s">
        <v>1592</v>
      </c>
      <c r="C21" s="63">
        <v>24</v>
      </c>
      <c r="D21" s="63">
        <v>32</v>
      </c>
      <c r="E21" s="63">
        <v>60</v>
      </c>
      <c r="F21" s="63">
        <v>78</v>
      </c>
      <c r="G21" s="63">
        <v>102</v>
      </c>
    </row>
    <row r="22" spans="1:7" ht="27" customHeight="1">
      <c r="A22" s="102" t="s">
        <v>444</v>
      </c>
      <c r="B22" s="439" t="s">
        <v>1182</v>
      </c>
      <c r="C22" s="63">
        <v>7</v>
      </c>
      <c r="D22" s="63">
        <v>8</v>
      </c>
      <c r="E22" s="63">
        <v>11</v>
      </c>
      <c r="F22" s="63">
        <v>11</v>
      </c>
      <c r="G22" s="63">
        <v>12</v>
      </c>
    </row>
    <row r="23" spans="1:7" ht="26.25">
      <c r="A23" s="102" t="s">
        <v>445</v>
      </c>
      <c r="B23" s="439" t="s">
        <v>446</v>
      </c>
      <c r="C23" s="63">
        <v>6</v>
      </c>
      <c r="D23" s="63">
        <v>39</v>
      </c>
      <c r="E23" s="63">
        <v>36</v>
      </c>
      <c r="F23" s="63">
        <v>120</v>
      </c>
      <c r="G23" s="63">
        <v>139</v>
      </c>
    </row>
    <row r="24" spans="1:7" ht="15" customHeight="1">
      <c r="A24" s="975"/>
      <c r="B24" s="975"/>
      <c r="C24" s="932" t="s">
        <v>447</v>
      </c>
      <c r="D24" s="932"/>
      <c r="E24" s="932"/>
      <c r="F24" s="932"/>
      <c r="G24" s="932"/>
    </row>
    <row r="25" spans="1:7" ht="12" customHeight="1">
      <c r="A25" s="975"/>
      <c r="B25" s="975"/>
      <c r="C25" s="932" t="s">
        <v>413</v>
      </c>
      <c r="D25" s="932"/>
      <c r="E25" s="932"/>
      <c r="F25" s="932"/>
      <c r="G25" s="932"/>
    </row>
    <row r="26" spans="1:7">
      <c r="A26" s="89" t="s">
        <v>184</v>
      </c>
      <c r="B26" s="235" t="s">
        <v>185</v>
      </c>
      <c r="C26" s="88">
        <v>100</v>
      </c>
      <c r="D26" s="88">
        <v>100</v>
      </c>
      <c r="E26" s="88">
        <v>100</v>
      </c>
      <c r="F26" s="88">
        <v>100</v>
      </c>
      <c r="G26" s="88">
        <v>100</v>
      </c>
    </row>
    <row r="27" spans="1:7" ht="51.75" customHeight="1">
      <c r="A27" s="64" t="s">
        <v>423</v>
      </c>
      <c r="B27" s="809" t="s">
        <v>1676</v>
      </c>
      <c r="C27" s="174">
        <f t="shared" ref="C27:G27" si="0">C9/C$8*100</f>
        <v>55.481727574750828</v>
      </c>
      <c r="D27" s="174">
        <f t="shared" si="0"/>
        <v>44.152744630071602</v>
      </c>
      <c r="E27" s="174">
        <f t="shared" si="0"/>
        <v>42.315369261477045</v>
      </c>
      <c r="F27" s="174">
        <f t="shared" si="0"/>
        <v>40.801186943620174</v>
      </c>
      <c r="G27" s="174">
        <f t="shared" si="0"/>
        <v>42.912873862158648</v>
      </c>
    </row>
    <row r="28" spans="1:7" ht="79.5" customHeight="1">
      <c r="A28" s="413" t="s">
        <v>1184</v>
      </c>
      <c r="B28" s="439" t="s">
        <v>1593</v>
      </c>
      <c r="C28" s="174">
        <f t="shared" ref="C28:G41" si="1">C10/C$8*100</f>
        <v>32.225913621262457</v>
      </c>
      <c r="D28" s="174">
        <f t="shared" si="1"/>
        <v>36.992840095465397</v>
      </c>
      <c r="E28" s="174">
        <f t="shared" si="1"/>
        <v>36.327345309381236</v>
      </c>
      <c r="F28" s="174">
        <f t="shared" si="1"/>
        <v>28.18991097922849</v>
      </c>
      <c r="G28" s="174">
        <f t="shared" si="1"/>
        <v>24.187256176853055</v>
      </c>
    </row>
    <row r="29" spans="1:7">
      <c r="A29" s="234" t="s">
        <v>425</v>
      </c>
      <c r="B29" s="555" t="s">
        <v>426</v>
      </c>
      <c r="C29" s="174">
        <f t="shared" si="1"/>
        <v>2.9900332225913622</v>
      </c>
      <c r="D29" s="174">
        <f t="shared" si="1"/>
        <v>2.6252983293556085</v>
      </c>
      <c r="E29" s="174">
        <f t="shared" si="1"/>
        <v>2.19560878243513</v>
      </c>
      <c r="F29" s="174">
        <f t="shared" si="1"/>
        <v>1.6320474777448073</v>
      </c>
      <c r="G29" s="174">
        <f t="shared" si="1"/>
        <v>1.5604681404421328</v>
      </c>
    </row>
    <row r="30" spans="1:7">
      <c r="A30" s="234" t="s">
        <v>427</v>
      </c>
      <c r="B30" s="555" t="s">
        <v>428</v>
      </c>
      <c r="C30" s="174">
        <f t="shared" si="1"/>
        <v>2.9900332225913622</v>
      </c>
      <c r="D30" s="174">
        <f t="shared" si="1"/>
        <v>2.3866348448687349</v>
      </c>
      <c r="E30" s="174">
        <f t="shared" si="1"/>
        <v>2.19560878243513</v>
      </c>
      <c r="F30" s="174">
        <f t="shared" si="1"/>
        <v>1.9287833827893175</v>
      </c>
      <c r="G30" s="174">
        <f t="shared" si="1"/>
        <v>1.6905071521456438</v>
      </c>
    </row>
    <row r="31" spans="1:7" ht="15" customHeight="1">
      <c r="A31" s="233" t="s">
        <v>429</v>
      </c>
      <c r="B31" s="555" t="s">
        <v>430</v>
      </c>
      <c r="C31" s="174">
        <f t="shared" si="1"/>
        <v>1.3289036544850499</v>
      </c>
      <c r="D31" s="174">
        <f t="shared" si="1"/>
        <v>0.95465393794749409</v>
      </c>
      <c r="E31" s="174">
        <f t="shared" si="1"/>
        <v>0.99800399201596801</v>
      </c>
      <c r="F31" s="174">
        <f t="shared" si="1"/>
        <v>1.0385756676557862</v>
      </c>
      <c r="G31" s="174">
        <f t="shared" si="1"/>
        <v>0.52015604681404426</v>
      </c>
    </row>
    <row r="32" spans="1:7" ht="26.25">
      <c r="A32" s="234" t="s">
        <v>431</v>
      </c>
      <c r="B32" s="555" t="s">
        <v>432</v>
      </c>
      <c r="C32" s="174">
        <f t="shared" si="1"/>
        <v>3.6544850498338874</v>
      </c>
      <c r="D32" s="174">
        <f t="shared" si="1"/>
        <v>2.8639618138424821</v>
      </c>
      <c r="E32" s="174">
        <f t="shared" si="1"/>
        <v>2.3952095808383236</v>
      </c>
      <c r="F32" s="174">
        <f t="shared" si="1"/>
        <v>1.9287833827893175</v>
      </c>
      <c r="G32" s="174">
        <f t="shared" si="1"/>
        <v>1.3003901170351104</v>
      </c>
    </row>
    <row r="33" spans="1:7">
      <c r="A33" s="234" t="s">
        <v>433</v>
      </c>
      <c r="B33" s="555" t="s">
        <v>434</v>
      </c>
      <c r="C33" s="174">
        <f t="shared" si="1"/>
        <v>1.3289036544850499</v>
      </c>
      <c r="D33" s="174">
        <f t="shared" si="1"/>
        <v>1.431980906921241</v>
      </c>
      <c r="E33" s="174">
        <f t="shared" si="1"/>
        <v>0.99800399201596801</v>
      </c>
      <c r="F33" s="174">
        <f t="shared" si="1"/>
        <v>0.74183976261127604</v>
      </c>
      <c r="G33" s="174">
        <f t="shared" si="1"/>
        <v>0.52015604681404426</v>
      </c>
    </row>
    <row r="34" spans="1:7" ht="26.25">
      <c r="A34" s="234" t="s">
        <v>1677</v>
      </c>
      <c r="B34" s="555" t="s">
        <v>1594</v>
      </c>
      <c r="C34" s="174">
        <f t="shared" si="1"/>
        <v>17.275747508305646</v>
      </c>
      <c r="D34" s="174">
        <f t="shared" si="1"/>
        <v>16.706443914081145</v>
      </c>
      <c r="E34" s="174">
        <f t="shared" si="1"/>
        <v>18.562874251497004</v>
      </c>
      <c r="F34" s="174">
        <f t="shared" si="1"/>
        <v>13.501483679525222</v>
      </c>
      <c r="G34" s="174">
        <f t="shared" si="1"/>
        <v>12.613784135240572</v>
      </c>
    </row>
    <row r="35" spans="1:7" ht="26.25">
      <c r="A35" s="234" t="s">
        <v>437</v>
      </c>
      <c r="B35" s="555" t="s">
        <v>651</v>
      </c>
      <c r="C35" s="174">
        <f t="shared" si="1"/>
        <v>0.33222591362126247</v>
      </c>
      <c r="D35" s="174">
        <f t="shared" si="1"/>
        <v>0.23866348448687352</v>
      </c>
      <c r="E35" s="174">
        <f t="shared" si="1"/>
        <v>0.19960079840319359</v>
      </c>
      <c r="F35" s="174">
        <f t="shared" si="1"/>
        <v>0.29673590504451042</v>
      </c>
      <c r="G35" s="174">
        <f t="shared" si="1"/>
        <v>0.26007802340702213</v>
      </c>
    </row>
    <row r="36" spans="1:7">
      <c r="A36" s="234" t="s">
        <v>438</v>
      </c>
      <c r="B36" s="555" t="s">
        <v>439</v>
      </c>
      <c r="C36" s="174">
        <f t="shared" si="1"/>
        <v>1.9933554817275747</v>
      </c>
      <c r="D36" s="174">
        <f t="shared" si="1"/>
        <v>4.7732696897374698</v>
      </c>
      <c r="E36" s="174">
        <f t="shared" si="1"/>
        <v>3.992015968063872</v>
      </c>
      <c r="F36" s="174">
        <f t="shared" si="1"/>
        <v>2.9673590504451042</v>
      </c>
      <c r="G36" s="174">
        <f t="shared" si="1"/>
        <v>2.7308192457737324</v>
      </c>
    </row>
    <row r="37" spans="1:7" ht="39">
      <c r="A37" s="234" t="s">
        <v>440</v>
      </c>
      <c r="B37" s="555" t="s">
        <v>441</v>
      </c>
      <c r="C37" s="174">
        <f t="shared" si="1"/>
        <v>0.33222591362126247</v>
      </c>
      <c r="D37" s="174">
        <f t="shared" si="1"/>
        <v>0.95465393794749409</v>
      </c>
      <c r="E37" s="174">
        <f t="shared" si="1"/>
        <v>1.996007984031936</v>
      </c>
      <c r="F37" s="174">
        <f t="shared" si="1"/>
        <v>2.2255192878338281</v>
      </c>
      <c r="G37" s="174">
        <f t="shared" si="1"/>
        <v>1.5604681404421328</v>
      </c>
    </row>
    <row r="38" spans="1:7" ht="39">
      <c r="A38" s="234" t="s">
        <v>448</v>
      </c>
      <c r="B38" s="555" t="s">
        <v>449</v>
      </c>
      <c r="C38" s="174" t="s">
        <v>254</v>
      </c>
      <c r="D38" s="174" t="s">
        <v>254</v>
      </c>
      <c r="E38" s="174">
        <f>E20/E10*100</f>
        <v>7.6923076923076925</v>
      </c>
      <c r="F38" s="174">
        <f>F20/F10*100</f>
        <v>6.8421052631578956</v>
      </c>
      <c r="G38" s="174">
        <f t="shared" ref="G38" si="2">G20/G$8*100</f>
        <v>1.4304291287386215</v>
      </c>
    </row>
    <row r="39" spans="1:7" ht="51.75">
      <c r="A39" s="102" t="s">
        <v>450</v>
      </c>
      <c r="B39" s="439" t="s">
        <v>451</v>
      </c>
      <c r="C39" s="174">
        <f t="shared" si="1"/>
        <v>7.9734219269102988</v>
      </c>
      <c r="D39" s="174">
        <f t="shared" si="1"/>
        <v>7.6372315035799527</v>
      </c>
      <c r="E39" s="174">
        <f t="shared" si="1"/>
        <v>11.976047904191617</v>
      </c>
      <c r="F39" s="174">
        <f t="shared" si="1"/>
        <v>11.572700296735905</v>
      </c>
      <c r="G39" s="174">
        <f t="shared" si="1"/>
        <v>13.263979193758127</v>
      </c>
    </row>
    <row r="40" spans="1:7" ht="26.25">
      <c r="A40" s="102" t="s">
        <v>444</v>
      </c>
      <c r="B40" s="439" t="s">
        <v>1182</v>
      </c>
      <c r="C40" s="174">
        <f t="shared" si="1"/>
        <v>2.3255813953488373</v>
      </c>
      <c r="D40" s="174">
        <f t="shared" si="1"/>
        <v>1.9093078758949882</v>
      </c>
      <c r="E40" s="174">
        <f t="shared" si="1"/>
        <v>2.19560878243513</v>
      </c>
      <c r="F40" s="174">
        <f t="shared" si="1"/>
        <v>1.6320474777448073</v>
      </c>
      <c r="G40" s="174">
        <f t="shared" si="1"/>
        <v>1.5604681404421328</v>
      </c>
    </row>
    <row r="41" spans="1:7" ht="26.25">
      <c r="A41" s="450" t="s">
        <v>445</v>
      </c>
      <c r="B41" s="452" t="s">
        <v>446</v>
      </c>
      <c r="C41" s="583">
        <f t="shared" si="1"/>
        <v>1.9933554817275747</v>
      </c>
      <c r="D41" s="583">
        <f t="shared" si="1"/>
        <v>9.3078758949880669</v>
      </c>
      <c r="E41" s="583">
        <f t="shared" si="1"/>
        <v>7.1856287425149699</v>
      </c>
      <c r="F41" s="583">
        <f t="shared" si="1"/>
        <v>17.804154302670625</v>
      </c>
      <c r="G41" s="583">
        <f t="shared" si="1"/>
        <v>18.075422626788036</v>
      </c>
    </row>
    <row r="42" spans="1:7">
      <c r="A42" s="91" t="s">
        <v>452</v>
      </c>
      <c r="B42" s="91"/>
      <c r="C42" s="18"/>
      <c r="D42" s="18"/>
      <c r="E42" s="18"/>
      <c r="F42" s="18"/>
      <c r="G42" s="18"/>
    </row>
    <row r="43" spans="1:7">
      <c r="A43" s="91" t="s">
        <v>453</v>
      </c>
      <c r="B43" s="91"/>
      <c r="C43" s="18"/>
      <c r="D43" s="18"/>
      <c r="E43" s="18"/>
      <c r="F43" s="18"/>
      <c r="G43" s="18"/>
    </row>
    <row r="44" spans="1:7">
      <c r="A44" s="91"/>
      <c r="B44" s="91"/>
      <c r="C44" s="18"/>
      <c r="D44" s="18"/>
      <c r="E44" s="18"/>
      <c r="F44" s="18"/>
      <c r="G44" s="18"/>
    </row>
    <row r="45" spans="1:7">
      <c r="A45" s="91"/>
      <c r="B45" s="91"/>
      <c r="C45" s="18"/>
      <c r="D45" s="18"/>
      <c r="E45" s="18"/>
      <c r="F45" s="18"/>
      <c r="G45" s="18"/>
    </row>
    <row r="46" spans="1:7" s="1" customFormat="1" ht="18" customHeight="1">
      <c r="A46" s="970" t="s">
        <v>454</v>
      </c>
      <c r="B46" s="970"/>
      <c r="C46" s="970"/>
      <c r="D46" s="970"/>
      <c r="E46" s="970"/>
      <c r="F46" s="970"/>
      <c r="G46" s="970"/>
    </row>
    <row r="47" spans="1:7" s="113" customFormat="1" ht="18" customHeight="1">
      <c r="A47" s="966" t="s">
        <v>455</v>
      </c>
      <c r="B47" s="966"/>
      <c r="C47" s="966"/>
      <c r="D47" s="966"/>
      <c r="E47" s="966"/>
      <c r="F47" s="966"/>
      <c r="G47" s="966"/>
    </row>
    <row r="48" spans="1:7" s="113" customFormat="1" ht="18" customHeight="1">
      <c r="A48" s="584"/>
      <c r="B48" s="584"/>
      <c r="C48" s="497">
        <v>2020</v>
      </c>
      <c r="D48" s="497">
        <v>2021</v>
      </c>
      <c r="E48" s="497">
        <v>2022</v>
      </c>
      <c r="F48" s="497">
        <v>2023</v>
      </c>
      <c r="G48" s="558">
        <v>2024</v>
      </c>
    </row>
    <row r="49" spans="1:7">
      <c r="A49" s="180"/>
      <c r="B49" s="180"/>
      <c r="C49" s="977" t="s">
        <v>1030</v>
      </c>
      <c r="D49" s="977"/>
      <c r="E49" s="977"/>
      <c r="F49" s="977"/>
      <c r="G49" s="352"/>
    </row>
    <row r="50" spans="1:7">
      <c r="A50" s="180" t="s">
        <v>456</v>
      </c>
      <c r="B50" s="236" t="s">
        <v>457</v>
      </c>
      <c r="C50" s="150">
        <f t="shared" ref="C50:D50" si="3">SUM(C51:C59)</f>
        <v>301</v>
      </c>
      <c r="D50" s="150">
        <f t="shared" si="3"/>
        <v>419</v>
      </c>
      <c r="E50" s="150">
        <f t="shared" ref="E50:G50" si="4">SUM(E51:E59)</f>
        <v>501</v>
      </c>
      <c r="F50" s="150">
        <f t="shared" si="4"/>
        <v>674</v>
      </c>
      <c r="G50" s="150">
        <f t="shared" si="4"/>
        <v>769</v>
      </c>
    </row>
    <row r="51" spans="1:7">
      <c r="A51" s="74" t="s">
        <v>458</v>
      </c>
      <c r="B51" s="549" t="s">
        <v>204</v>
      </c>
      <c r="C51" s="24">
        <v>21</v>
      </c>
      <c r="D51" s="24">
        <v>25</v>
      </c>
      <c r="E51" s="24">
        <v>26</v>
      </c>
      <c r="F51" s="24">
        <v>29</v>
      </c>
      <c r="G51" s="24">
        <v>32</v>
      </c>
    </row>
    <row r="52" spans="1:7" ht="25.5" customHeight="1">
      <c r="A52" s="413" t="s">
        <v>1803</v>
      </c>
      <c r="B52" s="339" t="s">
        <v>235</v>
      </c>
      <c r="C52" s="24">
        <v>42</v>
      </c>
      <c r="D52" s="24">
        <v>56</v>
      </c>
      <c r="E52" s="24">
        <v>65</v>
      </c>
      <c r="F52" s="24">
        <v>84</v>
      </c>
      <c r="G52" s="24">
        <v>89</v>
      </c>
    </row>
    <row r="53" spans="1:7" ht="26.25">
      <c r="A53" s="413" t="s">
        <v>1804</v>
      </c>
      <c r="B53" s="339" t="s">
        <v>208</v>
      </c>
      <c r="C53" s="24">
        <v>95</v>
      </c>
      <c r="D53" s="24">
        <v>153</v>
      </c>
      <c r="E53" s="24">
        <v>175</v>
      </c>
      <c r="F53" s="24">
        <v>177</v>
      </c>
      <c r="G53" s="24">
        <v>194</v>
      </c>
    </row>
    <row r="54" spans="1:7">
      <c r="A54" s="74" t="s">
        <v>460</v>
      </c>
      <c r="B54" s="549" t="s">
        <v>210</v>
      </c>
      <c r="C54" s="24">
        <v>15</v>
      </c>
      <c r="D54" s="24">
        <v>51</v>
      </c>
      <c r="E54" s="24">
        <v>57</v>
      </c>
      <c r="F54" s="24">
        <v>149</v>
      </c>
      <c r="G54" s="24">
        <v>189</v>
      </c>
    </row>
    <row r="55" spans="1:7">
      <c r="A55" s="74" t="s">
        <v>461</v>
      </c>
      <c r="B55" s="549" t="s">
        <v>462</v>
      </c>
      <c r="C55" s="24">
        <v>9</v>
      </c>
      <c r="D55" s="24">
        <v>17</v>
      </c>
      <c r="E55" s="24">
        <v>17</v>
      </c>
      <c r="F55" s="24">
        <v>34</v>
      </c>
      <c r="G55" s="24">
        <v>35</v>
      </c>
    </row>
    <row r="56" spans="1:7">
      <c r="A56" s="74" t="s">
        <v>463</v>
      </c>
      <c r="B56" s="549" t="s">
        <v>214</v>
      </c>
      <c r="C56" s="24">
        <v>7</v>
      </c>
      <c r="D56" s="24">
        <v>7</v>
      </c>
      <c r="E56" s="24">
        <v>16</v>
      </c>
      <c r="F56" s="24">
        <v>17</v>
      </c>
      <c r="G56" s="24">
        <v>18</v>
      </c>
    </row>
    <row r="57" spans="1:7">
      <c r="A57" s="74" t="s">
        <v>464</v>
      </c>
      <c r="B57" s="549" t="s">
        <v>216</v>
      </c>
      <c r="C57" s="24">
        <v>30</v>
      </c>
      <c r="D57" s="24">
        <v>30</v>
      </c>
      <c r="E57" s="24">
        <v>35</v>
      </c>
      <c r="F57" s="24">
        <v>40</v>
      </c>
      <c r="G57" s="24">
        <v>50</v>
      </c>
    </row>
    <row r="58" spans="1:7">
      <c r="A58" s="74" t="s">
        <v>465</v>
      </c>
      <c r="B58" s="549" t="s">
        <v>218</v>
      </c>
      <c r="C58" s="24">
        <v>62</v>
      </c>
      <c r="D58" s="24">
        <v>59</v>
      </c>
      <c r="E58" s="24">
        <v>83</v>
      </c>
      <c r="F58" s="24">
        <v>118</v>
      </c>
      <c r="G58" s="24">
        <v>130</v>
      </c>
    </row>
    <row r="59" spans="1:7">
      <c r="A59" s="74" t="s">
        <v>466</v>
      </c>
      <c r="B59" s="589" t="s">
        <v>220</v>
      </c>
      <c r="C59" s="24">
        <v>20</v>
      </c>
      <c r="D59" s="24">
        <v>21</v>
      </c>
      <c r="E59" s="24">
        <v>27</v>
      </c>
      <c r="F59" s="24">
        <v>26</v>
      </c>
      <c r="G59" s="24">
        <v>32</v>
      </c>
    </row>
    <row r="60" spans="1:7">
      <c r="A60" s="976" t="s">
        <v>467</v>
      </c>
      <c r="B60" s="978"/>
      <c r="C60" s="931" t="s">
        <v>468</v>
      </c>
      <c r="D60" s="931"/>
      <c r="E60" s="931"/>
      <c r="F60" s="931"/>
      <c r="G60" s="931"/>
    </row>
    <row r="61" spans="1:7" ht="10.5" customHeight="1">
      <c r="A61" s="976"/>
      <c r="B61" s="978"/>
      <c r="C61" s="932" t="s">
        <v>413</v>
      </c>
      <c r="D61" s="932"/>
      <c r="E61" s="932"/>
      <c r="F61" s="932"/>
      <c r="G61" s="932"/>
    </row>
    <row r="62" spans="1:7">
      <c r="A62" s="180" t="s">
        <v>456</v>
      </c>
      <c r="B62" s="236" t="s">
        <v>457</v>
      </c>
      <c r="C62" s="238">
        <f t="shared" ref="C62:G62" si="5">C50/C$50*100</f>
        <v>100</v>
      </c>
      <c r="D62" s="238">
        <f t="shared" si="5"/>
        <v>100</v>
      </c>
      <c r="E62" s="238">
        <f t="shared" si="5"/>
        <v>100</v>
      </c>
      <c r="F62" s="238">
        <f t="shared" si="5"/>
        <v>100</v>
      </c>
      <c r="G62" s="238">
        <f t="shared" si="5"/>
        <v>100</v>
      </c>
    </row>
    <row r="63" spans="1:7">
      <c r="A63" s="237" t="s">
        <v>458</v>
      </c>
      <c r="B63" s="549" t="s">
        <v>204</v>
      </c>
      <c r="C63" s="239">
        <f t="shared" ref="C63:G71" si="6">C51/C$50*100</f>
        <v>6.9767441860465116</v>
      </c>
      <c r="D63" s="239">
        <f t="shared" si="6"/>
        <v>5.9665871121718377</v>
      </c>
      <c r="E63" s="239">
        <f t="shared" si="6"/>
        <v>5.1896207584830334</v>
      </c>
      <c r="F63" s="239">
        <f t="shared" si="6"/>
        <v>4.3026706231454011</v>
      </c>
      <c r="G63" s="239">
        <f t="shared" si="6"/>
        <v>4.1612483745123541</v>
      </c>
    </row>
    <row r="64" spans="1:7" ht="26.25">
      <c r="A64" s="413" t="s">
        <v>1803</v>
      </c>
      <c r="B64" s="339" t="s">
        <v>235</v>
      </c>
      <c r="C64" s="239">
        <f t="shared" si="6"/>
        <v>13.953488372093023</v>
      </c>
      <c r="D64" s="239">
        <f t="shared" si="6"/>
        <v>13.365155131264917</v>
      </c>
      <c r="E64" s="239">
        <f t="shared" si="6"/>
        <v>12.974051896207584</v>
      </c>
      <c r="F64" s="239">
        <f t="shared" si="6"/>
        <v>12.462908011869436</v>
      </c>
      <c r="G64" s="239">
        <f t="shared" ref="G64" si="7">G52/G$50*100</f>
        <v>11.573472041612485</v>
      </c>
    </row>
    <row r="65" spans="1:7" ht="26.25">
      <c r="A65" s="413" t="s">
        <v>1804</v>
      </c>
      <c r="B65" s="339" t="s">
        <v>208</v>
      </c>
      <c r="C65" s="239">
        <f t="shared" si="6"/>
        <v>31.561461794019934</v>
      </c>
      <c r="D65" s="239">
        <f t="shared" si="6"/>
        <v>36.515513126491648</v>
      </c>
      <c r="E65" s="239">
        <f t="shared" si="6"/>
        <v>34.930139720558884</v>
      </c>
      <c r="F65" s="239">
        <f t="shared" si="6"/>
        <v>26.26112759643917</v>
      </c>
      <c r="G65" s="239">
        <f t="shared" ref="G65" si="8">G53/G$50*100</f>
        <v>25.227568270481143</v>
      </c>
    </row>
    <row r="66" spans="1:7">
      <c r="A66" s="237" t="s">
        <v>460</v>
      </c>
      <c r="B66" s="549" t="s">
        <v>210</v>
      </c>
      <c r="C66" s="239">
        <f t="shared" si="6"/>
        <v>4.9833887043189371</v>
      </c>
      <c r="D66" s="239">
        <f t="shared" si="6"/>
        <v>12.17183770883055</v>
      </c>
      <c r="E66" s="239">
        <f t="shared" si="6"/>
        <v>11.377245508982035</v>
      </c>
      <c r="F66" s="239">
        <f t="shared" si="6"/>
        <v>22.106824925816024</v>
      </c>
      <c r="G66" s="239">
        <f t="shared" ref="G66" si="9">G54/G$50*100</f>
        <v>24.577373211963589</v>
      </c>
    </row>
    <row r="67" spans="1:7">
      <c r="A67" s="237" t="s">
        <v>461</v>
      </c>
      <c r="B67" s="549" t="s">
        <v>462</v>
      </c>
      <c r="C67" s="239">
        <f t="shared" si="6"/>
        <v>2.9900332225913622</v>
      </c>
      <c r="D67" s="239">
        <f t="shared" si="6"/>
        <v>4.0572792362768499</v>
      </c>
      <c r="E67" s="239">
        <f t="shared" si="6"/>
        <v>3.3932135728542914</v>
      </c>
      <c r="F67" s="239">
        <f t="shared" si="6"/>
        <v>5.0445103857566762</v>
      </c>
      <c r="G67" s="239">
        <f t="shared" ref="G67" si="10">G55/G$50*100</f>
        <v>4.5513654096228864</v>
      </c>
    </row>
    <row r="68" spans="1:7">
      <c r="A68" s="237" t="s">
        <v>463</v>
      </c>
      <c r="B68" s="549" t="s">
        <v>214</v>
      </c>
      <c r="C68" s="239">
        <f t="shared" si="6"/>
        <v>2.3255813953488373</v>
      </c>
      <c r="D68" s="239">
        <f t="shared" si="6"/>
        <v>1.6706443914081146</v>
      </c>
      <c r="E68" s="239">
        <f t="shared" si="6"/>
        <v>3.1936127744510974</v>
      </c>
      <c r="F68" s="239">
        <f t="shared" si="6"/>
        <v>2.5222551928783381</v>
      </c>
      <c r="G68" s="239">
        <f t="shared" ref="G68" si="11">G56/G$50*100</f>
        <v>2.3407022106631992</v>
      </c>
    </row>
    <row r="69" spans="1:7">
      <c r="A69" s="237" t="s">
        <v>464</v>
      </c>
      <c r="B69" s="549" t="s">
        <v>216</v>
      </c>
      <c r="C69" s="239">
        <f t="shared" si="6"/>
        <v>9.9667774086378742</v>
      </c>
      <c r="D69" s="239">
        <f t="shared" si="6"/>
        <v>7.1599045346062056</v>
      </c>
      <c r="E69" s="239">
        <f t="shared" si="6"/>
        <v>6.9860279441117763</v>
      </c>
      <c r="F69" s="239">
        <f t="shared" si="6"/>
        <v>5.9347181008902083</v>
      </c>
      <c r="G69" s="239">
        <f t="shared" ref="G69" si="12">G57/G$50*100</f>
        <v>6.5019505851755532</v>
      </c>
    </row>
    <row r="70" spans="1:7">
      <c r="A70" s="237" t="s">
        <v>465</v>
      </c>
      <c r="B70" s="549" t="s">
        <v>218</v>
      </c>
      <c r="C70" s="239">
        <f t="shared" si="6"/>
        <v>20.598006644518271</v>
      </c>
      <c r="D70" s="239">
        <f t="shared" si="6"/>
        <v>14.081145584725538</v>
      </c>
      <c r="E70" s="239">
        <f t="shared" si="6"/>
        <v>16.56686626746507</v>
      </c>
      <c r="F70" s="239">
        <f t="shared" si="6"/>
        <v>17.507418397626111</v>
      </c>
      <c r="G70" s="239">
        <f t="shared" ref="G70" si="13">G58/G$50*100</f>
        <v>16.905071521456435</v>
      </c>
    </row>
    <row r="71" spans="1:7">
      <c r="A71" s="565" t="s">
        <v>466</v>
      </c>
      <c r="B71" s="590" t="s">
        <v>220</v>
      </c>
      <c r="C71" s="585">
        <f t="shared" si="6"/>
        <v>6.6445182724252501</v>
      </c>
      <c r="D71" s="585">
        <f t="shared" si="6"/>
        <v>5.0119331742243434</v>
      </c>
      <c r="E71" s="585">
        <f t="shared" si="6"/>
        <v>5.3892215568862278</v>
      </c>
      <c r="F71" s="585">
        <f t="shared" si="6"/>
        <v>3.857566765578635</v>
      </c>
      <c r="G71" s="585">
        <f t="shared" ref="G71" si="14">G59/G$50*100</f>
        <v>4.1612483745123541</v>
      </c>
    </row>
  </sheetData>
  <mergeCells count="17">
    <mergeCell ref="A60:A61"/>
    <mergeCell ref="A46:G46"/>
    <mergeCell ref="A47:G47"/>
    <mergeCell ref="C49:F49"/>
    <mergeCell ref="C24:G24"/>
    <mergeCell ref="C25:G25"/>
    <mergeCell ref="C60:G60"/>
    <mergeCell ref="C61:G61"/>
    <mergeCell ref="B24:B25"/>
    <mergeCell ref="B60:B61"/>
    <mergeCell ref="A4:G4"/>
    <mergeCell ref="A5:G5"/>
    <mergeCell ref="C7:G7"/>
    <mergeCell ref="F1:G1"/>
    <mergeCell ref="A24:A25"/>
    <mergeCell ref="A2:G2"/>
    <mergeCell ref="A3:G3"/>
  </mergeCells>
  <hyperlinks>
    <hyperlink ref="F1:G1" location="Содержание!A1" display="Содержание" xr:uid="{99E8D8A5-2911-4623-83CC-3FAE42CD1EFD}"/>
    <hyperlink ref="A1" location="Содержание!A1" display="Мазмуну" xr:uid="{B08BA0BB-A859-4977-BEC4-2A9252DF060D}"/>
  </hyperlinks>
  <pageMargins left="0.59055118110236227" right="0.59055118110236227" top="0.39370078740157483" bottom="0.74803149606299213" header="0.31496062992125984" footer="0.51181102362204722"/>
  <pageSetup paperSize="9" scale="95" firstPageNumber="42" orientation="portrait" useFirstPageNumber="1" r:id="rId1"/>
  <headerFooter>
    <oddFooter>&amp;C42</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24"/>
  <sheetViews>
    <sheetView workbookViewId="0">
      <selection activeCell="R40" sqref="R40"/>
    </sheetView>
  </sheetViews>
  <sheetFormatPr defaultColWidth="9.140625" defaultRowHeight="15"/>
  <cols>
    <col min="1" max="2" width="22.7109375" style="3" customWidth="1"/>
    <col min="3" max="3" width="10.7109375" style="3" customWidth="1"/>
    <col min="4" max="4" width="14.7109375" style="3" customWidth="1"/>
    <col min="5" max="5" width="10.7109375" style="3" customWidth="1"/>
    <col min="6" max="16384" width="9.140625" style="3"/>
  </cols>
  <sheetData>
    <row r="1" spans="1:5">
      <c r="A1" s="859" t="s">
        <v>1784</v>
      </c>
      <c r="D1" s="953" t="s">
        <v>1783</v>
      </c>
      <c r="E1" s="953"/>
    </row>
    <row r="2" spans="1:5" s="1" customFormat="1" ht="18" customHeight="1">
      <c r="A2" s="4" t="s">
        <v>1032</v>
      </c>
      <c r="B2" s="4"/>
      <c r="C2" s="4"/>
      <c r="D2" s="4"/>
      <c r="E2" s="4"/>
    </row>
    <row r="3" spans="1:5" s="1" customFormat="1" ht="18" customHeight="1">
      <c r="A3" s="4" t="s">
        <v>470</v>
      </c>
      <c r="B3" s="4"/>
      <c r="C3" s="133"/>
      <c r="D3" s="133"/>
      <c r="E3" s="133"/>
    </row>
    <row r="4" spans="1:5" s="212" customFormat="1" ht="18" customHeight="1">
      <c r="A4" s="543" t="s">
        <v>1679</v>
      </c>
      <c r="B4" s="543"/>
      <c r="C4" s="591"/>
      <c r="D4" s="591"/>
      <c r="E4" s="591"/>
    </row>
    <row r="5" spans="1:5" s="212" customFormat="1" ht="18" customHeight="1">
      <c r="A5" s="546" t="s">
        <v>1678</v>
      </c>
      <c r="B5" s="546"/>
      <c r="C5" s="591"/>
      <c r="D5" s="591"/>
      <c r="E5" s="591"/>
    </row>
    <row r="6" spans="1:5" ht="18" customHeight="1">
      <c r="A6" s="982"/>
      <c r="B6" s="842"/>
      <c r="C6" s="595" t="s">
        <v>184</v>
      </c>
      <c r="D6" s="980" t="s">
        <v>471</v>
      </c>
      <c r="E6" s="980"/>
    </row>
    <row r="7" spans="1:5">
      <c r="A7" s="983"/>
      <c r="B7" s="843"/>
      <c r="C7" s="596" t="s">
        <v>289</v>
      </c>
      <c r="D7" s="981" t="s">
        <v>472</v>
      </c>
      <c r="E7" s="981"/>
    </row>
    <row r="8" spans="1:5" ht="39.75">
      <c r="A8" s="984"/>
      <c r="B8" s="844"/>
      <c r="C8" s="597"/>
      <c r="D8" s="598" t="s">
        <v>1185</v>
      </c>
      <c r="E8" s="598" t="s">
        <v>1186</v>
      </c>
    </row>
    <row r="9" spans="1:5" ht="18.75" customHeight="1">
      <c r="A9" s="180" t="s">
        <v>184</v>
      </c>
      <c r="B9" s="592" t="s">
        <v>289</v>
      </c>
      <c r="C9" s="224">
        <f>C10+C11+C22+C23+C24</f>
        <v>769</v>
      </c>
      <c r="D9" s="224">
        <f>D10+D11+D22+D23+D24</f>
        <v>412</v>
      </c>
      <c r="E9" s="224">
        <f>E10+E11+E23+E24</f>
        <v>357</v>
      </c>
    </row>
    <row r="10" spans="1:5" ht="42" customHeight="1">
      <c r="A10" s="159" t="s">
        <v>1597</v>
      </c>
      <c r="B10" s="628" t="s">
        <v>1283</v>
      </c>
      <c r="C10" s="232">
        <v>330</v>
      </c>
      <c r="D10" s="225">
        <v>261</v>
      </c>
      <c r="E10" s="225">
        <v>69</v>
      </c>
    </row>
    <row r="11" spans="1:5" ht="55.5" customHeight="1">
      <c r="A11" s="101" t="s">
        <v>424</v>
      </c>
      <c r="B11" s="438" t="s">
        <v>473</v>
      </c>
      <c r="C11" s="225">
        <v>186</v>
      </c>
      <c r="D11" s="225">
        <v>35</v>
      </c>
      <c r="E11" s="225">
        <v>151</v>
      </c>
    </row>
    <row r="12" spans="1:5">
      <c r="A12" s="233" t="s">
        <v>425</v>
      </c>
      <c r="B12" s="594" t="s">
        <v>426</v>
      </c>
      <c r="C12" s="225">
        <v>12</v>
      </c>
      <c r="D12" s="225">
        <v>4</v>
      </c>
      <c r="E12" s="225">
        <v>8</v>
      </c>
    </row>
    <row r="13" spans="1:5">
      <c r="A13" s="233" t="s">
        <v>427</v>
      </c>
      <c r="B13" s="594" t="s">
        <v>428</v>
      </c>
      <c r="C13" s="225">
        <v>13</v>
      </c>
      <c r="D13" s="225">
        <v>9</v>
      </c>
      <c r="E13" s="225">
        <v>4</v>
      </c>
    </row>
    <row r="14" spans="1:5">
      <c r="A14" s="233" t="s">
        <v>429</v>
      </c>
      <c r="B14" s="594" t="s">
        <v>430</v>
      </c>
      <c r="C14" s="225">
        <v>4</v>
      </c>
      <c r="D14" s="225">
        <v>3</v>
      </c>
      <c r="E14" s="225">
        <v>1</v>
      </c>
    </row>
    <row r="15" spans="1:5" ht="26.25">
      <c r="A15" s="234" t="s">
        <v>431</v>
      </c>
      <c r="B15" s="555" t="s">
        <v>432</v>
      </c>
      <c r="C15" s="225">
        <v>10</v>
      </c>
      <c r="D15" s="225">
        <v>7</v>
      </c>
      <c r="E15" s="225">
        <v>3</v>
      </c>
    </row>
    <row r="16" spans="1:5" ht="15" customHeight="1">
      <c r="A16" s="233" t="s">
        <v>433</v>
      </c>
      <c r="B16" s="594" t="s">
        <v>434</v>
      </c>
      <c r="C16" s="225">
        <v>4</v>
      </c>
      <c r="D16" s="225">
        <v>1</v>
      </c>
      <c r="E16" s="225">
        <v>3</v>
      </c>
    </row>
    <row r="17" spans="1:5" ht="15" customHeight="1">
      <c r="A17" s="233" t="s">
        <v>435</v>
      </c>
      <c r="B17" s="594" t="s">
        <v>436</v>
      </c>
      <c r="C17" s="225">
        <v>97</v>
      </c>
      <c r="D17" s="225">
        <v>8</v>
      </c>
      <c r="E17" s="225">
        <v>89</v>
      </c>
    </row>
    <row r="18" spans="1:5" ht="15" customHeight="1">
      <c r="A18" s="233" t="s">
        <v>437</v>
      </c>
      <c r="B18" s="594" t="s">
        <v>474</v>
      </c>
      <c r="C18" s="225">
        <v>2</v>
      </c>
      <c r="D18" s="225">
        <v>2</v>
      </c>
      <c r="E18" s="218" t="s">
        <v>254</v>
      </c>
    </row>
    <row r="19" spans="1:5" ht="15" customHeight="1">
      <c r="A19" s="233" t="s">
        <v>475</v>
      </c>
      <c r="B19" s="594" t="s">
        <v>439</v>
      </c>
      <c r="C19" s="225">
        <v>21</v>
      </c>
      <c r="D19" s="218" t="s">
        <v>254</v>
      </c>
      <c r="E19" s="225">
        <v>21</v>
      </c>
    </row>
    <row r="20" spans="1:5" ht="42.75" customHeight="1">
      <c r="A20" s="801" t="s">
        <v>1598</v>
      </c>
      <c r="B20" s="587" t="s">
        <v>1599</v>
      </c>
      <c r="C20" s="225">
        <v>12</v>
      </c>
      <c r="D20" s="218" t="s">
        <v>254</v>
      </c>
      <c r="E20" s="225">
        <v>12</v>
      </c>
    </row>
    <row r="21" spans="1:5" ht="39">
      <c r="A21" s="234" t="s">
        <v>476</v>
      </c>
      <c r="B21" s="555" t="s">
        <v>1600</v>
      </c>
      <c r="C21" s="225">
        <v>11</v>
      </c>
      <c r="D21" s="217">
        <v>1</v>
      </c>
      <c r="E21" s="225">
        <v>10</v>
      </c>
    </row>
    <row r="22" spans="1:5" ht="51.75" customHeight="1">
      <c r="A22" s="627" t="s">
        <v>1602</v>
      </c>
      <c r="B22" s="438" t="s">
        <v>1601</v>
      </c>
      <c r="C22" s="225">
        <v>102</v>
      </c>
      <c r="D22" s="225">
        <v>102</v>
      </c>
      <c r="E22" s="218" t="s">
        <v>254</v>
      </c>
    </row>
    <row r="23" spans="1:5" ht="25.9" customHeight="1">
      <c r="A23" s="159" t="s">
        <v>477</v>
      </c>
      <c r="B23" s="438" t="s">
        <v>478</v>
      </c>
      <c r="C23" s="225">
        <v>12</v>
      </c>
      <c r="D23" s="225">
        <v>3</v>
      </c>
      <c r="E23" s="225">
        <v>9</v>
      </c>
    </row>
    <row r="24" spans="1:5" ht="26.25">
      <c r="A24" s="599" t="s">
        <v>1603</v>
      </c>
      <c r="B24" s="601" t="s">
        <v>479</v>
      </c>
      <c r="C24" s="600">
        <v>139</v>
      </c>
      <c r="D24" s="600">
        <v>11</v>
      </c>
      <c r="E24" s="600">
        <v>128</v>
      </c>
    </row>
  </sheetData>
  <mergeCells count="4">
    <mergeCell ref="D6:E6"/>
    <mergeCell ref="D7:E7"/>
    <mergeCell ref="A6:A8"/>
    <mergeCell ref="D1:E1"/>
  </mergeCells>
  <hyperlinks>
    <hyperlink ref="D1:E1" location="Содержание!A1" display="Содержание" xr:uid="{DE372EB3-4E0C-4BDD-8D50-50C13D94808A}"/>
    <hyperlink ref="A1" location="Содержание!A1" display="Мазмуну" xr:uid="{9FEE078D-32AD-4182-AB8D-8ADB6B297A4F}"/>
  </hyperlinks>
  <pageMargins left="0.70866141732283472" right="0.70866141732283472" top="0.74803149606299213" bottom="0.74803149606299213" header="0.31496062992125984" footer="0.51181102362204722"/>
  <pageSetup paperSize="9" firstPageNumber="43" orientation="portrait" useFirstPageNumber="1" r:id="rId1"/>
  <headerFooter>
    <oddFooter>&amp;C&amp;P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E20"/>
  <sheetViews>
    <sheetView workbookViewId="0">
      <selection activeCell="R40" sqref="R40"/>
    </sheetView>
  </sheetViews>
  <sheetFormatPr defaultColWidth="9.140625" defaultRowHeight="15"/>
  <cols>
    <col min="1" max="2" width="24.7109375" style="3" customWidth="1"/>
    <col min="3" max="5" width="10.7109375" style="3" customWidth="1"/>
    <col min="6" max="16384" width="9.140625" style="3"/>
  </cols>
  <sheetData>
    <row r="1" spans="1:5">
      <c r="A1" s="859" t="s">
        <v>1784</v>
      </c>
      <c r="D1" s="953" t="s">
        <v>1783</v>
      </c>
      <c r="E1" s="953"/>
    </row>
    <row r="2" spans="1:5" s="1" customFormat="1" ht="18" customHeight="1">
      <c r="A2" s="4" t="s">
        <v>1031</v>
      </c>
      <c r="B2" s="4"/>
      <c r="C2" s="4"/>
      <c r="D2" s="4"/>
      <c r="E2" s="4"/>
    </row>
    <row r="3" spans="1:5" s="1" customFormat="1" ht="18" customHeight="1">
      <c r="A3" s="4" t="s">
        <v>1681</v>
      </c>
      <c r="B3" s="4"/>
      <c r="C3" s="4"/>
      <c r="D3" s="4"/>
      <c r="E3" s="4"/>
    </row>
    <row r="4" spans="1:5" s="212" customFormat="1" ht="18" customHeight="1">
      <c r="A4" s="543" t="s">
        <v>1680</v>
      </c>
      <c r="B4" s="543"/>
      <c r="C4" s="443"/>
      <c r="D4" s="443"/>
      <c r="E4" s="443"/>
    </row>
    <row r="5" spans="1:5" s="212" customFormat="1" ht="18" customHeight="1">
      <c r="A5" s="546" t="s">
        <v>1682</v>
      </c>
      <c r="B5" s="546"/>
      <c r="C5" s="602"/>
      <c r="D5" s="602"/>
      <c r="E5" s="602"/>
    </row>
    <row r="6" spans="1:5">
      <c r="A6" s="987"/>
      <c r="B6" s="845"/>
      <c r="C6" s="603" t="s">
        <v>184</v>
      </c>
      <c r="D6" s="985" t="s">
        <v>471</v>
      </c>
      <c r="E6" s="985"/>
    </row>
    <row r="7" spans="1:5">
      <c r="A7" s="988"/>
      <c r="B7" s="846"/>
      <c r="C7" s="145" t="s">
        <v>289</v>
      </c>
      <c r="D7" s="986" t="s">
        <v>472</v>
      </c>
      <c r="E7" s="986"/>
    </row>
    <row r="8" spans="1:5">
      <c r="A8" s="988"/>
      <c r="B8" s="846"/>
      <c r="C8" s="146"/>
      <c r="D8" s="228" t="s">
        <v>480</v>
      </c>
      <c r="E8" s="229" t="s">
        <v>481</v>
      </c>
    </row>
    <row r="9" spans="1:5">
      <c r="A9" s="988"/>
      <c r="B9" s="846"/>
      <c r="C9" s="146"/>
      <c r="D9" s="230" t="s">
        <v>482</v>
      </c>
      <c r="E9" s="145" t="s">
        <v>483</v>
      </c>
    </row>
    <row r="10" spans="1:5">
      <c r="A10" s="989"/>
      <c r="B10" s="847"/>
      <c r="C10" s="604"/>
      <c r="D10" s="479" t="s">
        <v>484</v>
      </c>
      <c r="E10" s="605"/>
    </row>
    <row r="11" spans="1:5" ht="20.25" customHeight="1">
      <c r="A11" s="149" t="s">
        <v>456</v>
      </c>
      <c r="B11" s="592" t="s">
        <v>457</v>
      </c>
      <c r="C11" s="224">
        <f>SUM(C12:C20)</f>
        <v>769</v>
      </c>
      <c r="D11" s="224">
        <f t="shared" ref="D11:E11" si="0">SUM(D12:D20)</f>
        <v>412</v>
      </c>
      <c r="E11" s="224">
        <f t="shared" si="0"/>
        <v>357</v>
      </c>
    </row>
    <row r="12" spans="1:5">
      <c r="A12" s="231" t="s">
        <v>458</v>
      </c>
      <c r="B12" s="549" t="s">
        <v>485</v>
      </c>
      <c r="C12" s="225">
        <v>32</v>
      </c>
      <c r="D12" s="225">
        <v>21</v>
      </c>
      <c r="E12" s="225">
        <v>11</v>
      </c>
    </row>
    <row r="13" spans="1:5">
      <c r="A13" s="231" t="s">
        <v>469</v>
      </c>
      <c r="B13" s="549" t="s">
        <v>486</v>
      </c>
      <c r="C13" s="225">
        <v>89</v>
      </c>
      <c r="D13" s="225">
        <v>60</v>
      </c>
      <c r="E13" s="225">
        <v>29</v>
      </c>
    </row>
    <row r="14" spans="1:5">
      <c r="A14" s="231" t="s">
        <v>459</v>
      </c>
      <c r="B14" s="549" t="s">
        <v>487</v>
      </c>
      <c r="C14" s="225">
        <v>194</v>
      </c>
      <c r="D14" s="225">
        <v>46</v>
      </c>
      <c r="E14" s="225">
        <v>148</v>
      </c>
    </row>
    <row r="15" spans="1:5">
      <c r="A15" s="231" t="s">
        <v>460</v>
      </c>
      <c r="B15" s="549" t="s">
        <v>488</v>
      </c>
      <c r="C15" s="225">
        <v>189</v>
      </c>
      <c r="D15" s="225">
        <v>54</v>
      </c>
      <c r="E15" s="225">
        <v>135</v>
      </c>
    </row>
    <row r="16" spans="1:5">
      <c r="A16" s="231" t="s">
        <v>461</v>
      </c>
      <c r="B16" s="549" t="s">
        <v>489</v>
      </c>
      <c r="C16" s="225">
        <v>35</v>
      </c>
      <c r="D16" s="225">
        <v>13</v>
      </c>
      <c r="E16" s="225">
        <v>22</v>
      </c>
    </row>
    <row r="17" spans="1:5">
      <c r="A17" s="231" t="s">
        <v>463</v>
      </c>
      <c r="B17" s="549" t="s">
        <v>490</v>
      </c>
      <c r="C17" s="225">
        <v>18</v>
      </c>
      <c r="D17" s="225">
        <v>17</v>
      </c>
      <c r="E17" s="225">
        <v>1</v>
      </c>
    </row>
    <row r="18" spans="1:5">
      <c r="A18" s="231" t="s">
        <v>464</v>
      </c>
      <c r="B18" s="549" t="s">
        <v>491</v>
      </c>
      <c r="C18" s="225">
        <v>50</v>
      </c>
      <c r="D18" s="225">
        <v>39</v>
      </c>
      <c r="E18" s="225">
        <v>11</v>
      </c>
    </row>
    <row r="19" spans="1:5">
      <c r="A19" s="231" t="s">
        <v>465</v>
      </c>
      <c r="B19" s="549" t="s">
        <v>231</v>
      </c>
      <c r="C19" s="225">
        <v>130</v>
      </c>
      <c r="D19" s="225">
        <v>130</v>
      </c>
      <c r="E19" s="218" t="s">
        <v>254</v>
      </c>
    </row>
    <row r="20" spans="1:5">
      <c r="A20" s="550" t="s">
        <v>466</v>
      </c>
      <c r="B20" s="590" t="s">
        <v>232</v>
      </c>
      <c r="C20" s="600">
        <v>32</v>
      </c>
      <c r="D20" s="600">
        <v>32</v>
      </c>
      <c r="E20" s="606" t="s">
        <v>254</v>
      </c>
    </row>
  </sheetData>
  <mergeCells count="4">
    <mergeCell ref="D6:E6"/>
    <mergeCell ref="D7:E7"/>
    <mergeCell ref="A6:A10"/>
    <mergeCell ref="D1:E1"/>
  </mergeCells>
  <hyperlinks>
    <hyperlink ref="D1:E1" location="Содержание!A1" display="Содержание" xr:uid="{F538A602-010E-40EA-A87A-279AC1B2EA01}"/>
    <hyperlink ref="A1" location="Содержание!A1" display="Мазмуну" xr:uid="{17EC0D27-E551-4B7E-856E-C05B5FFA8A9B}"/>
  </hyperlinks>
  <pageMargins left="0.70866141732283472" right="0.70866141732283472" top="0.74803149606299213" bottom="0.74803149606299213" header="0.31496062992125984" footer="0.51181102362204722"/>
  <pageSetup paperSize="9" firstPageNumber="43" orientation="portrait" useFirstPageNumber="1" r:id="rId1"/>
  <headerFooter>
    <oddFooter>&amp;C44</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E23"/>
  <sheetViews>
    <sheetView workbookViewId="0">
      <selection activeCell="R40" sqref="R40"/>
    </sheetView>
  </sheetViews>
  <sheetFormatPr defaultColWidth="9.140625" defaultRowHeight="15"/>
  <cols>
    <col min="1" max="2" width="23.7109375" style="3" customWidth="1"/>
    <col min="3" max="3" width="10.7109375" style="3" customWidth="1"/>
    <col min="4" max="4" width="15.7109375" style="3" customWidth="1"/>
    <col min="5" max="5" width="12.7109375" style="3" customWidth="1"/>
    <col min="6" max="16384" width="9.140625" style="3"/>
  </cols>
  <sheetData>
    <row r="1" spans="1:5">
      <c r="A1" s="859" t="s">
        <v>1784</v>
      </c>
      <c r="D1" s="953" t="s">
        <v>1783</v>
      </c>
      <c r="E1" s="953"/>
    </row>
    <row r="2" spans="1:5" s="113" customFormat="1" ht="33.75" customHeight="1">
      <c r="A2" s="990" t="s">
        <v>1085</v>
      </c>
      <c r="B2" s="990"/>
      <c r="C2" s="990"/>
      <c r="D2" s="990"/>
      <c r="E2" s="990"/>
    </row>
    <row r="3" spans="1:5" s="212" customFormat="1" ht="35.25" customHeight="1">
      <c r="A3" s="991" t="s">
        <v>1033</v>
      </c>
      <c r="B3" s="991"/>
      <c r="C3" s="991"/>
      <c r="D3" s="991"/>
      <c r="E3" s="991"/>
    </row>
    <row r="4" spans="1:5" ht="24" customHeight="1">
      <c r="A4" s="607" t="s">
        <v>492</v>
      </c>
      <c r="B4" s="607"/>
      <c r="C4" s="608" t="s">
        <v>493</v>
      </c>
      <c r="D4" s="992" t="s">
        <v>494</v>
      </c>
      <c r="E4" s="992"/>
    </row>
    <row r="5" spans="1:5" ht="25.15" customHeight="1">
      <c r="A5" s="221"/>
      <c r="B5" s="221"/>
      <c r="C5" s="145" t="s">
        <v>289</v>
      </c>
      <c r="D5" s="993" t="s">
        <v>495</v>
      </c>
      <c r="E5" s="993"/>
    </row>
    <row r="6" spans="1:5" ht="19.899999999999999" customHeight="1">
      <c r="A6" s="221"/>
      <c r="B6" s="221"/>
      <c r="C6" s="146"/>
      <c r="D6" s="222" t="s">
        <v>496</v>
      </c>
      <c r="E6" s="223" t="s">
        <v>277</v>
      </c>
    </row>
    <row r="7" spans="1:5" ht="23.45" customHeight="1">
      <c r="A7" s="609"/>
      <c r="B7" s="609"/>
      <c r="C7" s="604"/>
      <c r="D7" s="613" t="s">
        <v>276</v>
      </c>
      <c r="E7" s="610" t="s">
        <v>278</v>
      </c>
    </row>
    <row r="8" spans="1:5" ht="27" customHeight="1">
      <c r="A8" s="180" t="s">
        <v>184</v>
      </c>
      <c r="B8" s="236" t="s">
        <v>289</v>
      </c>
      <c r="C8" s="224">
        <f>D8+E8</f>
        <v>769</v>
      </c>
      <c r="D8" s="224">
        <f>D9+D10+D22+D23</f>
        <v>55</v>
      </c>
      <c r="E8" s="224">
        <f>E9+E10+E21+E23</f>
        <v>714</v>
      </c>
    </row>
    <row r="9" spans="1:5" ht="39.75" customHeight="1">
      <c r="A9" s="159" t="s">
        <v>1088</v>
      </c>
      <c r="B9" s="593" t="s">
        <v>1087</v>
      </c>
      <c r="C9" s="225">
        <v>330</v>
      </c>
      <c r="D9" s="225">
        <v>4</v>
      </c>
      <c r="E9" s="225">
        <v>326</v>
      </c>
    </row>
    <row r="10" spans="1:5" ht="66" customHeight="1">
      <c r="A10" s="255" t="s">
        <v>1089</v>
      </c>
      <c r="B10" s="614" t="s">
        <v>1086</v>
      </c>
      <c r="C10" s="225">
        <v>186</v>
      </c>
      <c r="D10" s="225">
        <v>30</v>
      </c>
      <c r="E10" s="225">
        <v>156</v>
      </c>
    </row>
    <row r="11" spans="1:5">
      <c r="A11" s="151" t="s">
        <v>425</v>
      </c>
      <c r="B11" s="615" t="s">
        <v>426</v>
      </c>
      <c r="C11" s="225">
        <v>12</v>
      </c>
      <c r="D11" s="218" t="s">
        <v>254</v>
      </c>
      <c r="E11" s="225">
        <v>12</v>
      </c>
    </row>
    <row r="12" spans="1:5">
      <c r="A12" s="151" t="s">
        <v>427</v>
      </c>
      <c r="B12" s="615" t="s">
        <v>428</v>
      </c>
      <c r="C12" s="225">
        <v>13</v>
      </c>
      <c r="D12" s="225">
        <v>5</v>
      </c>
      <c r="E12" s="225">
        <v>8</v>
      </c>
    </row>
    <row r="13" spans="1:5">
      <c r="A13" s="151" t="s">
        <v>429</v>
      </c>
      <c r="B13" s="615" t="s">
        <v>430</v>
      </c>
      <c r="C13" s="225">
        <v>4</v>
      </c>
      <c r="D13" s="225">
        <v>3</v>
      </c>
      <c r="E13" s="225">
        <v>1</v>
      </c>
    </row>
    <row r="14" spans="1:5" ht="26.45" customHeight="1">
      <c r="A14" s="102" t="s">
        <v>431</v>
      </c>
      <c r="B14" s="439" t="s">
        <v>498</v>
      </c>
      <c r="C14" s="225">
        <v>10</v>
      </c>
      <c r="D14" s="225">
        <v>2</v>
      </c>
      <c r="E14" s="225">
        <v>8</v>
      </c>
    </row>
    <row r="15" spans="1:5">
      <c r="A15" s="151" t="s">
        <v>433</v>
      </c>
      <c r="B15" s="615" t="s">
        <v>434</v>
      </c>
      <c r="C15" s="225">
        <v>4</v>
      </c>
      <c r="D15" s="225">
        <v>1</v>
      </c>
      <c r="E15" s="225">
        <v>3</v>
      </c>
    </row>
    <row r="16" spans="1:5">
      <c r="A16" s="151" t="s">
        <v>435</v>
      </c>
      <c r="B16" s="615" t="s">
        <v>436</v>
      </c>
      <c r="C16" s="225">
        <v>97</v>
      </c>
      <c r="D16" s="225">
        <v>10</v>
      </c>
      <c r="E16" s="225">
        <v>87</v>
      </c>
    </row>
    <row r="17" spans="1:5">
      <c r="A17" s="151" t="s">
        <v>437</v>
      </c>
      <c r="B17" s="615" t="s">
        <v>474</v>
      </c>
      <c r="C17" s="225">
        <v>2</v>
      </c>
      <c r="D17" s="225">
        <v>1</v>
      </c>
      <c r="E17" s="225">
        <v>1</v>
      </c>
    </row>
    <row r="18" spans="1:5">
      <c r="A18" s="151" t="s">
        <v>475</v>
      </c>
      <c r="B18" s="615" t="s">
        <v>439</v>
      </c>
      <c r="C18" s="225">
        <v>21</v>
      </c>
      <c r="D18" s="218" t="s">
        <v>254</v>
      </c>
      <c r="E18" s="225">
        <v>21</v>
      </c>
    </row>
    <row r="19" spans="1:5" ht="42" customHeight="1">
      <c r="A19" s="435" t="s">
        <v>1605</v>
      </c>
      <c r="B19" s="439" t="s">
        <v>499</v>
      </c>
      <c r="C19" s="225">
        <v>12</v>
      </c>
      <c r="D19" s="225">
        <v>4</v>
      </c>
      <c r="E19" s="225">
        <v>8</v>
      </c>
    </row>
    <row r="20" spans="1:5" ht="40.5" customHeight="1">
      <c r="A20" s="101" t="s">
        <v>1606</v>
      </c>
      <c r="B20" s="439" t="s">
        <v>1607</v>
      </c>
      <c r="C20" s="225">
        <v>11</v>
      </c>
      <c r="D20" s="225">
        <v>4</v>
      </c>
      <c r="E20" s="225">
        <v>7</v>
      </c>
    </row>
    <row r="21" spans="1:5" ht="51.75" customHeight="1">
      <c r="A21" s="101" t="s">
        <v>1604</v>
      </c>
      <c r="B21" s="441" t="s">
        <v>1608</v>
      </c>
      <c r="C21" s="225">
        <v>102</v>
      </c>
      <c r="D21" s="218" t="s">
        <v>254</v>
      </c>
      <c r="E21" s="225">
        <v>102</v>
      </c>
    </row>
    <row r="22" spans="1:5" ht="34.5" customHeight="1">
      <c r="A22" s="435" t="s">
        <v>1611</v>
      </c>
      <c r="B22" s="441" t="s">
        <v>500</v>
      </c>
      <c r="C22" s="225">
        <v>12</v>
      </c>
      <c r="D22" s="226">
        <v>12</v>
      </c>
      <c r="E22" s="218" t="s">
        <v>254</v>
      </c>
    </row>
    <row r="23" spans="1:5" ht="26.25">
      <c r="A23" s="616" t="s">
        <v>1610</v>
      </c>
      <c r="B23" s="601" t="s">
        <v>1609</v>
      </c>
      <c r="C23" s="600">
        <v>139</v>
      </c>
      <c r="D23" s="612">
        <v>9</v>
      </c>
      <c r="E23" s="612">
        <v>130</v>
      </c>
    </row>
  </sheetData>
  <mergeCells count="5">
    <mergeCell ref="A2:E2"/>
    <mergeCell ref="A3:E3"/>
    <mergeCell ref="D4:E4"/>
    <mergeCell ref="D5:E5"/>
    <mergeCell ref="D1:E1"/>
  </mergeCells>
  <hyperlinks>
    <hyperlink ref="D1:E1" location="Содержание!A1" display="Содержание" xr:uid="{0151592E-5D8A-4088-BCE0-A14BDEAA5A96}"/>
    <hyperlink ref="A1" location="Содержание!A1" display="Мазмуну" xr:uid="{83570870-6931-4C33-B53D-15E49409053C}"/>
  </hyperlinks>
  <pageMargins left="0.70866141732283472" right="0.70866141732283472" top="0.59055118110236227" bottom="0.74803149606299213" header="0.31496062992125984" footer="0.51181102362204722"/>
  <pageSetup paperSize="9" firstPageNumber="44" orientation="portrait" useFirstPageNumber="1" r:id="rId1"/>
  <headerFooter>
    <oddFooter>&amp;C45</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61"/>
  <sheetViews>
    <sheetView topLeftCell="A19" workbookViewId="0">
      <selection activeCell="R40" sqref="R40"/>
    </sheetView>
  </sheetViews>
  <sheetFormatPr defaultColWidth="9.140625" defaultRowHeight="15"/>
  <cols>
    <col min="1" max="2" width="23.7109375" style="3" customWidth="1"/>
    <col min="3" max="3" width="10.7109375" style="3" customWidth="1"/>
    <col min="4" max="4" width="16.140625" style="3" customWidth="1"/>
    <col min="5" max="5" width="11.7109375" style="3" customWidth="1"/>
    <col min="6" max="16384" width="9.140625" style="3"/>
  </cols>
  <sheetData>
    <row r="1" spans="1:5">
      <c r="A1" s="859" t="s">
        <v>1784</v>
      </c>
      <c r="D1" s="953" t="s">
        <v>1783</v>
      </c>
      <c r="E1" s="953"/>
    </row>
    <row r="2" spans="1:5" s="1" customFormat="1" ht="30.75" customHeight="1">
      <c r="A2" s="994" t="s">
        <v>1034</v>
      </c>
      <c r="B2" s="994"/>
      <c r="C2" s="994"/>
      <c r="D2" s="994"/>
      <c r="E2" s="994"/>
    </row>
    <row r="3" spans="1:5" s="1" customFormat="1" ht="34.5" customHeight="1">
      <c r="A3" s="995" t="s">
        <v>1035</v>
      </c>
      <c r="B3" s="995"/>
      <c r="C3" s="995"/>
      <c r="D3" s="995"/>
      <c r="E3" s="995"/>
    </row>
    <row r="4" spans="1:5" ht="32.25" customHeight="1">
      <c r="A4" s="1000" t="s">
        <v>492</v>
      </c>
      <c r="B4" s="848"/>
      <c r="C4" s="603" t="s">
        <v>184</v>
      </c>
      <c r="D4" s="996" t="s">
        <v>494</v>
      </c>
      <c r="E4" s="997"/>
    </row>
    <row r="5" spans="1:5" ht="24" customHeight="1">
      <c r="A5" s="1001"/>
      <c r="B5" s="849"/>
      <c r="C5" s="145" t="s">
        <v>289</v>
      </c>
      <c r="D5" s="998" t="s">
        <v>501</v>
      </c>
      <c r="E5" s="999"/>
    </row>
    <row r="6" spans="1:5">
      <c r="A6" s="1001"/>
      <c r="B6" s="849"/>
      <c r="C6" s="146"/>
      <c r="D6" s="214" t="s">
        <v>496</v>
      </c>
      <c r="E6" s="215" t="s">
        <v>277</v>
      </c>
    </row>
    <row r="7" spans="1:5" ht="27">
      <c r="A7" s="1002"/>
      <c r="B7" s="850"/>
      <c r="C7" s="604"/>
      <c r="D7" s="480" t="s">
        <v>1189</v>
      </c>
      <c r="E7" s="619" t="s">
        <v>278</v>
      </c>
    </row>
    <row r="8" spans="1:5" ht="18.75" customHeight="1">
      <c r="A8" s="149" t="s">
        <v>184</v>
      </c>
      <c r="B8" s="107" t="s">
        <v>289</v>
      </c>
      <c r="C8" s="216">
        <v>769</v>
      </c>
      <c r="D8" s="216">
        <v>55</v>
      </c>
      <c r="E8" s="216">
        <v>714</v>
      </c>
    </row>
    <row r="9" spans="1:5">
      <c r="A9" s="151" t="s">
        <v>203</v>
      </c>
      <c r="B9" s="439" t="s">
        <v>204</v>
      </c>
      <c r="C9" s="217">
        <f>D9+E9</f>
        <v>32</v>
      </c>
      <c r="D9" s="217">
        <v>1</v>
      </c>
      <c r="E9" s="217">
        <v>31</v>
      </c>
    </row>
    <row r="10" spans="1:5" ht="16.5" customHeight="1">
      <c r="A10" s="151" t="s">
        <v>502</v>
      </c>
      <c r="B10" s="615" t="s">
        <v>503</v>
      </c>
      <c r="C10" s="217">
        <v>89</v>
      </c>
      <c r="D10" s="217">
        <v>9</v>
      </c>
      <c r="E10" s="217">
        <v>80</v>
      </c>
    </row>
    <row r="11" spans="1:5">
      <c r="A11" s="151" t="s">
        <v>250</v>
      </c>
      <c r="B11" s="439" t="s">
        <v>251</v>
      </c>
      <c r="C11" s="217">
        <v>194</v>
      </c>
      <c r="D11" s="217">
        <v>23</v>
      </c>
      <c r="E11" s="217">
        <v>171</v>
      </c>
    </row>
    <row r="12" spans="1:5">
      <c r="A12" s="151" t="s">
        <v>209</v>
      </c>
      <c r="B12" s="439" t="s">
        <v>210</v>
      </c>
      <c r="C12" s="217">
        <v>189</v>
      </c>
      <c r="D12" s="217">
        <v>4</v>
      </c>
      <c r="E12" s="217">
        <v>185</v>
      </c>
    </row>
    <row r="13" spans="1:5">
      <c r="A13" s="151" t="s">
        <v>211</v>
      </c>
      <c r="B13" s="439" t="s">
        <v>462</v>
      </c>
      <c r="C13" s="217">
        <v>35</v>
      </c>
      <c r="D13" s="217">
        <v>6</v>
      </c>
      <c r="E13" s="217">
        <v>29</v>
      </c>
    </row>
    <row r="14" spans="1:5">
      <c r="A14" s="151" t="s">
        <v>224</v>
      </c>
      <c r="B14" s="439" t="s">
        <v>214</v>
      </c>
      <c r="C14" s="217">
        <v>18</v>
      </c>
      <c r="D14" s="217">
        <v>2</v>
      </c>
      <c r="E14" s="217">
        <v>16</v>
      </c>
    </row>
    <row r="15" spans="1:5">
      <c r="A15" s="151" t="s">
        <v>215</v>
      </c>
      <c r="B15" s="439" t="s">
        <v>216</v>
      </c>
      <c r="C15" s="217">
        <v>50</v>
      </c>
      <c r="D15" s="217">
        <v>8</v>
      </c>
      <c r="E15" s="217">
        <v>42</v>
      </c>
    </row>
    <row r="16" spans="1:5">
      <c r="A16" s="151" t="s">
        <v>217</v>
      </c>
      <c r="B16" s="439" t="s">
        <v>218</v>
      </c>
      <c r="C16" s="217">
        <v>130</v>
      </c>
      <c r="D16" s="218" t="s">
        <v>254</v>
      </c>
      <c r="E16" s="217">
        <v>130</v>
      </c>
    </row>
    <row r="17" spans="1:5">
      <c r="A17" s="151" t="s">
        <v>219</v>
      </c>
      <c r="B17" s="439" t="s">
        <v>220</v>
      </c>
      <c r="C17" s="217">
        <v>32</v>
      </c>
      <c r="D17" s="217">
        <v>2</v>
      </c>
      <c r="E17" s="217">
        <v>30</v>
      </c>
    </row>
    <row r="18" spans="1:5" ht="40.5">
      <c r="A18" s="152" t="s">
        <v>423</v>
      </c>
      <c r="B18" s="617" t="s">
        <v>504</v>
      </c>
      <c r="C18" s="218">
        <f>SUM(C19:C27)</f>
        <v>330</v>
      </c>
      <c r="D18" s="218">
        <f t="shared" ref="D18:E18" si="0">SUM(D19:D27)</f>
        <v>4</v>
      </c>
      <c r="E18" s="218">
        <f t="shared" si="0"/>
        <v>326</v>
      </c>
    </row>
    <row r="19" spans="1:5">
      <c r="A19" s="151" t="s">
        <v>203</v>
      </c>
      <c r="B19" s="439" t="s">
        <v>204</v>
      </c>
      <c r="C19" s="219">
        <v>23</v>
      </c>
      <c r="D19" s="219">
        <v>1</v>
      </c>
      <c r="E19" s="219">
        <v>22</v>
      </c>
    </row>
    <row r="20" spans="1:5" ht="15.75" customHeight="1">
      <c r="A20" s="151" t="s">
        <v>502</v>
      </c>
      <c r="B20" s="615" t="s">
        <v>503</v>
      </c>
      <c r="C20" s="219">
        <v>66</v>
      </c>
      <c r="D20" s="219">
        <v>1</v>
      </c>
      <c r="E20" s="219">
        <v>65</v>
      </c>
    </row>
    <row r="21" spans="1:5">
      <c r="A21" s="151" t="s">
        <v>250</v>
      </c>
      <c r="B21" s="439" t="s">
        <v>251</v>
      </c>
      <c r="C21" s="219">
        <v>44</v>
      </c>
      <c r="D21" s="218" t="s">
        <v>254</v>
      </c>
      <c r="E21" s="219">
        <v>44</v>
      </c>
    </row>
    <row r="22" spans="1:5">
      <c r="A22" s="151" t="s">
        <v>209</v>
      </c>
      <c r="B22" s="439" t="s">
        <v>210</v>
      </c>
      <c r="C22" s="219">
        <v>59</v>
      </c>
      <c r="D22" s="218" t="s">
        <v>254</v>
      </c>
      <c r="E22" s="219">
        <v>59</v>
      </c>
    </row>
    <row r="23" spans="1:5">
      <c r="A23" s="151" t="s">
        <v>211</v>
      </c>
      <c r="B23" s="439" t="s">
        <v>462</v>
      </c>
      <c r="C23" s="219">
        <v>16</v>
      </c>
      <c r="D23" s="218" t="s">
        <v>254</v>
      </c>
      <c r="E23" s="219">
        <v>16</v>
      </c>
    </row>
    <row r="24" spans="1:5">
      <c r="A24" s="151" t="s">
        <v>224</v>
      </c>
      <c r="B24" s="439" t="s">
        <v>214</v>
      </c>
      <c r="C24" s="219">
        <v>15</v>
      </c>
      <c r="D24" s="218" t="s">
        <v>254</v>
      </c>
      <c r="E24" s="219">
        <v>15</v>
      </c>
    </row>
    <row r="25" spans="1:5">
      <c r="A25" s="151" t="s">
        <v>215</v>
      </c>
      <c r="B25" s="439" t="s">
        <v>216</v>
      </c>
      <c r="C25" s="219">
        <v>24</v>
      </c>
      <c r="D25" s="219">
        <v>1</v>
      </c>
      <c r="E25" s="219">
        <v>23</v>
      </c>
    </row>
    <row r="26" spans="1:5">
      <c r="A26" s="151" t="s">
        <v>217</v>
      </c>
      <c r="B26" s="439" t="s">
        <v>218</v>
      </c>
      <c r="C26" s="219">
        <v>57</v>
      </c>
      <c r="D26" s="218" t="s">
        <v>254</v>
      </c>
      <c r="E26" s="219">
        <v>57</v>
      </c>
    </row>
    <row r="27" spans="1:5">
      <c r="A27" s="151" t="s">
        <v>219</v>
      </c>
      <c r="B27" s="439" t="s">
        <v>220</v>
      </c>
      <c r="C27" s="219">
        <v>26</v>
      </c>
      <c r="D27" s="219">
        <v>1</v>
      </c>
      <c r="E27" s="219">
        <v>25</v>
      </c>
    </row>
    <row r="28" spans="1:5" ht="53.45" customHeight="1">
      <c r="A28" s="154" t="s">
        <v>424</v>
      </c>
      <c r="B28" s="107" t="s">
        <v>473</v>
      </c>
      <c r="C28" s="220">
        <f>SUM(C29:C37)</f>
        <v>186</v>
      </c>
      <c r="D28" s="220">
        <f>SUM(D29:D37)</f>
        <v>30</v>
      </c>
      <c r="E28" s="220">
        <f>SUM(E29:E37)</f>
        <v>156</v>
      </c>
    </row>
    <row r="29" spans="1:5">
      <c r="A29" s="151" t="s">
        <v>203</v>
      </c>
      <c r="B29" s="439" t="s">
        <v>204</v>
      </c>
      <c r="C29" s="219">
        <v>4</v>
      </c>
      <c r="D29" s="218" t="s">
        <v>254</v>
      </c>
      <c r="E29" s="219">
        <v>4</v>
      </c>
    </row>
    <row r="30" spans="1:5" ht="15" customHeight="1">
      <c r="A30" s="151" t="s">
        <v>502</v>
      </c>
      <c r="B30" s="615" t="s">
        <v>503</v>
      </c>
      <c r="C30" s="219">
        <v>18</v>
      </c>
      <c r="D30" s="219">
        <v>4</v>
      </c>
      <c r="E30" s="219">
        <v>14</v>
      </c>
    </row>
    <row r="31" spans="1:5">
      <c r="A31" s="151" t="s">
        <v>250</v>
      </c>
      <c r="B31" s="439" t="s">
        <v>251</v>
      </c>
      <c r="C31" s="219">
        <v>137</v>
      </c>
      <c r="D31" s="219">
        <v>21</v>
      </c>
      <c r="E31" s="219">
        <v>116</v>
      </c>
    </row>
    <row r="32" spans="1:5">
      <c r="A32" s="151" t="s">
        <v>209</v>
      </c>
      <c r="B32" s="439" t="s">
        <v>210</v>
      </c>
      <c r="C32" s="219">
        <v>2</v>
      </c>
      <c r="D32" s="218" t="s">
        <v>254</v>
      </c>
      <c r="E32" s="219">
        <v>2</v>
      </c>
    </row>
    <row r="33" spans="1:5" ht="15" customHeight="1">
      <c r="A33" s="151" t="s">
        <v>211</v>
      </c>
      <c r="B33" s="439" t="s">
        <v>462</v>
      </c>
      <c r="C33" s="219">
        <v>5</v>
      </c>
      <c r="D33" s="219">
        <v>1</v>
      </c>
      <c r="E33" s="219">
        <v>4</v>
      </c>
    </row>
    <row r="34" spans="1:5">
      <c r="A34" s="151" t="s">
        <v>224</v>
      </c>
      <c r="B34" s="439" t="s">
        <v>214</v>
      </c>
      <c r="C34" s="218" t="s">
        <v>254</v>
      </c>
      <c r="D34" s="218" t="s">
        <v>254</v>
      </c>
      <c r="E34" s="218" t="s">
        <v>254</v>
      </c>
    </row>
    <row r="35" spans="1:5">
      <c r="A35" s="151" t="s">
        <v>215</v>
      </c>
      <c r="B35" s="439" t="s">
        <v>216</v>
      </c>
      <c r="C35" s="219">
        <v>18</v>
      </c>
      <c r="D35" s="219">
        <v>4</v>
      </c>
      <c r="E35" s="219">
        <v>14</v>
      </c>
    </row>
    <row r="36" spans="1:5">
      <c r="A36" s="151" t="s">
        <v>217</v>
      </c>
      <c r="B36" s="439" t="s">
        <v>218</v>
      </c>
      <c r="C36" s="218" t="s">
        <v>254</v>
      </c>
      <c r="D36" s="218" t="s">
        <v>254</v>
      </c>
      <c r="E36" s="218" t="s">
        <v>254</v>
      </c>
    </row>
    <row r="37" spans="1:5">
      <c r="A37" s="151" t="s">
        <v>219</v>
      </c>
      <c r="B37" s="439" t="s">
        <v>220</v>
      </c>
      <c r="C37" s="219">
        <v>2</v>
      </c>
      <c r="D37" s="218" t="s">
        <v>254</v>
      </c>
      <c r="E37" s="219">
        <v>2</v>
      </c>
    </row>
    <row r="38" spans="1:5" ht="39.6" customHeight="1">
      <c r="A38" s="154" t="s">
        <v>505</v>
      </c>
      <c r="B38" s="107" t="s">
        <v>1187</v>
      </c>
      <c r="C38" s="218">
        <v>102</v>
      </c>
      <c r="D38" s="218" t="s">
        <v>254</v>
      </c>
      <c r="E38" s="218">
        <v>102</v>
      </c>
    </row>
    <row r="39" spans="1:5" ht="13.5" customHeight="1">
      <c r="A39" s="151" t="s">
        <v>250</v>
      </c>
      <c r="B39" s="439" t="s">
        <v>251</v>
      </c>
      <c r="C39" s="217">
        <v>6</v>
      </c>
      <c r="D39" s="218" t="s">
        <v>254</v>
      </c>
      <c r="E39" s="217">
        <v>6</v>
      </c>
    </row>
    <row r="40" spans="1:5" ht="13.5" customHeight="1">
      <c r="A40" s="151" t="s">
        <v>507</v>
      </c>
      <c r="B40" s="615" t="s">
        <v>206</v>
      </c>
      <c r="C40" s="217">
        <v>1</v>
      </c>
      <c r="D40" s="218" t="s">
        <v>254</v>
      </c>
      <c r="E40" s="217">
        <v>1</v>
      </c>
    </row>
    <row r="41" spans="1:5">
      <c r="A41" s="151" t="s">
        <v>209</v>
      </c>
      <c r="B41" s="439" t="s">
        <v>210</v>
      </c>
      <c r="C41" s="219">
        <v>17</v>
      </c>
      <c r="D41" s="218" t="s">
        <v>254</v>
      </c>
      <c r="E41" s="219">
        <v>17</v>
      </c>
    </row>
    <row r="42" spans="1:5">
      <c r="A42" s="151" t="s">
        <v>215</v>
      </c>
      <c r="B42" s="439" t="s">
        <v>216</v>
      </c>
      <c r="C42" s="219">
        <v>1</v>
      </c>
      <c r="D42" s="218" t="s">
        <v>254</v>
      </c>
      <c r="E42" s="219">
        <v>1</v>
      </c>
    </row>
    <row r="43" spans="1:5">
      <c r="A43" s="151" t="s">
        <v>217</v>
      </c>
      <c r="B43" s="439" t="s">
        <v>218</v>
      </c>
      <c r="C43" s="219">
        <v>73</v>
      </c>
      <c r="D43" s="218" t="s">
        <v>254</v>
      </c>
      <c r="E43" s="219">
        <v>73</v>
      </c>
    </row>
    <row r="44" spans="1:5">
      <c r="A44" s="151" t="s">
        <v>224</v>
      </c>
      <c r="B44" s="439" t="s">
        <v>214</v>
      </c>
      <c r="C44" s="219">
        <v>1</v>
      </c>
      <c r="D44" s="218" t="s">
        <v>254</v>
      </c>
      <c r="E44" s="219">
        <v>1</v>
      </c>
    </row>
    <row r="45" spans="1:5">
      <c r="A45" s="151" t="s">
        <v>219</v>
      </c>
      <c r="B45" s="439" t="s">
        <v>220</v>
      </c>
      <c r="C45" s="219">
        <v>3</v>
      </c>
      <c r="D45" s="218" t="s">
        <v>254</v>
      </c>
      <c r="E45" s="219">
        <v>3</v>
      </c>
    </row>
    <row r="46" spans="1:5" ht="27.6" customHeight="1">
      <c r="A46" s="154" t="s">
        <v>506</v>
      </c>
      <c r="B46" s="107" t="s">
        <v>1188</v>
      </c>
      <c r="C46" s="218">
        <f>SUM(C47:C52)</f>
        <v>12</v>
      </c>
      <c r="D46" s="218">
        <f>SUM(D47:D52)</f>
        <v>12</v>
      </c>
      <c r="E46" s="218" t="s">
        <v>254</v>
      </c>
    </row>
    <row r="47" spans="1:5">
      <c r="A47" s="151" t="s">
        <v>507</v>
      </c>
      <c r="B47" s="615" t="s">
        <v>206</v>
      </c>
      <c r="C47" s="219">
        <v>4</v>
      </c>
      <c r="D47" s="219">
        <v>4</v>
      </c>
      <c r="E47" s="218" t="s">
        <v>254</v>
      </c>
    </row>
    <row r="48" spans="1:5">
      <c r="A48" s="151" t="s">
        <v>250</v>
      </c>
      <c r="B48" s="439" t="s">
        <v>251</v>
      </c>
      <c r="C48" s="219">
        <v>1</v>
      </c>
      <c r="D48" s="219">
        <v>1</v>
      </c>
      <c r="E48" s="218" t="s">
        <v>254</v>
      </c>
    </row>
    <row r="49" spans="1:5">
      <c r="A49" s="151" t="s">
        <v>209</v>
      </c>
      <c r="B49" s="439" t="s">
        <v>210</v>
      </c>
      <c r="C49" s="219">
        <v>2</v>
      </c>
      <c r="D49" s="219">
        <v>2</v>
      </c>
      <c r="E49" s="218" t="s">
        <v>254</v>
      </c>
    </row>
    <row r="50" spans="1:5">
      <c r="A50" s="151" t="s">
        <v>508</v>
      </c>
      <c r="B50" s="439" t="s">
        <v>462</v>
      </c>
      <c r="C50" s="219">
        <v>2</v>
      </c>
      <c r="D50" s="219">
        <v>2</v>
      </c>
      <c r="E50" s="218" t="s">
        <v>254</v>
      </c>
    </row>
    <row r="51" spans="1:5">
      <c r="A51" s="151" t="s">
        <v>224</v>
      </c>
      <c r="B51" s="439" t="s">
        <v>214</v>
      </c>
      <c r="C51" s="219">
        <v>1</v>
      </c>
      <c r="D51" s="219">
        <v>1</v>
      </c>
      <c r="E51" s="218" t="s">
        <v>254</v>
      </c>
    </row>
    <row r="52" spans="1:5">
      <c r="A52" s="151" t="s">
        <v>215</v>
      </c>
      <c r="B52" s="439" t="s">
        <v>216</v>
      </c>
      <c r="C52" s="219">
        <v>2</v>
      </c>
      <c r="D52" s="219">
        <v>2</v>
      </c>
      <c r="E52" s="218" t="s">
        <v>254</v>
      </c>
    </row>
    <row r="53" spans="1:5" ht="27">
      <c r="A53" s="154" t="s">
        <v>509</v>
      </c>
      <c r="B53" s="618" t="s">
        <v>479</v>
      </c>
      <c r="C53" s="218">
        <f>SUM(C54:C61)</f>
        <v>139</v>
      </c>
      <c r="D53" s="218">
        <f t="shared" ref="D53:E53" si="1">SUM(D54:D61)</f>
        <v>9</v>
      </c>
      <c r="E53" s="218">
        <f t="shared" si="1"/>
        <v>130</v>
      </c>
    </row>
    <row r="54" spans="1:5">
      <c r="A54" s="151" t="s">
        <v>203</v>
      </c>
      <c r="B54" s="439" t="s">
        <v>204</v>
      </c>
      <c r="C54" s="219">
        <v>5</v>
      </c>
      <c r="D54" s="218" t="s">
        <v>254</v>
      </c>
      <c r="E54" s="219">
        <v>5</v>
      </c>
    </row>
    <row r="55" spans="1:5">
      <c r="A55" s="151" t="s">
        <v>250</v>
      </c>
      <c r="B55" s="439" t="s">
        <v>251</v>
      </c>
      <c r="C55" s="219">
        <v>6</v>
      </c>
      <c r="D55" s="219">
        <v>1</v>
      </c>
      <c r="E55" s="219">
        <v>5</v>
      </c>
    </row>
    <row r="56" spans="1:5">
      <c r="A56" s="151" t="s">
        <v>209</v>
      </c>
      <c r="B56" s="439" t="s">
        <v>210</v>
      </c>
      <c r="C56" s="219">
        <v>109</v>
      </c>
      <c r="D56" s="219">
        <v>2</v>
      </c>
      <c r="E56" s="219">
        <v>107</v>
      </c>
    </row>
    <row r="57" spans="1:5">
      <c r="A57" s="151" t="s">
        <v>508</v>
      </c>
      <c r="B57" s="439" t="s">
        <v>462</v>
      </c>
      <c r="C57" s="219">
        <v>12</v>
      </c>
      <c r="D57" s="219">
        <v>3</v>
      </c>
      <c r="E57" s="219">
        <v>9</v>
      </c>
    </row>
    <row r="58" spans="1:5">
      <c r="A58" s="151" t="s">
        <v>224</v>
      </c>
      <c r="B58" s="439" t="s">
        <v>214</v>
      </c>
      <c r="C58" s="219">
        <v>1</v>
      </c>
      <c r="D58" s="219">
        <v>1</v>
      </c>
      <c r="E58" s="218" t="s">
        <v>254</v>
      </c>
    </row>
    <row r="59" spans="1:5">
      <c r="A59" s="151" t="s">
        <v>215</v>
      </c>
      <c r="B59" s="439" t="s">
        <v>216</v>
      </c>
      <c r="C59" s="219">
        <v>5</v>
      </c>
      <c r="D59" s="219">
        <v>1</v>
      </c>
      <c r="E59" s="219">
        <v>4</v>
      </c>
    </row>
    <row r="60" spans="1:5">
      <c r="A60" s="151" t="s">
        <v>217</v>
      </c>
      <c r="B60" s="439" t="s">
        <v>218</v>
      </c>
      <c r="C60" s="218" t="s">
        <v>254</v>
      </c>
      <c r="D60" s="218" t="s">
        <v>254</v>
      </c>
      <c r="E60" s="218" t="s">
        <v>254</v>
      </c>
    </row>
    <row r="61" spans="1:5">
      <c r="A61" s="620" t="s">
        <v>219</v>
      </c>
      <c r="B61" s="452" t="s">
        <v>220</v>
      </c>
      <c r="C61" s="621">
        <v>1</v>
      </c>
      <c r="D61" s="621">
        <v>1</v>
      </c>
      <c r="E61" s="606" t="s">
        <v>254</v>
      </c>
    </row>
  </sheetData>
  <mergeCells count="6">
    <mergeCell ref="D1:E1"/>
    <mergeCell ref="A2:E2"/>
    <mergeCell ref="A3:E3"/>
    <mergeCell ref="D4:E4"/>
    <mergeCell ref="D5:E5"/>
    <mergeCell ref="A4:A7"/>
  </mergeCells>
  <hyperlinks>
    <hyperlink ref="D1:E1" location="Содержание!A1" display="Содержание" xr:uid="{81F7C1BB-A630-4A09-821E-4064BED193E6}"/>
    <hyperlink ref="A1" location="Содержание!A1" display="Мазмуну" xr:uid="{10F0CECB-7942-4107-A2D6-8317D21255AC}"/>
  </hyperlinks>
  <pageMargins left="0.70866141732283472" right="0.59055118110236227" top="0.59055118110236227" bottom="0.74803149606299213" header="0.31496062992125984" footer="0.51181102362204722"/>
  <pageSetup paperSize="9" firstPageNumber="46" orientation="portrait" useFirstPageNumber="1" r:id="rId1"/>
  <headerFooter>
    <oddFooter>&amp;C&amp;P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18"/>
  <sheetViews>
    <sheetView topLeftCell="A13" workbookViewId="0">
      <selection activeCell="R40" sqref="R40"/>
    </sheetView>
  </sheetViews>
  <sheetFormatPr defaultColWidth="9.140625" defaultRowHeight="15"/>
  <cols>
    <col min="1" max="2" width="22.28515625" style="3" customWidth="1"/>
    <col min="3" max="7" width="8.7109375" style="3" customWidth="1"/>
    <col min="8" max="16384" width="9.140625" style="3"/>
  </cols>
  <sheetData>
    <row r="1" spans="1:10">
      <c r="A1" s="859" t="s">
        <v>1784</v>
      </c>
      <c r="F1" s="953" t="s">
        <v>1783</v>
      </c>
      <c r="G1" s="953"/>
    </row>
    <row r="2" spans="1:10" ht="18" customHeight="1">
      <c r="A2" s="1003" t="s">
        <v>510</v>
      </c>
      <c r="B2" s="1003"/>
      <c r="C2" s="1003"/>
      <c r="D2" s="1003"/>
      <c r="E2" s="1003"/>
      <c r="F2" s="1003"/>
      <c r="G2" s="1003"/>
    </row>
    <row r="3" spans="1:10" s="212" customFormat="1" ht="18" customHeight="1">
      <c r="A3" s="966" t="s">
        <v>511</v>
      </c>
      <c r="B3" s="966"/>
      <c r="C3" s="966"/>
      <c r="D3" s="966"/>
      <c r="E3" s="966"/>
      <c r="F3" s="966"/>
      <c r="G3" s="966"/>
    </row>
    <row r="4" spans="1:10" s="211" customFormat="1" ht="18" customHeight="1">
      <c r="A4" s="557"/>
      <c r="B4" s="557"/>
      <c r="C4" s="497">
        <v>2020</v>
      </c>
      <c r="D4" s="497">
        <v>2021</v>
      </c>
      <c r="E4" s="497">
        <v>2022</v>
      </c>
      <c r="F4" s="497">
        <v>2023</v>
      </c>
      <c r="G4" s="558">
        <v>2024</v>
      </c>
    </row>
    <row r="5" spans="1:10" ht="52.5" customHeight="1">
      <c r="A5" s="154" t="s">
        <v>512</v>
      </c>
      <c r="B5" s="433" t="s">
        <v>513</v>
      </c>
      <c r="C5" s="87">
        <v>264</v>
      </c>
      <c r="D5" s="87">
        <v>387</v>
      </c>
      <c r="E5" s="88">
        <v>394</v>
      </c>
      <c r="F5" s="88">
        <v>465</v>
      </c>
      <c r="G5" s="88">
        <v>516</v>
      </c>
    </row>
    <row r="6" spans="1:10">
      <c r="A6" s="151" t="s">
        <v>352</v>
      </c>
      <c r="B6" s="439" t="s">
        <v>514</v>
      </c>
      <c r="C6" s="153"/>
      <c r="D6" s="153"/>
      <c r="E6" s="11"/>
      <c r="F6" s="11"/>
      <c r="G6" s="11"/>
    </row>
    <row r="7" spans="1:10" ht="51">
      <c r="A7" s="413" t="s">
        <v>1190</v>
      </c>
      <c r="B7" s="568" t="s">
        <v>1195</v>
      </c>
      <c r="C7" s="90">
        <v>167</v>
      </c>
      <c r="D7" s="90">
        <v>185</v>
      </c>
      <c r="E7" s="63">
        <v>212</v>
      </c>
      <c r="F7" s="63">
        <v>275</v>
      </c>
      <c r="G7" s="63">
        <v>330</v>
      </c>
    </row>
    <row r="8" spans="1:10" ht="66.75" customHeight="1">
      <c r="A8" s="102" t="s">
        <v>1090</v>
      </c>
      <c r="B8" s="439" t="s">
        <v>1091</v>
      </c>
      <c r="C8" s="90">
        <v>97</v>
      </c>
      <c r="D8" s="90">
        <v>202</v>
      </c>
      <c r="E8" s="63">
        <v>182</v>
      </c>
      <c r="F8" s="63">
        <v>190</v>
      </c>
      <c r="G8" s="63">
        <v>186</v>
      </c>
    </row>
    <row r="9" spans="1:10" ht="28.15" customHeight="1">
      <c r="A9" s="101" t="s">
        <v>515</v>
      </c>
      <c r="B9" s="438" t="s">
        <v>516</v>
      </c>
      <c r="C9" s="73">
        <v>21.2</v>
      </c>
      <c r="D9" s="73">
        <v>31</v>
      </c>
      <c r="E9" s="22">
        <v>69.400000000000006</v>
      </c>
      <c r="F9" s="22">
        <v>79.2</v>
      </c>
      <c r="G9" s="22">
        <v>81.7</v>
      </c>
      <c r="I9" s="141"/>
      <c r="J9" s="126"/>
    </row>
    <row r="10" spans="1:10" ht="12" customHeight="1">
      <c r="A10" s="151" t="s">
        <v>517</v>
      </c>
      <c r="B10" s="439" t="s">
        <v>514</v>
      </c>
      <c r="C10" s="73"/>
      <c r="D10" s="73"/>
      <c r="E10" s="22"/>
      <c r="F10" s="22"/>
      <c r="G10" s="22"/>
    </row>
    <row r="11" spans="1:10" ht="53.25" customHeight="1">
      <c r="A11" s="413" t="s">
        <v>1196</v>
      </c>
      <c r="B11" s="439" t="s">
        <v>518</v>
      </c>
      <c r="C11" s="73">
        <v>6.2</v>
      </c>
      <c r="D11" s="73">
        <v>7</v>
      </c>
      <c r="E11" s="22">
        <v>23.9</v>
      </c>
      <c r="F11" s="22">
        <v>28</v>
      </c>
      <c r="G11" s="22">
        <v>33.1</v>
      </c>
    </row>
    <row r="12" spans="1:10" ht="66" customHeight="1">
      <c r="A12" s="102" t="s">
        <v>519</v>
      </c>
      <c r="B12" s="439" t="s">
        <v>520</v>
      </c>
      <c r="C12" s="73">
        <v>15</v>
      </c>
      <c r="D12" s="73">
        <v>24</v>
      </c>
      <c r="E12" s="22">
        <v>45.5</v>
      </c>
      <c r="F12" s="22">
        <v>51.2</v>
      </c>
      <c r="G12" s="22">
        <v>48.6</v>
      </c>
    </row>
    <row r="13" spans="1:10" ht="41.25" customHeight="1">
      <c r="A13" s="154" t="s">
        <v>1192</v>
      </c>
      <c r="B13" s="433" t="s">
        <v>1612</v>
      </c>
      <c r="C13" s="73">
        <v>155.30000000000001</v>
      </c>
      <c r="D13" s="73">
        <v>372.1</v>
      </c>
      <c r="E13" s="22">
        <v>650.6</v>
      </c>
      <c r="F13" s="22">
        <v>910.5</v>
      </c>
      <c r="G13" s="22">
        <v>1121</v>
      </c>
    </row>
    <row r="14" spans="1:10">
      <c r="A14" s="101" t="s">
        <v>521</v>
      </c>
      <c r="B14" s="438" t="s">
        <v>522</v>
      </c>
      <c r="C14" s="73"/>
      <c r="D14" s="73"/>
      <c r="E14" s="22"/>
      <c r="F14" s="22"/>
      <c r="G14" s="22"/>
    </row>
    <row r="15" spans="1:10" ht="62.25" customHeight="1">
      <c r="A15" s="102" t="s">
        <v>1191</v>
      </c>
      <c r="B15" s="442" t="s">
        <v>1811</v>
      </c>
      <c r="C15" s="73">
        <v>72.900000000000006</v>
      </c>
      <c r="D15" s="73">
        <v>139.30000000000001</v>
      </c>
      <c r="E15" s="22">
        <v>311.10000000000002</v>
      </c>
      <c r="F15" s="22">
        <v>437.8</v>
      </c>
      <c r="G15" s="22">
        <v>583.29999999999995</v>
      </c>
    </row>
    <row r="16" spans="1:10" ht="93" customHeight="1">
      <c r="A16" s="413" t="s">
        <v>1193</v>
      </c>
      <c r="B16" s="442" t="s">
        <v>1194</v>
      </c>
      <c r="C16" s="73">
        <v>82.4</v>
      </c>
      <c r="D16" s="73">
        <v>232.8</v>
      </c>
      <c r="E16" s="22">
        <v>339.5</v>
      </c>
      <c r="F16" s="22">
        <v>472.7</v>
      </c>
      <c r="G16" s="22">
        <v>537.70000000000005</v>
      </c>
    </row>
    <row r="17" spans="1:7" ht="93.75" customHeight="1">
      <c r="A17" s="616" t="s">
        <v>1683</v>
      </c>
      <c r="B17" s="622" t="s">
        <v>1812</v>
      </c>
      <c r="C17" s="560">
        <v>3.5</v>
      </c>
      <c r="D17" s="560">
        <v>15.5</v>
      </c>
      <c r="E17" s="561">
        <v>35.799999999999997</v>
      </c>
      <c r="F17" s="561">
        <v>42.8</v>
      </c>
      <c r="G17" s="561">
        <v>40.9</v>
      </c>
    </row>
    <row r="18" spans="1:7">
      <c r="A18" s="213"/>
      <c r="B18" s="213"/>
    </row>
  </sheetData>
  <mergeCells count="3">
    <mergeCell ref="A2:G2"/>
    <mergeCell ref="A3:G3"/>
    <mergeCell ref="F1:G1"/>
  </mergeCells>
  <hyperlinks>
    <hyperlink ref="F1:G1" location="Содержание!A1" display="Содержание" xr:uid="{D45B21A7-9019-4756-8B7D-A44E7334A1D6}"/>
    <hyperlink ref="A1" location="Содержание!A1" display="Мазмуну" xr:uid="{BDAF2F31-CC8F-4ED1-AB89-76EE8AFAE8C4}"/>
  </hyperlinks>
  <pageMargins left="0.70866141732283472" right="0.70866141732283472" top="0.59055118110236227" bottom="0.74803149606299213" header="0.31496062992125984" footer="0.51181102362204722"/>
  <pageSetup paperSize="9" firstPageNumber="48" orientation="portrait" useFirstPageNumber="1" r:id="rId1"/>
  <headerFooter>
    <oddFooter>&amp;C&amp;P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G17"/>
  <sheetViews>
    <sheetView workbookViewId="0">
      <selection activeCell="R40" sqref="R40"/>
    </sheetView>
  </sheetViews>
  <sheetFormatPr defaultColWidth="9.140625" defaultRowHeight="15"/>
  <cols>
    <col min="1" max="2" width="20.7109375" style="3" customWidth="1"/>
    <col min="3" max="7" width="8.7109375" style="3" customWidth="1"/>
    <col min="8" max="16384" width="9.140625" style="3"/>
  </cols>
  <sheetData>
    <row r="1" spans="1:7">
      <c r="A1" s="859" t="s">
        <v>1784</v>
      </c>
      <c r="F1" s="921" t="s">
        <v>1783</v>
      </c>
      <c r="G1" s="921"/>
    </row>
    <row r="2" spans="1:7" s="1" customFormat="1" ht="18" customHeight="1">
      <c r="A2" s="4" t="s">
        <v>523</v>
      </c>
      <c r="B2" s="4"/>
      <c r="C2" s="4"/>
      <c r="D2" s="4"/>
      <c r="E2" s="4"/>
      <c r="F2" s="4"/>
      <c r="G2" s="4"/>
    </row>
    <row r="3" spans="1:7" s="2" customFormat="1" ht="18" customHeight="1">
      <c r="A3" s="6" t="s">
        <v>524</v>
      </c>
      <c r="B3" s="6"/>
      <c r="C3" s="6"/>
      <c r="D3" s="6"/>
      <c r="E3" s="6"/>
      <c r="F3" s="6"/>
      <c r="G3" s="6"/>
    </row>
    <row r="4" spans="1:7" s="1" customFormat="1" ht="18" customHeight="1">
      <c r="A4" s="543" t="s">
        <v>525</v>
      </c>
      <c r="B4" s="543"/>
      <c r="C4" s="623"/>
      <c r="D4" s="623"/>
      <c r="E4" s="623"/>
      <c r="F4" s="623"/>
      <c r="G4" s="623"/>
    </row>
    <row r="5" spans="1:7" s="1" customFormat="1" ht="18" customHeight="1">
      <c r="A5" s="546" t="s">
        <v>526</v>
      </c>
      <c r="B5" s="546"/>
      <c r="C5" s="543"/>
      <c r="D5" s="543"/>
      <c r="E5" s="543"/>
      <c r="F5" s="543"/>
      <c r="G5" s="543"/>
    </row>
    <row r="6" spans="1:7" s="211" customFormat="1" ht="18" customHeight="1">
      <c r="A6" s="582"/>
      <c r="B6" s="582"/>
      <c r="C6" s="497">
        <v>2020</v>
      </c>
      <c r="D6" s="497">
        <v>2021</v>
      </c>
      <c r="E6" s="497">
        <v>2022</v>
      </c>
      <c r="F6" s="497">
        <v>2023</v>
      </c>
      <c r="G6" s="558">
        <v>2024</v>
      </c>
    </row>
    <row r="7" spans="1:7" ht="57" customHeight="1">
      <c r="A7" s="627" t="s">
        <v>1684</v>
      </c>
      <c r="B7" s="628" t="s">
        <v>1687</v>
      </c>
      <c r="C7" s="90">
        <v>167</v>
      </c>
      <c r="D7" s="90">
        <v>185</v>
      </c>
      <c r="E7" s="63">
        <v>212</v>
      </c>
      <c r="F7" s="63">
        <v>275</v>
      </c>
      <c r="G7" s="63">
        <v>330</v>
      </c>
    </row>
    <row r="8" spans="1:7" ht="26.25">
      <c r="A8" s="159" t="s">
        <v>515</v>
      </c>
      <c r="B8" s="593" t="s">
        <v>516</v>
      </c>
      <c r="C8" s="73">
        <v>6.2</v>
      </c>
      <c r="D8" s="73">
        <v>7</v>
      </c>
      <c r="E8" s="22">
        <v>23.9</v>
      </c>
      <c r="F8" s="22">
        <v>28</v>
      </c>
      <c r="G8" s="22">
        <v>33.1</v>
      </c>
    </row>
    <row r="9" spans="1:7" ht="39">
      <c r="A9" s="159" t="s">
        <v>527</v>
      </c>
      <c r="B9" s="593" t="s">
        <v>528</v>
      </c>
      <c r="C9" s="73">
        <v>72.900000000000006</v>
      </c>
      <c r="D9" s="73">
        <v>139.4</v>
      </c>
      <c r="E9" s="22">
        <v>311.10000000000002</v>
      </c>
      <c r="F9" s="22">
        <v>437.8</v>
      </c>
      <c r="G9" s="22">
        <v>583.29999999999995</v>
      </c>
    </row>
    <row r="10" spans="1:7">
      <c r="A10" s="64" t="s">
        <v>529</v>
      </c>
      <c r="B10" s="586" t="s">
        <v>530</v>
      </c>
      <c r="C10" s="207"/>
      <c r="D10" s="207"/>
      <c r="E10" s="208"/>
      <c r="F10" s="208"/>
      <c r="G10" s="208"/>
    </row>
    <row r="11" spans="1:7" ht="15" customHeight="1">
      <c r="A11" s="64" t="s">
        <v>531</v>
      </c>
      <c r="B11" s="586" t="s">
        <v>532</v>
      </c>
      <c r="C11" s="73">
        <v>59.7</v>
      </c>
      <c r="D11" s="73">
        <v>105.7</v>
      </c>
      <c r="E11" s="22">
        <v>182.6</v>
      </c>
      <c r="F11" s="22">
        <v>241.1</v>
      </c>
      <c r="G11" s="22">
        <v>323.89999999999998</v>
      </c>
    </row>
    <row r="12" spans="1:7" ht="15" customHeight="1">
      <c r="A12" s="64" t="s">
        <v>533</v>
      </c>
      <c r="B12" s="586" t="s">
        <v>534</v>
      </c>
      <c r="C12" s="73">
        <v>14.6</v>
      </c>
      <c r="D12" s="73">
        <v>33.700000000000003</v>
      </c>
      <c r="E12" s="22">
        <v>128.5</v>
      </c>
      <c r="F12" s="22">
        <v>196.7</v>
      </c>
      <c r="G12" s="22">
        <v>259.39999999999998</v>
      </c>
    </row>
    <row r="13" spans="1:7" ht="26.25">
      <c r="A13" s="159" t="s">
        <v>1685</v>
      </c>
      <c r="B13" s="593" t="s">
        <v>1686</v>
      </c>
      <c r="C13" s="90">
        <v>3731</v>
      </c>
      <c r="D13" s="90">
        <v>3564</v>
      </c>
      <c r="E13" s="90">
        <v>14530</v>
      </c>
      <c r="F13" s="90">
        <v>16302</v>
      </c>
      <c r="G13" s="90">
        <v>19172</v>
      </c>
    </row>
    <row r="14" spans="1:7" ht="39.75" customHeight="1">
      <c r="A14" s="627" t="s">
        <v>1197</v>
      </c>
      <c r="B14" s="628" t="s">
        <v>1613</v>
      </c>
      <c r="C14" s="82">
        <v>114.6</v>
      </c>
      <c r="D14" s="82">
        <v>212.4</v>
      </c>
      <c r="E14" s="22">
        <v>512.4</v>
      </c>
      <c r="F14" s="22">
        <v>640.70000000000005</v>
      </c>
      <c r="G14" s="22">
        <v>799.5</v>
      </c>
    </row>
    <row r="15" spans="1:7" ht="31.5" customHeight="1">
      <c r="A15" s="627" t="s">
        <v>537</v>
      </c>
      <c r="B15" s="628" t="s">
        <v>538</v>
      </c>
      <c r="C15" s="205"/>
      <c r="D15" s="205"/>
      <c r="E15" s="142"/>
      <c r="F15" s="142"/>
      <c r="G15" s="142"/>
    </row>
    <row r="16" spans="1:7" ht="15" customHeight="1">
      <c r="A16" s="64" t="s">
        <v>539</v>
      </c>
      <c r="B16" s="586" t="s">
        <v>540</v>
      </c>
      <c r="C16" s="90">
        <v>1200</v>
      </c>
      <c r="D16" s="90">
        <v>1600</v>
      </c>
      <c r="E16" s="63">
        <v>2000</v>
      </c>
      <c r="F16" s="63">
        <v>2500</v>
      </c>
      <c r="G16" s="63">
        <v>2600</v>
      </c>
    </row>
    <row r="17" spans="1:7" ht="15" customHeight="1">
      <c r="A17" s="624" t="s">
        <v>541</v>
      </c>
      <c r="B17" s="626" t="s">
        <v>542</v>
      </c>
      <c r="C17" s="625">
        <v>1800</v>
      </c>
      <c r="D17" s="625">
        <v>2500</v>
      </c>
      <c r="E17" s="551">
        <v>2800</v>
      </c>
      <c r="F17" s="551">
        <v>2800</v>
      </c>
      <c r="G17" s="551">
        <v>2900</v>
      </c>
    </row>
  </sheetData>
  <mergeCells count="1">
    <mergeCell ref="F1:G1"/>
  </mergeCells>
  <hyperlinks>
    <hyperlink ref="F1:G1" location="Содержание!A1" display="Содержание" xr:uid="{A9D10539-6D3F-4E62-B87E-4497B8A6ECD6}"/>
    <hyperlink ref="A1" location="Содержание!A1" display="Мазмуну" xr:uid="{6EB8264E-5C45-420F-B58C-3867A5EA00EA}"/>
  </hyperlinks>
  <pageMargins left="0.70866141732283472" right="0.70866141732283472" top="0.59055118110236227" bottom="0.78740157480314965" header="0.31496062992125984" footer="0.51181102362204722"/>
  <pageSetup paperSize="9" firstPageNumber="49" orientation="portrait" useFirstPageNumber="1" r:id="rId1"/>
  <headerFooter>
    <oddFooter>&amp;C&amp;P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G114"/>
  <sheetViews>
    <sheetView workbookViewId="0">
      <selection activeCell="R40" sqref="R40"/>
    </sheetView>
  </sheetViews>
  <sheetFormatPr defaultColWidth="9.140625" defaultRowHeight="15"/>
  <cols>
    <col min="1" max="2" width="21.7109375" style="3" customWidth="1"/>
    <col min="3" max="7" width="8.7109375" style="3" customWidth="1"/>
    <col min="8" max="16384" width="9.140625" style="3"/>
  </cols>
  <sheetData>
    <row r="1" spans="1:7">
      <c r="A1" s="859" t="s">
        <v>1784</v>
      </c>
      <c r="F1" s="953" t="s">
        <v>1783</v>
      </c>
      <c r="G1" s="953"/>
    </row>
    <row r="2" spans="1:7" s="1" customFormat="1" ht="18" customHeight="1">
      <c r="A2" s="4" t="s">
        <v>543</v>
      </c>
      <c r="B2" s="4"/>
      <c r="C2" s="4"/>
      <c r="D2" s="4"/>
      <c r="E2" s="4"/>
      <c r="F2" s="4"/>
      <c r="G2" s="4"/>
    </row>
    <row r="3" spans="1:7" s="2" customFormat="1" ht="18" customHeight="1">
      <c r="A3" s="6" t="s">
        <v>544</v>
      </c>
      <c r="B3" s="6"/>
      <c r="C3" s="6"/>
      <c r="D3" s="6"/>
      <c r="E3" s="6"/>
      <c r="F3" s="6"/>
      <c r="G3" s="6"/>
    </row>
    <row r="4" spans="1:7" s="1" customFormat="1" ht="18" customHeight="1">
      <c r="A4" s="629" t="s">
        <v>545</v>
      </c>
      <c r="B4" s="629"/>
      <c r="C4" s="629"/>
      <c r="D4" s="629"/>
      <c r="E4" s="629"/>
      <c r="F4" s="629"/>
      <c r="G4" s="629"/>
    </row>
    <row r="5" spans="1:7" s="2" customFormat="1" ht="20.25" customHeight="1">
      <c r="A5" s="630" t="s">
        <v>1688</v>
      </c>
      <c r="B5" s="630"/>
      <c r="C5" s="630"/>
      <c r="D5" s="630"/>
      <c r="E5" s="630"/>
      <c r="F5" s="630"/>
      <c r="G5" s="630"/>
    </row>
    <row r="6" spans="1:7" ht="18" customHeight="1">
      <c r="A6" s="632"/>
      <c r="B6" s="632"/>
      <c r="C6" s="497">
        <v>2020</v>
      </c>
      <c r="D6" s="497">
        <v>2021</v>
      </c>
      <c r="E6" s="497">
        <v>2022</v>
      </c>
      <c r="F6" s="497">
        <v>2023</v>
      </c>
      <c r="G6" s="558">
        <v>2024</v>
      </c>
    </row>
    <row r="7" spans="1:7" ht="18" customHeight="1">
      <c r="A7" s="152" t="s">
        <v>546</v>
      </c>
      <c r="B7" s="556" t="s">
        <v>547</v>
      </c>
      <c r="C7" s="631"/>
      <c r="D7" s="72"/>
      <c r="E7" s="631"/>
      <c r="F7" s="631"/>
      <c r="G7" s="631"/>
    </row>
    <row r="8" spans="1:7" ht="55.5" customHeight="1">
      <c r="A8" s="159" t="s">
        <v>1689</v>
      </c>
      <c r="B8" s="628" t="s">
        <v>1690</v>
      </c>
      <c r="C8" s="63">
        <v>18</v>
      </c>
      <c r="D8" s="63">
        <v>20</v>
      </c>
      <c r="E8" s="63">
        <v>18</v>
      </c>
      <c r="F8" s="63">
        <v>21</v>
      </c>
      <c r="G8" s="63">
        <v>23</v>
      </c>
    </row>
    <row r="9" spans="1:7" ht="26.25">
      <c r="A9" s="159" t="s">
        <v>515</v>
      </c>
      <c r="B9" s="593" t="s">
        <v>516</v>
      </c>
      <c r="C9" s="26">
        <v>0.3</v>
      </c>
      <c r="D9" s="26">
        <v>0.8</v>
      </c>
      <c r="E9" s="26">
        <v>2.6</v>
      </c>
      <c r="F9" s="26">
        <v>2.1</v>
      </c>
      <c r="G9" s="26">
        <v>2.2999999999999998</v>
      </c>
    </row>
    <row r="10" spans="1:7" ht="39">
      <c r="A10" s="159" t="s">
        <v>527</v>
      </c>
      <c r="B10" s="593" t="s">
        <v>548</v>
      </c>
      <c r="C10" s="22">
        <v>7.9</v>
      </c>
      <c r="D10" s="22">
        <v>13.4</v>
      </c>
      <c r="E10" s="22">
        <v>16.600000000000001</v>
      </c>
      <c r="F10" s="22">
        <v>15.6</v>
      </c>
      <c r="G10" s="22">
        <v>21.1</v>
      </c>
    </row>
    <row r="11" spans="1:7">
      <c r="A11" s="64" t="s">
        <v>529</v>
      </c>
      <c r="B11" s="586" t="s">
        <v>514</v>
      </c>
      <c r="C11" s="26"/>
      <c r="D11" s="26"/>
      <c r="E11" s="26"/>
      <c r="F11" s="26"/>
      <c r="G11" s="26"/>
    </row>
    <row r="12" spans="1:7">
      <c r="A12" s="64" t="s">
        <v>531</v>
      </c>
      <c r="B12" s="586" t="s">
        <v>532</v>
      </c>
      <c r="C12" s="22">
        <v>7.7</v>
      </c>
      <c r="D12" s="22">
        <v>13.1</v>
      </c>
      <c r="E12" s="22">
        <v>16.100000000000001</v>
      </c>
      <c r="F12" s="22">
        <v>15</v>
      </c>
      <c r="G12" s="22">
        <v>20.2</v>
      </c>
    </row>
    <row r="13" spans="1:7">
      <c r="A13" s="64" t="s">
        <v>533</v>
      </c>
      <c r="B13" s="586" t="s">
        <v>534</v>
      </c>
      <c r="C13" s="26">
        <v>0.2</v>
      </c>
      <c r="D13" s="26">
        <v>0.3</v>
      </c>
      <c r="E13" s="26">
        <v>0.5</v>
      </c>
      <c r="F13" s="26">
        <v>0.6</v>
      </c>
      <c r="G13" s="26">
        <v>0.9</v>
      </c>
    </row>
    <row r="14" spans="1:7" ht="26.25">
      <c r="A14" s="159" t="s">
        <v>1685</v>
      </c>
      <c r="B14" s="593" t="s">
        <v>1686</v>
      </c>
      <c r="C14" s="63">
        <v>286</v>
      </c>
      <c r="D14" s="63">
        <v>286</v>
      </c>
      <c r="E14" s="63">
        <v>1077</v>
      </c>
      <c r="F14" s="63">
        <v>1097</v>
      </c>
      <c r="G14" s="63">
        <v>1153</v>
      </c>
    </row>
    <row r="15" spans="1:7" ht="30.75" customHeight="1">
      <c r="A15" s="627" t="s">
        <v>535</v>
      </c>
      <c r="B15" s="628" t="s">
        <v>1621</v>
      </c>
      <c r="C15" s="22">
        <v>8.3000000000000007</v>
      </c>
      <c r="D15" s="634">
        <v>14.8</v>
      </c>
      <c r="E15" s="22">
        <v>20</v>
      </c>
      <c r="F15" s="22">
        <v>23.7</v>
      </c>
      <c r="G15" s="22">
        <v>25.2</v>
      </c>
    </row>
    <row r="16" spans="1:7" ht="27" customHeight="1">
      <c r="A16" s="627" t="s">
        <v>549</v>
      </c>
      <c r="B16" s="628" t="s">
        <v>538</v>
      </c>
      <c r="C16" s="26"/>
      <c r="D16" s="22"/>
      <c r="E16" s="155"/>
      <c r="F16" s="155"/>
      <c r="G16" s="155"/>
    </row>
    <row r="17" spans="1:7">
      <c r="A17" s="64" t="s">
        <v>539</v>
      </c>
      <c r="B17" s="586" t="s">
        <v>540</v>
      </c>
      <c r="C17" s="635">
        <v>538</v>
      </c>
      <c r="D17" s="636">
        <v>500</v>
      </c>
      <c r="E17" s="63">
        <v>500</v>
      </c>
      <c r="F17" s="63">
        <v>800</v>
      </c>
      <c r="G17" s="63">
        <v>800</v>
      </c>
    </row>
    <row r="18" spans="1:7">
      <c r="A18" s="64" t="s">
        <v>541</v>
      </c>
      <c r="B18" s="586" t="s">
        <v>542</v>
      </c>
      <c r="C18" s="635">
        <v>672</v>
      </c>
      <c r="D18" s="63">
        <v>700</v>
      </c>
      <c r="E18" s="63">
        <v>800</v>
      </c>
      <c r="F18" s="63">
        <v>1000</v>
      </c>
      <c r="G18" s="63">
        <v>1000</v>
      </c>
    </row>
    <row r="19" spans="1:7" ht="26.25" customHeight="1">
      <c r="A19" s="803" t="s">
        <v>1614</v>
      </c>
      <c r="B19" s="802" t="s">
        <v>550</v>
      </c>
      <c r="C19" s="63"/>
      <c r="D19" s="63"/>
      <c r="E19" s="207"/>
      <c r="F19" s="208"/>
      <c r="G19" s="208"/>
    </row>
    <row r="20" spans="1:7" ht="51.75" customHeight="1">
      <c r="A20" s="159" t="s">
        <v>1689</v>
      </c>
      <c r="B20" s="628" t="s">
        <v>1690</v>
      </c>
      <c r="C20" s="635">
        <v>33</v>
      </c>
      <c r="D20" s="635">
        <v>39</v>
      </c>
      <c r="E20" s="63">
        <v>47</v>
      </c>
      <c r="F20" s="63">
        <v>59</v>
      </c>
      <c r="G20" s="63">
        <v>66</v>
      </c>
    </row>
    <row r="21" spans="1:7" ht="26.25">
      <c r="A21" s="159" t="s">
        <v>515</v>
      </c>
      <c r="B21" s="593" t="s">
        <v>516</v>
      </c>
      <c r="C21" s="637">
        <v>1</v>
      </c>
      <c r="D21" s="22">
        <v>0.8</v>
      </c>
      <c r="E21" s="26">
        <v>3</v>
      </c>
      <c r="F21" s="26">
        <v>3.5</v>
      </c>
      <c r="G21" s="26">
        <v>6.8</v>
      </c>
    </row>
    <row r="22" spans="1:7" ht="39">
      <c r="A22" s="159" t="s">
        <v>527</v>
      </c>
      <c r="B22" s="593" t="s">
        <v>548</v>
      </c>
      <c r="C22" s="26">
        <v>13.8</v>
      </c>
      <c r="D22" s="26">
        <v>21.7</v>
      </c>
      <c r="E22" s="22">
        <v>29.3</v>
      </c>
      <c r="F22" s="22">
        <v>40.9</v>
      </c>
      <c r="G22" s="22">
        <v>62.4</v>
      </c>
    </row>
    <row r="23" spans="1:7">
      <c r="A23" s="64" t="s">
        <v>529</v>
      </c>
      <c r="B23" s="586" t="s">
        <v>514</v>
      </c>
      <c r="C23" s="22"/>
      <c r="D23" s="22"/>
      <c r="E23" s="26"/>
      <c r="F23" s="26"/>
      <c r="G23" s="26"/>
    </row>
    <row r="24" spans="1:7">
      <c r="A24" s="64" t="s">
        <v>531</v>
      </c>
      <c r="B24" s="586" t="s">
        <v>532</v>
      </c>
      <c r="C24" s="26">
        <v>13.6</v>
      </c>
      <c r="D24" s="26">
        <v>20.6</v>
      </c>
      <c r="E24" s="22">
        <v>26.3</v>
      </c>
      <c r="F24" s="22">
        <v>37.6</v>
      </c>
      <c r="G24" s="22">
        <v>55.1</v>
      </c>
    </row>
    <row r="25" spans="1:7">
      <c r="A25" s="64" t="s">
        <v>533</v>
      </c>
      <c r="B25" s="586" t="s">
        <v>534</v>
      </c>
      <c r="C25" s="22">
        <v>0.2</v>
      </c>
      <c r="D25" s="634">
        <v>1.1000000000000001</v>
      </c>
      <c r="E25" s="26">
        <v>3</v>
      </c>
      <c r="F25" s="26">
        <v>3.3</v>
      </c>
      <c r="G25" s="26">
        <v>7.3</v>
      </c>
    </row>
    <row r="26" spans="1:7" ht="26.25">
      <c r="A26" s="159" t="s">
        <v>1685</v>
      </c>
      <c r="B26" s="593" t="s">
        <v>1686</v>
      </c>
      <c r="C26" s="63">
        <v>394</v>
      </c>
      <c r="D26" s="63">
        <v>462</v>
      </c>
      <c r="E26" s="63">
        <v>1716</v>
      </c>
      <c r="F26" s="63">
        <v>2145</v>
      </c>
      <c r="G26" s="63">
        <v>3057</v>
      </c>
    </row>
    <row r="27" spans="1:7" ht="30.75" customHeight="1">
      <c r="A27" s="627" t="s">
        <v>1620</v>
      </c>
      <c r="B27" s="628" t="s">
        <v>1616</v>
      </c>
      <c r="C27" s="634">
        <v>17.8</v>
      </c>
      <c r="D27" s="26">
        <v>38.4</v>
      </c>
      <c r="E27" s="22">
        <v>50.3</v>
      </c>
      <c r="F27" s="22">
        <v>65.7</v>
      </c>
      <c r="G27" s="22">
        <v>84.9</v>
      </c>
    </row>
    <row r="28" spans="1:7" ht="26.25" customHeight="1">
      <c r="A28" s="159" t="s">
        <v>549</v>
      </c>
      <c r="B28" s="593" t="s">
        <v>538</v>
      </c>
      <c r="C28" s="22"/>
      <c r="D28" s="26"/>
      <c r="E28" s="155"/>
      <c r="F28" s="155"/>
      <c r="G28" s="155"/>
    </row>
    <row r="29" spans="1:7">
      <c r="A29" s="64" t="s">
        <v>539</v>
      </c>
      <c r="B29" s="586" t="s">
        <v>540</v>
      </c>
      <c r="C29" s="635">
        <v>600</v>
      </c>
      <c r="D29" s="63">
        <v>700</v>
      </c>
      <c r="E29" s="63">
        <v>700</v>
      </c>
      <c r="F29" s="63">
        <v>800</v>
      </c>
      <c r="G29" s="63">
        <v>900</v>
      </c>
    </row>
    <row r="30" spans="1:7">
      <c r="A30" s="64" t="s">
        <v>541</v>
      </c>
      <c r="B30" s="586" t="s">
        <v>542</v>
      </c>
      <c r="C30" s="635">
        <v>750</v>
      </c>
      <c r="D30" s="63">
        <v>900</v>
      </c>
      <c r="E30" s="63">
        <v>1000</v>
      </c>
      <c r="F30" s="63">
        <v>1000</v>
      </c>
      <c r="G30" s="63">
        <v>1100</v>
      </c>
    </row>
    <row r="31" spans="1:7" ht="26.25" customHeight="1">
      <c r="A31" s="676" t="s">
        <v>1615</v>
      </c>
      <c r="B31" s="433" t="s">
        <v>1237</v>
      </c>
      <c r="C31" s="26"/>
      <c r="D31" s="26"/>
      <c r="E31" s="207"/>
      <c r="F31" s="208"/>
      <c r="G31" s="208"/>
    </row>
    <row r="32" spans="1:7" ht="56.25" customHeight="1">
      <c r="A32" s="159" t="s">
        <v>1689</v>
      </c>
      <c r="B32" s="628" t="s">
        <v>1690</v>
      </c>
      <c r="C32" s="63">
        <v>24</v>
      </c>
      <c r="D32" s="63">
        <v>34</v>
      </c>
      <c r="E32" s="63">
        <v>34</v>
      </c>
      <c r="F32" s="63">
        <v>38</v>
      </c>
      <c r="G32" s="63">
        <v>44</v>
      </c>
    </row>
    <row r="33" spans="1:7" ht="26.25">
      <c r="A33" s="159" t="s">
        <v>515</v>
      </c>
      <c r="B33" s="593" t="s">
        <v>516</v>
      </c>
      <c r="C33" s="22">
        <v>0.7</v>
      </c>
      <c r="D33" s="26">
        <v>1.3</v>
      </c>
      <c r="E33" s="26">
        <v>1.7</v>
      </c>
      <c r="F33" s="26">
        <v>2.2999999999999998</v>
      </c>
      <c r="G33" s="26">
        <v>2.9</v>
      </c>
    </row>
    <row r="34" spans="1:7" ht="39">
      <c r="A34" s="159" t="s">
        <v>527</v>
      </c>
      <c r="B34" s="593" t="s">
        <v>548</v>
      </c>
      <c r="C34" s="633">
        <v>5</v>
      </c>
      <c r="D34" s="22">
        <v>10.3</v>
      </c>
      <c r="E34" s="22">
        <v>17.5</v>
      </c>
      <c r="F34" s="22">
        <v>25.9</v>
      </c>
      <c r="G34" s="22">
        <v>42.1</v>
      </c>
    </row>
    <row r="35" spans="1:7">
      <c r="A35" s="64" t="s">
        <v>529</v>
      </c>
      <c r="B35" s="586" t="s">
        <v>514</v>
      </c>
      <c r="C35" s="26"/>
      <c r="D35" s="26"/>
      <c r="E35" s="26"/>
      <c r="F35" s="26"/>
      <c r="G35" s="26"/>
    </row>
    <row r="36" spans="1:7">
      <c r="A36" s="64" t="s">
        <v>531</v>
      </c>
      <c r="B36" s="586" t="s">
        <v>532</v>
      </c>
      <c r="C36" s="22">
        <v>4.5999999999999996</v>
      </c>
      <c r="D36" s="634">
        <v>9.1999999999999993</v>
      </c>
      <c r="E36" s="22">
        <v>12.3</v>
      </c>
      <c r="F36" s="22">
        <v>18</v>
      </c>
      <c r="G36" s="22">
        <v>28.4</v>
      </c>
    </row>
    <row r="37" spans="1:7">
      <c r="A37" s="64" t="s">
        <v>533</v>
      </c>
      <c r="B37" s="586" t="s">
        <v>534</v>
      </c>
      <c r="C37" s="26">
        <v>0.3</v>
      </c>
      <c r="D37" s="634">
        <v>1.1000000000000001</v>
      </c>
      <c r="E37" s="26">
        <v>5.2</v>
      </c>
      <c r="F37" s="26">
        <v>7.9</v>
      </c>
      <c r="G37" s="26">
        <v>13.7</v>
      </c>
    </row>
    <row r="38" spans="1:7" ht="26.25">
      <c r="A38" s="159" t="s">
        <v>1685</v>
      </c>
      <c r="B38" s="593" t="s">
        <v>1686</v>
      </c>
      <c r="C38" s="63">
        <v>330</v>
      </c>
      <c r="D38" s="63">
        <v>606</v>
      </c>
      <c r="E38" s="63">
        <v>833</v>
      </c>
      <c r="F38" s="63">
        <v>1017</v>
      </c>
      <c r="G38" s="63">
        <v>1239</v>
      </c>
    </row>
    <row r="39" spans="1:7" ht="27.75" customHeight="1">
      <c r="A39" s="627" t="s">
        <v>1618</v>
      </c>
      <c r="B39" s="628" t="s">
        <v>1617</v>
      </c>
      <c r="C39" s="26">
        <v>10.5</v>
      </c>
      <c r="D39" s="22">
        <v>20.7</v>
      </c>
      <c r="E39" s="22">
        <v>36.799999999999997</v>
      </c>
      <c r="F39" s="22">
        <v>47.2</v>
      </c>
      <c r="G39" s="22">
        <v>69.5</v>
      </c>
    </row>
    <row r="40" spans="1:7" ht="27.75" customHeight="1">
      <c r="A40" s="159" t="s">
        <v>549</v>
      </c>
      <c r="B40" s="593" t="s">
        <v>538</v>
      </c>
      <c r="C40" s="26"/>
      <c r="D40" s="63"/>
      <c r="E40" s="155"/>
      <c r="F40" s="155"/>
      <c r="G40" s="155"/>
    </row>
    <row r="41" spans="1:7">
      <c r="A41" s="64" t="s">
        <v>539</v>
      </c>
      <c r="B41" s="586" t="s">
        <v>540</v>
      </c>
      <c r="C41" s="63">
        <v>800</v>
      </c>
      <c r="D41" s="63">
        <v>1000</v>
      </c>
      <c r="E41" s="63">
        <v>1000</v>
      </c>
      <c r="F41" s="63">
        <v>1200</v>
      </c>
      <c r="G41" s="63">
        <v>1200</v>
      </c>
    </row>
    <row r="42" spans="1:7">
      <c r="A42" s="64" t="s">
        <v>541</v>
      </c>
      <c r="B42" s="586" t="s">
        <v>542</v>
      </c>
      <c r="C42" s="63">
        <v>850</v>
      </c>
      <c r="D42" s="63">
        <v>1200</v>
      </c>
      <c r="E42" s="63">
        <v>1300</v>
      </c>
      <c r="F42" s="63">
        <v>1500</v>
      </c>
      <c r="G42" s="63">
        <v>1500</v>
      </c>
    </row>
    <row r="43" spans="1:7" ht="18" customHeight="1">
      <c r="A43" s="154" t="s">
        <v>551</v>
      </c>
      <c r="B43" s="433" t="s">
        <v>210</v>
      </c>
      <c r="C43" s="22"/>
      <c r="D43" s="22"/>
      <c r="E43" s="207"/>
      <c r="F43" s="208"/>
      <c r="G43" s="208"/>
    </row>
    <row r="44" spans="1:7" ht="52.5" customHeight="1">
      <c r="A44" s="159" t="s">
        <v>1689</v>
      </c>
      <c r="B44" s="628" t="s">
        <v>1690</v>
      </c>
      <c r="C44" s="63">
        <v>13</v>
      </c>
      <c r="D44" s="63">
        <v>15</v>
      </c>
      <c r="E44" s="63">
        <v>22</v>
      </c>
      <c r="F44" s="63">
        <v>46</v>
      </c>
      <c r="G44" s="63">
        <v>59</v>
      </c>
    </row>
    <row r="45" spans="1:7" ht="26.25">
      <c r="A45" s="159" t="s">
        <v>515</v>
      </c>
      <c r="B45" s="593" t="s">
        <v>516</v>
      </c>
      <c r="C45" s="22">
        <v>0.2</v>
      </c>
      <c r="D45" s="22">
        <v>0.3</v>
      </c>
      <c r="E45" s="26">
        <v>1.6</v>
      </c>
      <c r="F45" s="26">
        <v>2.1</v>
      </c>
      <c r="G45" s="26">
        <v>2.8</v>
      </c>
    </row>
    <row r="46" spans="1:7" ht="39">
      <c r="A46" s="159" t="s">
        <v>527</v>
      </c>
      <c r="B46" s="593" t="s">
        <v>548</v>
      </c>
      <c r="C46" s="22">
        <v>1.3</v>
      </c>
      <c r="D46" s="26">
        <v>3.3</v>
      </c>
      <c r="E46" s="22">
        <v>6</v>
      </c>
      <c r="F46" s="22">
        <v>14.4</v>
      </c>
      <c r="G46" s="22">
        <v>28.6</v>
      </c>
    </row>
    <row r="47" spans="1:7">
      <c r="A47" s="64" t="s">
        <v>529</v>
      </c>
      <c r="B47" s="586" t="s">
        <v>514</v>
      </c>
      <c r="C47" s="63"/>
      <c r="D47" s="63"/>
      <c r="E47" s="26"/>
      <c r="F47" s="26"/>
      <c r="G47" s="26"/>
    </row>
    <row r="48" spans="1:7">
      <c r="A48" s="64" t="s">
        <v>531</v>
      </c>
      <c r="B48" s="586" t="s">
        <v>532</v>
      </c>
      <c r="C48" s="26">
        <v>1.3</v>
      </c>
      <c r="D48" s="634">
        <v>2.8</v>
      </c>
      <c r="E48" s="22">
        <v>3.7</v>
      </c>
      <c r="F48" s="22">
        <v>7.3</v>
      </c>
      <c r="G48" s="22">
        <v>16.100000000000001</v>
      </c>
    </row>
    <row r="49" spans="1:7">
      <c r="A49" s="64" t="s">
        <v>533</v>
      </c>
      <c r="B49" s="586" t="s">
        <v>534</v>
      </c>
      <c r="C49" s="22" t="s">
        <v>536</v>
      </c>
      <c r="D49" s="26">
        <v>0.5</v>
      </c>
      <c r="E49" s="26">
        <v>2.2999999999999998</v>
      </c>
      <c r="F49" s="26">
        <v>7.1</v>
      </c>
      <c r="G49" s="26">
        <v>12.5</v>
      </c>
    </row>
    <row r="50" spans="1:7" ht="26.25">
      <c r="A50" s="159" t="s">
        <v>1685</v>
      </c>
      <c r="B50" s="593" t="s">
        <v>1686</v>
      </c>
      <c r="C50" s="63">
        <v>148</v>
      </c>
      <c r="D50" s="63">
        <v>152</v>
      </c>
      <c r="E50" s="63">
        <v>763</v>
      </c>
      <c r="F50" s="63">
        <v>967</v>
      </c>
      <c r="G50" s="63">
        <v>1271</v>
      </c>
    </row>
    <row r="51" spans="1:7" ht="29.25" customHeight="1">
      <c r="A51" s="627" t="s">
        <v>1619</v>
      </c>
      <c r="B51" s="628" t="s">
        <v>1616</v>
      </c>
      <c r="C51" s="22">
        <v>2.1</v>
      </c>
      <c r="D51" s="26">
        <v>4</v>
      </c>
      <c r="E51" s="22">
        <v>7.3</v>
      </c>
      <c r="F51" s="22">
        <v>18.399999999999999</v>
      </c>
      <c r="G51" s="22">
        <v>39.4</v>
      </c>
    </row>
    <row r="52" spans="1:7" ht="26.25" customHeight="1">
      <c r="A52" s="159" t="s">
        <v>549</v>
      </c>
      <c r="B52" s="593" t="s">
        <v>538</v>
      </c>
      <c r="C52" s="63"/>
      <c r="D52" s="63"/>
      <c r="E52" s="155"/>
      <c r="F52" s="155"/>
      <c r="G52" s="155"/>
    </row>
    <row r="53" spans="1:7">
      <c r="A53" s="64" t="s">
        <v>539</v>
      </c>
      <c r="B53" s="586" t="s">
        <v>540</v>
      </c>
      <c r="C53" s="63">
        <v>650</v>
      </c>
      <c r="D53" s="63">
        <v>650</v>
      </c>
      <c r="E53" s="63">
        <v>800</v>
      </c>
      <c r="F53" s="63">
        <v>1000</v>
      </c>
      <c r="G53" s="63">
        <v>1000</v>
      </c>
    </row>
    <row r="54" spans="1:7">
      <c r="A54" s="64" t="s">
        <v>541</v>
      </c>
      <c r="B54" s="586" t="s">
        <v>542</v>
      </c>
      <c r="C54" s="63">
        <v>700</v>
      </c>
      <c r="D54" s="63">
        <v>700</v>
      </c>
      <c r="E54" s="63">
        <v>800</v>
      </c>
      <c r="F54" s="63">
        <v>1000</v>
      </c>
      <c r="G54" s="63">
        <v>1200</v>
      </c>
    </row>
    <row r="55" spans="1:7" ht="18" customHeight="1">
      <c r="A55" s="152" t="s">
        <v>552</v>
      </c>
      <c r="B55" s="556" t="s">
        <v>212</v>
      </c>
      <c r="C55" s="26"/>
      <c r="D55" s="26"/>
      <c r="E55" s="207"/>
      <c r="F55" s="208"/>
      <c r="G55" s="208"/>
    </row>
    <row r="56" spans="1:7" ht="56.25" customHeight="1">
      <c r="A56" s="159" t="s">
        <v>1689</v>
      </c>
      <c r="B56" s="628" t="s">
        <v>1690</v>
      </c>
      <c r="C56" s="63">
        <v>2</v>
      </c>
      <c r="D56" s="63">
        <v>5</v>
      </c>
      <c r="E56" s="63">
        <v>7</v>
      </c>
      <c r="F56" s="63">
        <v>8</v>
      </c>
      <c r="G56" s="63">
        <v>16</v>
      </c>
    </row>
    <row r="57" spans="1:7" ht="26.25">
      <c r="A57" s="159" t="s">
        <v>515</v>
      </c>
      <c r="B57" s="593" t="s">
        <v>516</v>
      </c>
      <c r="C57" s="26">
        <v>0.1</v>
      </c>
      <c r="D57" s="26">
        <v>0.1</v>
      </c>
      <c r="E57" s="26">
        <v>0.5</v>
      </c>
      <c r="F57" s="26">
        <v>0.8</v>
      </c>
      <c r="G57" s="26">
        <v>0.9</v>
      </c>
    </row>
    <row r="58" spans="1:7" ht="39">
      <c r="A58" s="159" t="s">
        <v>527</v>
      </c>
      <c r="B58" s="593" t="s">
        <v>548</v>
      </c>
      <c r="C58" s="22">
        <v>0.1</v>
      </c>
      <c r="D58" s="22">
        <v>0.8</v>
      </c>
      <c r="E58" s="22">
        <v>3.4</v>
      </c>
      <c r="F58" s="22">
        <v>6.8</v>
      </c>
      <c r="G58" s="22">
        <v>7.3</v>
      </c>
    </row>
    <row r="59" spans="1:7">
      <c r="A59" s="64" t="s">
        <v>529</v>
      </c>
      <c r="B59" s="586" t="s">
        <v>514</v>
      </c>
      <c r="C59" s="22"/>
      <c r="D59" s="63"/>
      <c r="E59" s="26"/>
      <c r="F59" s="26"/>
      <c r="G59" s="26"/>
    </row>
    <row r="60" spans="1:7">
      <c r="A60" s="64" t="s">
        <v>531</v>
      </c>
      <c r="B60" s="586" t="s">
        <v>532</v>
      </c>
      <c r="C60" s="22">
        <v>0.1</v>
      </c>
      <c r="D60" s="26">
        <v>0.7</v>
      </c>
      <c r="E60" s="22">
        <v>1.9</v>
      </c>
      <c r="F60" s="22">
        <v>3.9</v>
      </c>
      <c r="G60" s="22">
        <v>4.7</v>
      </c>
    </row>
    <row r="61" spans="1:7">
      <c r="A61" s="64" t="s">
        <v>533</v>
      </c>
      <c r="B61" s="586" t="s">
        <v>534</v>
      </c>
      <c r="C61" s="26" t="s">
        <v>254</v>
      </c>
      <c r="D61" s="22">
        <v>0.1</v>
      </c>
      <c r="E61" s="26">
        <v>1.5</v>
      </c>
      <c r="F61" s="26">
        <v>2.9</v>
      </c>
      <c r="G61" s="26">
        <v>2.6</v>
      </c>
    </row>
    <row r="62" spans="1:7" ht="26.25">
      <c r="A62" s="159" t="s">
        <v>1685</v>
      </c>
      <c r="B62" s="593" t="s">
        <v>1686</v>
      </c>
      <c r="C62" s="63">
        <v>58</v>
      </c>
      <c r="D62" s="63">
        <v>78</v>
      </c>
      <c r="E62" s="63">
        <v>420</v>
      </c>
      <c r="F62" s="63">
        <v>538</v>
      </c>
      <c r="G62" s="63">
        <v>427</v>
      </c>
    </row>
    <row r="63" spans="1:7" ht="30" customHeight="1">
      <c r="A63" s="627" t="s">
        <v>535</v>
      </c>
      <c r="B63" s="628" t="s">
        <v>1624</v>
      </c>
      <c r="C63" s="26">
        <v>0.1</v>
      </c>
      <c r="D63" s="22">
        <v>0.9</v>
      </c>
      <c r="E63" s="22">
        <v>4</v>
      </c>
      <c r="F63" s="22">
        <v>9</v>
      </c>
      <c r="G63" s="22">
        <v>14</v>
      </c>
    </row>
    <row r="64" spans="1:7" ht="30" customHeight="1">
      <c r="A64" s="159" t="s">
        <v>549</v>
      </c>
      <c r="B64" s="593" t="s">
        <v>538</v>
      </c>
      <c r="C64" s="22"/>
      <c r="D64" s="26"/>
      <c r="E64" s="155"/>
      <c r="F64" s="155"/>
      <c r="G64" s="155"/>
    </row>
    <row r="65" spans="1:7">
      <c r="A65" s="64" t="s">
        <v>539</v>
      </c>
      <c r="B65" s="586" t="s">
        <v>540</v>
      </c>
      <c r="C65" s="63">
        <v>300</v>
      </c>
      <c r="D65" s="63">
        <v>500</v>
      </c>
      <c r="E65" s="63">
        <v>600</v>
      </c>
      <c r="F65" s="63">
        <v>700</v>
      </c>
      <c r="G65" s="63">
        <v>900</v>
      </c>
    </row>
    <row r="66" spans="1:7">
      <c r="A66" s="64" t="s">
        <v>541</v>
      </c>
      <c r="B66" s="586" t="s">
        <v>542</v>
      </c>
      <c r="C66" s="26" t="s">
        <v>536</v>
      </c>
      <c r="D66" s="63">
        <v>600</v>
      </c>
      <c r="E66" s="63">
        <v>800</v>
      </c>
      <c r="F66" s="63">
        <v>800</v>
      </c>
      <c r="G66" s="63">
        <v>1000</v>
      </c>
    </row>
    <row r="67" spans="1:7" ht="21.75" customHeight="1">
      <c r="A67" s="152" t="s">
        <v>553</v>
      </c>
      <c r="B67" s="556" t="s">
        <v>214</v>
      </c>
      <c r="C67" s="22"/>
      <c r="D67" s="22"/>
      <c r="E67" s="209"/>
      <c r="F67" s="210"/>
      <c r="G67" s="210"/>
    </row>
    <row r="68" spans="1:7" ht="54.75" customHeight="1">
      <c r="A68" s="627" t="s">
        <v>1689</v>
      </c>
      <c r="B68" s="628" t="s">
        <v>1690</v>
      </c>
      <c r="C68" s="63">
        <v>4</v>
      </c>
      <c r="D68" s="63">
        <v>4</v>
      </c>
      <c r="E68" s="63">
        <v>10</v>
      </c>
      <c r="F68" s="63">
        <v>11</v>
      </c>
      <c r="G68" s="63">
        <v>15</v>
      </c>
    </row>
    <row r="69" spans="1:7" ht="26.25">
      <c r="A69" s="159" t="s">
        <v>515</v>
      </c>
      <c r="B69" s="593" t="s">
        <v>516</v>
      </c>
      <c r="C69" s="22">
        <v>0.1</v>
      </c>
      <c r="D69" s="22">
        <v>0.1</v>
      </c>
      <c r="E69" s="26">
        <v>0.3</v>
      </c>
      <c r="F69" s="26">
        <v>0.4</v>
      </c>
      <c r="G69" s="26">
        <v>0.5</v>
      </c>
    </row>
    <row r="70" spans="1:7" ht="39">
      <c r="A70" s="159" t="s">
        <v>527</v>
      </c>
      <c r="B70" s="593" t="s">
        <v>548</v>
      </c>
      <c r="C70" s="26">
        <v>0.1</v>
      </c>
      <c r="D70" s="634">
        <v>2.7</v>
      </c>
      <c r="E70" s="22">
        <v>4.5999999999999996</v>
      </c>
      <c r="F70" s="22">
        <v>5.5</v>
      </c>
      <c r="G70" s="22">
        <v>5.5</v>
      </c>
    </row>
    <row r="71" spans="1:7">
      <c r="A71" s="64" t="s">
        <v>529</v>
      </c>
      <c r="B71" s="586" t="s">
        <v>514</v>
      </c>
      <c r="C71" s="63"/>
      <c r="D71" s="26"/>
      <c r="E71" s="26"/>
      <c r="F71" s="26"/>
      <c r="G71" s="26"/>
    </row>
    <row r="72" spans="1:7">
      <c r="A72" s="64" t="s">
        <v>531</v>
      </c>
      <c r="B72" s="586" t="s">
        <v>532</v>
      </c>
      <c r="C72" s="22">
        <v>0.1</v>
      </c>
      <c r="D72" s="22">
        <v>2.7</v>
      </c>
      <c r="E72" s="22">
        <v>4.5</v>
      </c>
      <c r="F72" s="22">
        <v>5.3</v>
      </c>
      <c r="G72" s="22">
        <v>5.3</v>
      </c>
    </row>
    <row r="73" spans="1:7">
      <c r="A73" s="64" t="s">
        <v>533</v>
      </c>
      <c r="B73" s="586" t="s">
        <v>534</v>
      </c>
      <c r="C73" s="63" t="s">
        <v>254</v>
      </c>
      <c r="D73" s="26" t="s">
        <v>254</v>
      </c>
      <c r="E73" s="26">
        <v>0.1</v>
      </c>
      <c r="F73" s="26">
        <v>0.2</v>
      </c>
      <c r="G73" s="26">
        <v>0.2</v>
      </c>
    </row>
    <row r="74" spans="1:7" ht="26.25">
      <c r="A74" s="159" t="s">
        <v>1685</v>
      </c>
      <c r="B74" s="593" t="s">
        <v>1686</v>
      </c>
      <c r="C74" s="63">
        <v>54</v>
      </c>
      <c r="D74" s="63">
        <v>54</v>
      </c>
      <c r="E74" s="63">
        <v>174</v>
      </c>
      <c r="F74" s="63">
        <v>271</v>
      </c>
      <c r="G74" s="63">
        <v>298</v>
      </c>
    </row>
    <row r="75" spans="1:7" ht="30" customHeight="1">
      <c r="A75" s="627" t="s">
        <v>535</v>
      </c>
      <c r="B75" s="628" t="s">
        <v>1623</v>
      </c>
      <c r="C75" s="22">
        <v>2.6</v>
      </c>
      <c r="D75" s="26">
        <v>7.9</v>
      </c>
      <c r="E75" s="22">
        <v>12.5</v>
      </c>
      <c r="F75" s="22">
        <v>12</v>
      </c>
      <c r="G75" s="22">
        <v>11</v>
      </c>
    </row>
    <row r="76" spans="1:7" ht="30" customHeight="1">
      <c r="A76" s="159" t="s">
        <v>549</v>
      </c>
      <c r="B76" s="593" t="s">
        <v>538</v>
      </c>
      <c r="C76" s="63"/>
      <c r="D76" s="22"/>
      <c r="E76" s="155"/>
      <c r="F76" s="155"/>
      <c r="G76" s="155"/>
    </row>
    <row r="77" spans="1:7">
      <c r="A77" s="64" t="s">
        <v>539</v>
      </c>
      <c r="B77" s="586" t="s">
        <v>540</v>
      </c>
      <c r="C77" s="63">
        <v>943</v>
      </c>
      <c r="D77" s="63">
        <v>900</v>
      </c>
      <c r="E77" s="63">
        <v>1000</v>
      </c>
      <c r="F77" s="63">
        <v>1000</v>
      </c>
      <c r="G77" s="63">
        <v>1000</v>
      </c>
    </row>
    <row r="78" spans="1:7" ht="18" customHeight="1">
      <c r="A78" s="64" t="s">
        <v>541</v>
      </c>
      <c r="B78" s="586" t="s">
        <v>542</v>
      </c>
      <c r="C78" s="63">
        <v>1157</v>
      </c>
      <c r="D78" s="63">
        <v>1200</v>
      </c>
      <c r="E78" s="63">
        <v>1200</v>
      </c>
      <c r="F78" s="63">
        <v>1200</v>
      </c>
      <c r="G78" s="63">
        <v>1200</v>
      </c>
    </row>
    <row r="79" spans="1:7" ht="18" customHeight="1">
      <c r="A79" s="154" t="s">
        <v>554</v>
      </c>
      <c r="B79" s="433" t="s">
        <v>216</v>
      </c>
      <c r="C79" s="26"/>
      <c r="D79" s="26"/>
      <c r="E79" s="207"/>
      <c r="F79" s="208"/>
      <c r="G79" s="208"/>
    </row>
    <row r="80" spans="1:7" ht="54" customHeight="1">
      <c r="A80" s="159" t="s">
        <v>1689</v>
      </c>
      <c r="B80" s="628" t="s">
        <v>1690</v>
      </c>
      <c r="C80" s="63">
        <v>16</v>
      </c>
      <c r="D80" s="63">
        <v>16</v>
      </c>
      <c r="E80" s="63">
        <v>16</v>
      </c>
      <c r="F80" s="63">
        <v>21</v>
      </c>
      <c r="G80" s="63">
        <v>24</v>
      </c>
    </row>
    <row r="81" spans="1:7" ht="26.25">
      <c r="A81" s="159" t="s">
        <v>515</v>
      </c>
      <c r="B81" s="593" t="s">
        <v>516</v>
      </c>
      <c r="C81" s="26">
        <v>0.6</v>
      </c>
      <c r="D81" s="26">
        <v>0.4</v>
      </c>
      <c r="E81" s="26">
        <v>1.5</v>
      </c>
      <c r="F81" s="26">
        <v>1.8</v>
      </c>
      <c r="G81" s="26">
        <v>2</v>
      </c>
    </row>
    <row r="82" spans="1:7" ht="39">
      <c r="A82" s="159" t="s">
        <v>527</v>
      </c>
      <c r="B82" s="593" t="s">
        <v>548</v>
      </c>
      <c r="C82" s="22">
        <v>6.1</v>
      </c>
      <c r="D82" s="26">
        <v>8.4</v>
      </c>
      <c r="E82" s="22">
        <v>13.2</v>
      </c>
      <c r="F82" s="22">
        <v>12.6</v>
      </c>
      <c r="G82" s="22">
        <v>15.6</v>
      </c>
    </row>
    <row r="83" spans="1:7">
      <c r="A83" s="64" t="s">
        <v>529</v>
      </c>
      <c r="B83" s="586" t="s">
        <v>514</v>
      </c>
      <c r="C83" s="26"/>
      <c r="D83" s="22"/>
      <c r="E83" s="26"/>
      <c r="F83" s="26"/>
      <c r="G83" s="26"/>
    </row>
    <row r="84" spans="1:7">
      <c r="A84" s="64" t="s">
        <v>531</v>
      </c>
      <c r="B84" s="586" t="s">
        <v>532</v>
      </c>
      <c r="C84" s="634">
        <v>5.8</v>
      </c>
      <c r="D84" s="26">
        <v>7.4</v>
      </c>
      <c r="E84" s="22">
        <v>10</v>
      </c>
      <c r="F84" s="22">
        <v>10</v>
      </c>
      <c r="G84" s="22">
        <v>13.2</v>
      </c>
    </row>
    <row r="85" spans="1:7">
      <c r="A85" s="64" t="s">
        <v>533</v>
      </c>
      <c r="B85" s="586" t="s">
        <v>534</v>
      </c>
      <c r="C85" s="22">
        <v>0.3</v>
      </c>
      <c r="D85" s="22">
        <v>1</v>
      </c>
      <c r="E85" s="26">
        <v>3.2</v>
      </c>
      <c r="F85" s="26">
        <v>2.6</v>
      </c>
      <c r="G85" s="26">
        <v>2.4</v>
      </c>
    </row>
    <row r="86" spans="1:7" ht="26.25">
      <c r="A86" s="159" t="s">
        <v>1685</v>
      </c>
      <c r="B86" s="593" t="s">
        <v>1686</v>
      </c>
      <c r="C86" s="63">
        <v>231</v>
      </c>
      <c r="D86" s="63">
        <v>231</v>
      </c>
      <c r="E86" s="63">
        <v>786</v>
      </c>
      <c r="F86" s="63">
        <v>901</v>
      </c>
      <c r="G86" s="63">
        <v>1022</v>
      </c>
    </row>
    <row r="87" spans="1:7" ht="28.5" customHeight="1">
      <c r="A87" s="627" t="s">
        <v>535</v>
      </c>
      <c r="B87" s="628" t="s">
        <v>1622</v>
      </c>
      <c r="C87" s="26">
        <v>4.9000000000000004</v>
      </c>
      <c r="D87" s="634">
        <v>11.9</v>
      </c>
      <c r="E87" s="22">
        <v>35.799999999999997</v>
      </c>
      <c r="F87" s="22">
        <v>13.2</v>
      </c>
      <c r="G87" s="22">
        <v>18.600000000000001</v>
      </c>
    </row>
    <row r="88" spans="1:7" ht="30" customHeight="1">
      <c r="A88" s="159" t="s">
        <v>549</v>
      </c>
      <c r="B88" s="593" t="s">
        <v>538</v>
      </c>
      <c r="C88" s="26"/>
      <c r="D88" s="26"/>
      <c r="E88" s="206"/>
      <c r="F88" s="155"/>
      <c r="G88" s="155"/>
    </row>
    <row r="89" spans="1:7">
      <c r="A89" s="64" t="s">
        <v>539</v>
      </c>
      <c r="B89" s="586" t="s">
        <v>540</v>
      </c>
      <c r="C89" s="63">
        <v>1215</v>
      </c>
      <c r="D89" s="63">
        <v>1400</v>
      </c>
      <c r="E89" s="63">
        <v>1400</v>
      </c>
      <c r="F89" s="63">
        <v>1500</v>
      </c>
      <c r="G89" s="63">
        <v>1500</v>
      </c>
    </row>
    <row r="90" spans="1:7">
      <c r="A90" s="64" t="s">
        <v>541</v>
      </c>
      <c r="B90" s="586" t="s">
        <v>542</v>
      </c>
      <c r="C90" s="63">
        <v>1024</v>
      </c>
      <c r="D90" s="63">
        <v>2500</v>
      </c>
      <c r="E90" s="63">
        <v>2500</v>
      </c>
      <c r="F90" s="63">
        <v>2500</v>
      </c>
      <c r="G90" s="63">
        <v>2500</v>
      </c>
    </row>
    <row r="91" spans="1:7" ht="18" customHeight="1">
      <c r="A91" s="152" t="s">
        <v>217</v>
      </c>
      <c r="B91" s="556" t="s">
        <v>218</v>
      </c>
      <c r="C91" s="63"/>
      <c r="D91" s="63"/>
      <c r="E91" s="208"/>
      <c r="F91" s="208"/>
      <c r="G91" s="208"/>
    </row>
    <row r="92" spans="1:7" ht="54" customHeight="1">
      <c r="A92" s="159" t="s">
        <v>1689</v>
      </c>
      <c r="B92" s="628" t="s">
        <v>1690</v>
      </c>
      <c r="C92" s="63">
        <v>40</v>
      </c>
      <c r="D92" s="63">
        <v>35</v>
      </c>
      <c r="E92" s="63">
        <v>36</v>
      </c>
      <c r="F92" s="63">
        <v>49</v>
      </c>
      <c r="G92" s="63">
        <v>57</v>
      </c>
    </row>
    <row r="93" spans="1:7" ht="26.25">
      <c r="A93" s="159" t="s">
        <v>515</v>
      </c>
      <c r="B93" s="593" t="s">
        <v>516</v>
      </c>
      <c r="C93" s="22">
        <v>2.2000000000000002</v>
      </c>
      <c r="D93" s="26">
        <v>2.1</v>
      </c>
      <c r="E93" s="26">
        <v>8.6</v>
      </c>
      <c r="F93" s="26">
        <v>11</v>
      </c>
      <c r="G93" s="26">
        <v>10.1</v>
      </c>
    </row>
    <row r="94" spans="1:7" ht="39">
      <c r="A94" s="159" t="s">
        <v>527</v>
      </c>
      <c r="B94" s="593" t="s">
        <v>548</v>
      </c>
      <c r="C94" s="26">
        <v>28</v>
      </c>
      <c r="D94" s="22">
        <v>50.4</v>
      </c>
      <c r="E94" s="22">
        <v>169.9</v>
      </c>
      <c r="F94" s="22">
        <v>251.2</v>
      </c>
      <c r="G94" s="22">
        <v>315.8</v>
      </c>
    </row>
    <row r="95" spans="1:7">
      <c r="A95" s="64" t="s">
        <v>529</v>
      </c>
      <c r="B95" s="586" t="s">
        <v>514</v>
      </c>
      <c r="C95" s="22"/>
      <c r="D95" s="26"/>
      <c r="E95" s="26"/>
      <c r="F95" s="26"/>
      <c r="G95" s="26"/>
    </row>
    <row r="96" spans="1:7">
      <c r="A96" s="64" t="s">
        <v>531</v>
      </c>
      <c r="B96" s="586" t="s">
        <v>532</v>
      </c>
      <c r="C96" s="26">
        <v>15.4</v>
      </c>
      <c r="D96" s="22">
        <v>24.2</v>
      </c>
      <c r="E96" s="22">
        <v>66.2</v>
      </c>
      <c r="F96" s="22">
        <v>94.9</v>
      </c>
      <c r="G96" s="22">
        <v>119.3</v>
      </c>
    </row>
    <row r="97" spans="1:7">
      <c r="A97" s="64" t="s">
        <v>533</v>
      </c>
      <c r="B97" s="586" t="s">
        <v>534</v>
      </c>
      <c r="C97" s="634">
        <v>12.6</v>
      </c>
      <c r="D97" s="26">
        <v>26.2</v>
      </c>
      <c r="E97" s="26">
        <v>103.7</v>
      </c>
      <c r="F97" s="26">
        <v>156.30000000000001</v>
      </c>
      <c r="G97" s="26">
        <v>196.5</v>
      </c>
    </row>
    <row r="98" spans="1:7" ht="26.25">
      <c r="A98" s="159" t="s">
        <v>1685</v>
      </c>
      <c r="B98" s="593" t="s">
        <v>1686</v>
      </c>
      <c r="C98" s="63">
        <v>1494</v>
      </c>
      <c r="D98" s="63">
        <v>1524</v>
      </c>
      <c r="E98" s="63">
        <v>6510</v>
      </c>
      <c r="F98" s="63">
        <v>6948</v>
      </c>
      <c r="G98" s="63">
        <v>8125</v>
      </c>
    </row>
    <row r="99" spans="1:7" ht="30.75" customHeight="1">
      <c r="A99" s="627" t="s">
        <v>535</v>
      </c>
      <c r="B99" s="628" t="s">
        <v>1625</v>
      </c>
      <c r="C99" s="634">
        <v>55.2</v>
      </c>
      <c r="D99" s="634">
        <v>76.2</v>
      </c>
      <c r="E99" s="22">
        <v>271.7</v>
      </c>
      <c r="F99" s="22">
        <v>324</v>
      </c>
      <c r="G99" s="22">
        <v>380.8</v>
      </c>
    </row>
    <row r="100" spans="1:7" ht="31.5" customHeight="1">
      <c r="A100" s="159" t="s">
        <v>549</v>
      </c>
      <c r="B100" s="593" t="s">
        <v>538</v>
      </c>
      <c r="C100" s="22"/>
      <c r="D100" s="22"/>
      <c r="E100" s="206"/>
      <c r="F100" s="155"/>
      <c r="G100" s="155"/>
    </row>
    <row r="101" spans="1:7">
      <c r="A101" s="64" t="s">
        <v>539</v>
      </c>
      <c r="B101" s="586" t="s">
        <v>540</v>
      </c>
      <c r="C101" s="90">
        <v>2700</v>
      </c>
      <c r="D101" s="90">
        <v>2705</v>
      </c>
      <c r="E101" s="90">
        <v>2500</v>
      </c>
      <c r="F101" s="63">
        <v>2800</v>
      </c>
      <c r="G101" s="63">
        <v>2800</v>
      </c>
    </row>
    <row r="102" spans="1:7">
      <c r="A102" s="64" t="s">
        <v>541</v>
      </c>
      <c r="B102" s="586" t="s">
        <v>542</v>
      </c>
      <c r="C102" s="90">
        <v>3000</v>
      </c>
      <c r="D102" s="90">
        <v>3515</v>
      </c>
      <c r="E102" s="90">
        <v>3500</v>
      </c>
      <c r="F102" s="63">
        <v>3500</v>
      </c>
      <c r="G102" s="63">
        <v>3500</v>
      </c>
    </row>
    <row r="103" spans="1:7" ht="18" customHeight="1">
      <c r="A103" s="154" t="s">
        <v>555</v>
      </c>
      <c r="B103" s="433" t="s">
        <v>220</v>
      </c>
      <c r="C103" s="22"/>
      <c r="D103" s="63"/>
      <c r="E103" s="207"/>
      <c r="F103" s="208"/>
      <c r="G103" s="208"/>
    </row>
    <row r="104" spans="1:7" s="171" customFormat="1" ht="53.25" customHeight="1">
      <c r="A104" s="159" t="s">
        <v>1689</v>
      </c>
      <c r="B104" s="628" t="s">
        <v>1690</v>
      </c>
      <c r="C104" s="63">
        <v>17</v>
      </c>
      <c r="D104" s="63">
        <v>17</v>
      </c>
      <c r="E104" s="63">
        <v>22</v>
      </c>
      <c r="F104" s="63">
        <v>22</v>
      </c>
      <c r="G104" s="63">
        <v>26</v>
      </c>
    </row>
    <row r="105" spans="1:7" ht="26.25">
      <c r="A105" s="159" t="s">
        <v>515</v>
      </c>
      <c r="B105" s="593" t="s">
        <v>516</v>
      </c>
      <c r="C105" s="26">
        <v>0.9</v>
      </c>
      <c r="D105" s="22">
        <v>1</v>
      </c>
      <c r="E105" s="26">
        <v>3.9</v>
      </c>
      <c r="F105" s="26">
        <v>3.9</v>
      </c>
      <c r="G105" s="26">
        <v>4.8</v>
      </c>
    </row>
    <row r="106" spans="1:7" ht="39">
      <c r="A106" s="159" t="s">
        <v>527</v>
      </c>
      <c r="B106" s="593" t="s">
        <v>548</v>
      </c>
      <c r="C106" s="22">
        <v>11.2</v>
      </c>
      <c r="D106" s="26">
        <v>28.3</v>
      </c>
      <c r="E106" s="22">
        <v>50.7</v>
      </c>
      <c r="F106" s="22">
        <v>65</v>
      </c>
      <c r="G106" s="22">
        <v>85</v>
      </c>
    </row>
    <row r="107" spans="1:7">
      <c r="A107" s="64" t="s">
        <v>529</v>
      </c>
      <c r="B107" s="586" t="s">
        <v>514</v>
      </c>
      <c r="C107" s="26"/>
      <c r="D107" s="22"/>
      <c r="E107" s="26"/>
      <c r="F107" s="26"/>
      <c r="G107" s="26"/>
    </row>
    <row r="108" spans="1:7">
      <c r="A108" s="64" t="s">
        <v>531</v>
      </c>
      <c r="B108" s="586" t="s">
        <v>532</v>
      </c>
      <c r="C108" s="22">
        <v>10.6</v>
      </c>
      <c r="D108" s="26">
        <v>26</v>
      </c>
      <c r="E108" s="22">
        <v>41.6</v>
      </c>
      <c r="F108" s="22">
        <v>49.1</v>
      </c>
      <c r="G108" s="22">
        <v>61.6</v>
      </c>
    </row>
    <row r="109" spans="1:7">
      <c r="A109" s="64" t="s">
        <v>533</v>
      </c>
      <c r="B109" s="586" t="s">
        <v>534</v>
      </c>
      <c r="C109" s="26">
        <v>0.9</v>
      </c>
      <c r="D109" s="634">
        <v>2.2999999999999998</v>
      </c>
      <c r="E109" s="26">
        <v>9.1</v>
      </c>
      <c r="F109" s="26">
        <v>15.8</v>
      </c>
      <c r="G109" s="26">
        <v>23.4</v>
      </c>
    </row>
    <row r="110" spans="1:7" ht="26.25">
      <c r="A110" s="159" t="s">
        <v>1685</v>
      </c>
      <c r="B110" s="593" t="s">
        <v>1686</v>
      </c>
      <c r="C110" s="63">
        <v>469</v>
      </c>
      <c r="D110" s="63">
        <v>447</v>
      </c>
      <c r="E110" s="63">
        <v>2251</v>
      </c>
      <c r="F110" s="63">
        <v>2418</v>
      </c>
      <c r="G110" s="63">
        <v>2580</v>
      </c>
    </row>
    <row r="111" spans="1:7" ht="33" customHeight="1">
      <c r="A111" s="627" t="s">
        <v>535</v>
      </c>
      <c r="B111" s="628" t="s">
        <v>1616</v>
      </c>
      <c r="C111" s="22">
        <v>17.899999999999999</v>
      </c>
      <c r="D111" s="26">
        <v>37.6</v>
      </c>
      <c r="E111" s="22">
        <v>124</v>
      </c>
      <c r="F111" s="22">
        <v>127.6</v>
      </c>
      <c r="G111" s="22">
        <v>156.69999999999999</v>
      </c>
    </row>
    <row r="112" spans="1:7" ht="31.5" customHeight="1">
      <c r="A112" s="627" t="s">
        <v>549</v>
      </c>
      <c r="B112" s="628" t="s">
        <v>538</v>
      </c>
      <c r="C112" s="26"/>
      <c r="D112" s="26"/>
      <c r="E112" s="155"/>
      <c r="F112" s="155"/>
      <c r="G112" s="155"/>
    </row>
    <row r="113" spans="1:7">
      <c r="A113" s="64" t="s">
        <v>539</v>
      </c>
      <c r="B113" s="586" t="s">
        <v>540</v>
      </c>
      <c r="C113" s="63">
        <v>1206</v>
      </c>
      <c r="D113" s="63">
        <v>1500</v>
      </c>
      <c r="E113" s="63">
        <v>1500</v>
      </c>
      <c r="F113" s="63">
        <v>1800</v>
      </c>
      <c r="G113" s="63">
        <v>1800</v>
      </c>
    </row>
    <row r="114" spans="1:7">
      <c r="A114" s="624" t="s">
        <v>541</v>
      </c>
      <c r="B114" s="626" t="s">
        <v>542</v>
      </c>
      <c r="C114" s="551">
        <v>1305</v>
      </c>
      <c r="D114" s="551">
        <v>1600</v>
      </c>
      <c r="E114" s="551">
        <v>1800</v>
      </c>
      <c r="F114" s="551">
        <v>1800</v>
      </c>
      <c r="G114" s="551">
        <v>2000</v>
      </c>
    </row>
  </sheetData>
  <mergeCells count="1">
    <mergeCell ref="F1:G1"/>
  </mergeCells>
  <hyperlinks>
    <hyperlink ref="F1:G1" location="Содержание!A1" display="Содержание" xr:uid="{B5047BB2-D968-44E6-B3D5-92AB03B95626}"/>
    <hyperlink ref="A1" location="Содержание!A1" display="Мазмуну" xr:uid="{F7B7DC72-1BEF-41F2-90C4-F6FCAE39F01C}"/>
  </hyperlinks>
  <pageMargins left="0.70866141732283472" right="0.70866141732283472" top="0.39370078740157483" bottom="0.59055118110236227" header="0.31496062992125984" footer="0.51181102362204722"/>
  <pageSetup paperSize="9" firstPageNumber="50" orientation="portrait" useFirstPageNumber="1" r:id="rId1"/>
  <headerFooter>
    <oddFooter>&amp;C&amp;P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G24"/>
  <sheetViews>
    <sheetView workbookViewId="0">
      <selection activeCell="R40" sqref="R40"/>
    </sheetView>
  </sheetViews>
  <sheetFormatPr defaultColWidth="9.140625" defaultRowHeight="15"/>
  <cols>
    <col min="1" max="2" width="20.28515625" style="32" customWidth="1"/>
    <col min="3" max="7" width="8.7109375" style="32" customWidth="1"/>
    <col min="8" max="16384" width="9.140625" style="32"/>
  </cols>
  <sheetData>
    <row r="1" spans="1:7">
      <c r="A1" s="859" t="s">
        <v>1784</v>
      </c>
      <c r="F1" s="953" t="s">
        <v>1783</v>
      </c>
      <c r="G1" s="953"/>
    </row>
    <row r="2" spans="1:7" s="28" customFormat="1" ht="18" customHeight="1">
      <c r="A2" s="49" t="s">
        <v>556</v>
      </c>
      <c r="B2" s="49"/>
      <c r="C2" s="49"/>
      <c r="D2" s="49"/>
      <c r="E2" s="49"/>
      <c r="F2" s="49"/>
      <c r="G2" s="49"/>
    </row>
    <row r="3" spans="1:7" s="28" customFormat="1" ht="18" customHeight="1">
      <c r="A3" s="49" t="s">
        <v>1626</v>
      </c>
      <c r="B3" s="49"/>
      <c r="C3" s="49"/>
      <c r="D3" s="49"/>
      <c r="E3" s="49"/>
      <c r="F3" s="49"/>
      <c r="G3" s="49"/>
    </row>
    <row r="4" spans="1:7" s="28" customFormat="1" ht="11.25" customHeight="1">
      <c r="A4" s="644" t="s">
        <v>694</v>
      </c>
      <c r="B4" s="644"/>
      <c r="C4" s="49"/>
      <c r="D4" s="49"/>
      <c r="E4" s="49"/>
      <c r="F4" s="49"/>
      <c r="G4" s="49"/>
    </row>
    <row r="5" spans="1:7" ht="19.5" customHeight="1">
      <c r="A5" s="638" t="s">
        <v>1198</v>
      </c>
      <c r="B5" s="638"/>
      <c r="C5" s="475"/>
      <c r="D5" s="475"/>
      <c r="E5" s="475"/>
      <c r="F5" s="475"/>
      <c r="G5" s="475"/>
    </row>
    <row r="6" spans="1:7" s="202" customFormat="1" ht="21" customHeight="1">
      <c r="A6" s="639" t="s">
        <v>1627</v>
      </c>
      <c r="B6" s="639"/>
      <c r="C6" s="639"/>
      <c r="D6" s="639"/>
      <c r="E6" s="639"/>
      <c r="F6" s="639"/>
      <c r="G6" s="639"/>
    </row>
    <row r="7" spans="1:7" s="202" customFormat="1" ht="6" customHeight="1">
      <c r="A7" s="33" t="s">
        <v>694</v>
      </c>
      <c r="B7" s="33"/>
      <c r="C7" s="639"/>
      <c r="D7" s="639"/>
      <c r="E7" s="639"/>
      <c r="F7" s="639"/>
      <c r="G7" s="639"/>
    </row>
    <row r="8" spans="1:7" s="67" customFormat="1" ht="18" customHeight="1">
      <c r="A8" s="640"/>
      <c r="B8" s="640"/>
      <c r="C8" s="497">
        <v>2020</v>
      </c>
      <c r="D8" s="497">
        <v>2021</v>
      </c>
      <c r="E8" s="497">
        <v>2022</v>
      </c>
      <c r="F8" s="497">
        <v>2023</v>
      </c>
      <c r="G8" s="558">
        <v>2024</v>
      </c>
    </row>
    <row r="9" spans="1:7" ht="81.75" customHeight="1">
      <c r="A9" s="643" t="s">
        <v>1200</v>
      </c>
      <c r="B9" s="642" t="s">
        <v>1201</v>
      </c>
      <c r="C9" s="60">
        <f>SUM(C10:C19)</f>
        <v>15610</v>
      </c>
      <c r="D9" s="60">
        <f>SUM(D10:D19)</f>
        <v>26560</v>
      </c>
      <c r="E9" s="60">
        <v>45505</v>
      </c>
      <c r="F9" s="60">
        <v>75406</v>
      </c>
      <c r="G9" s="60">
        <v>55148</v>
      </c>
    </row>
    <row r="10" spans="1:7">
      <c r="A10" s="125" t="s">
        <v>425</v>
      </c>
      <c r="B10" s="445" t="s">
        <v>426</v>
      </c>
      <c r="C10" s="61">
        <v>350</v>
      </c>
      <c r="D10" s="61">
        <v>609</v>
      </c>
      <c r="E10" s="61">
        <v>1268</v>
      </c>
      <c r="F10" s="61">
        <v>1574</v>
      </c>
      <c r="G10" s="61">
        <v>1359</v>
      </c>
    </row>
    <row r="11" spans="1:7">
      <c r="A11" s="125" t="s">
        <v>427</v>
      </c>
      <c r="B11" s="445" t="s">
        <v>428</v>
      </c>
      <c r="C11" s="61">
        <v>3100</v>
      </c>
      <c r="D11" s="61">
        <v>3388</v>
      </c>
      <c r="E11" s="61">
        <v>13389</v>
      </c>
      <c r="F11" s="61">
        <v>20407</v>
      </c>
      <c r="G11" s="61">
        <v>16279</v>
      </c>
    </row>
    <row r="12" spans="1:7" ht="17.25" customHeight="1">
      <c r="A12" s="414" t="s">
        <v>429</v>
      </c>
      <c r="B12" s="641" t="s">
        <v>430</v>
      </c>
      <c r="C12" s="61">
        <v>395</v>
      </c>
      <c r="D12" s="61">
        <v>609</v>
      </c>
      <c r="E12" s="61">
        <v>994</v>
      </c>
      <c r="F12" s="61">
        <v>2256</v>
      </c>
      <c r="G12" s="61">
        <v>970</v>
      </c>
    </row>
    <row r="13" spans="1:7" ht="25.9" customHeight="1">
      <c r="A13" s="125" t="s">
        <v>431</v>
      </c>
      <c r="B13" s="445" t="s">
        <v>432</v>
      </c>
      <c r="C13" s="61">
        <v>546</v>
      </c>
      <c r="D13" s="61">
        <v>577</v>
      </c>
      <c r="E13" s="61">
        <v>1567</v>
      </c>
      <c r="F13" s="61">
        <v>3435</v>
      </c>
      <c r="G13" s="61">
        <v>3316</v>
      </c>
    </row>
    <row r="14" spans="1:7">
      <c r="A14" s="125" t="s">
        <v>433</v>
      </c>
      <c r="B14" s="445" t="s">
        <v>434</v>
      </c>
      <c r="C14" s="61">
        <v>628</v>
      </c>
      <c r="D14" s="61">
        <v>1954</v>
      </c>
      <c r="E14" s="61">
        <v>2436</v>
      </c>
      <c r="F14" s="61">
        <v>3607</v>
      </c>
      <c r="G14" s="61">
        <v>3418</v>
      </c>
    </row>
    <row r="15" spans="1:7" ht="26.25">
      <c r="A15" s="125" t="s">
        <v>1202</v>
      </c>
      <c r="B15" s="641" t="s">
        <v>1199</v>
      </c>
      <c r="C15" s="61">
        <v>10088</v>
      </c>
      <c r="D15" s="61">
        <v>14530</v>
      </c>
      <c r="E15" s="61">
        <v>19768</v>
      </c>
      <c r="F15" s="61">
        <v>34488</v>
      </c>
      <c r="G15" s="61">
        <v>21539</v>
      </c>
    </row>
    <row r="16" spans="1:7" ht="24.75" customHeight="1">
      <c r="A16" s="414" t="s">
        <v>558</v>
      </c>
      <c r="B16" s="641" t="s">
        <v>1628</v>
      </c>
      <c r="C16" s="61">
        <v>180</v>
      </c>
      <c r="D16" s="61">
        <v>60</v>
      </c>
      <c r="E16" s="61">
        <v>240</v>
      </c>
      <c r="F16" s="61">
        <v>311</v>
      </c>
      <c r="G16" s="61">
        <v>320</v>
      </c>
    </row>
    <row r="17" spans="1:7">
      <c r="A17" s="125" t="s">
        <v>438</v>
      </c>
      <c r="B17" s="445" t="s">
        <v>439</v>
      </c>
      <c r="C17" s="61">
        <v>293</v>
      </c>
      <c r="D17" s="61">
        <v>843</v>
      </c>
      <c r="E17" s="61">
        <v>1041</v>
      </c>
      <c r="F17" s="61">
        <v>1257</v>
      </c>
      <c r="G17" s="61">
        <v>1782</v>
      </c>
    </row>
    <row r="18" spans="1:7" ht="39" customHeight="1">
      <c r="A18" s="125" t="s">
        <v>1203</v>
      </c>
      <c r="B18" s="445" t="s">
        <v>559</v>
      </c>
      <c r="C18" s="61">
        <v>30</v>
      </c>
      <c r="D18" s="61">
        <v>376</v>
      </c>
      <c r="E18" s="61">
        <v>1565</v>
      </c>
      <c r="F18" s="61">
        <v>4850</v>
      </c>
      <c r="G18" s="61">
        <v>3822</v>
      </c>
    </row>
    <row r="19" spans="1:7" ht="39">
      <c r="A19" s="125" t="s">
        <v>560</v>
      </c>
      <c r="B19" s="445" t="s">
        <v>562</v>
      </c>
      <c r="C19" s="61" t="s">
        <v>561</v>
      </c>
      <c r="D19" s="61">
        <v>3614</v>
      </c>
      <c r="E19" s="61">
        <v>3237</v>
      </c>
      <c r="F19" s="61">
        <v>3221</v>
      </c>
      <c r="G19" s="61">
        <v>2343</v>
      </c>
    </row>
    <row r="20" spans="1:7" ht="22.5" customHeight="1">
      <c r="A20" s="203" t="s">
        <v>563</v>
      </c>
      <c r="B20" s="517" t="s">
        <v>564</v>
      </c>
      <c r="C20" s="60">
        <v>220</v>
      </c>
      <c r="D20" s="60">
        <f>SUM(D21:D22)</f>
        <v>220</v>
      </c>
      <c r="E20" s="60">
        <f>SUM(E21:E22)</f>
        <v>1709</v>
      </c>
      <c r="F20" s="60">
        <v>3609</v>
      </c>
      <c r="G20" s="60">
        <v>4082</v>
      </c>
    </row>
    <row r="21" spans="1:7" ht="30" customHeight="1">
      <c r="A21" s="125" t="s">
        <v>444</v>
      </c>
      <c r="B21" s="445" t="s">
        <v>1277</v>
      </c>
      <c r="C21" s="61">
        <v>44</v>
      </c>
      <c r="D21" s="61">
        <v>44</v>
      </c>
      <c r="E21" s="61">
        <v>246</v>
      </c>
      <c r="F21" s="61">
        <v>681</v>
      </c>
      <c r="G21" s="61">
        <v>1528</v>
      </c>
    </row>
    <row r="22" spans="1:7" ht="29.25" customHeight="1">
      <c r="A22" s="506" t="s">
        <v>445</v>
      </c>
      <c r="B22" s="511" t="s">
        <v>479</v>
      </c>
      <c r="C22" s="507">
        <v>176</v>
      </c>
      <c r="D22" s="507">
        <v>176</v>
      </c>
      <c r="E22" s="507">
        <v>1463</v>
      </c>
      <c r="F22" s="507">
        <v>2928</v>
      </c>
      <c r="G22" s="507">
        <v>2554</v>
      </c>
    </row>
    <row r="23" spans="1:7">
      <c r="A23" s="84" t="s">
        <v>1723</v>
      </c>
      <c r="B23" s="84"/>
      <c r="C23" s="67"/>
      <c r="D23" s="67"/>
      <c r="E23" s="67"/>
    </row>
    <row r="24" spans="1:7" ht="18.75" customHeight="1">
      <c r="A24" s="1004" t="s">
        <v>1691</v>
      </c>
      <c r="B24" s="1004"/>
      <c r="C24" s="1004"/>
      <c r="D24" s="1004"/>
      <c r="E24" s="1004"/>
      <c r="F24" s="1004"/>
      <c r="G24" s="1004"/>
    </row>
  </sheetData>
  <mergeCells count="2">
    <mergeCell ref="A24:G24"/>
    <mergeCell ref="F1:G1"/>
  </mergeCells>
  <hyperlinks>
    <hyperlink ref="F1:G1" location="Содержание!A1" display="Содержание" xr:uid="{EC1F2B36-EBC6-4B77-A3AA-193504577B23}"/>
    <hyperlink ref="A1" location="Содержание!A1" display="Мазмуну" xr:uid="{3F5C53E5-0646-43DE-9838-AB93EBEABC22}"/>
  </hyperlinks>
  <pageMargins left="0.70866141732283472" right="0.70866141732283472" top="0.59055118110236227" bottom="0.74803149606299213" header="0.31496062992125984" footer="0.51181102362204722"/>
  <pageSetup paperSize="9" firstPageNumber="55" orientation="portrait" useFirstPageNumber="1" r:id="rId1"/>
  <headerFooter>
    <oddFooter>&amp;C&amp;P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G27"/>
  <sheetViews>
    <sheetView workbookViewId="0">
      <selection activeCell="R40" sqref="R40"/>
    </sheetView>
  </sheetViews>
  <sheetFormatPr defaultColWidth="9.140625" defaultRowHeight="15"/>
  <cols>
    <col min="1" max="2" width="21.7109375" style="3" customWidth="1"/>
    <col min="3" max="7" width="8.7109375" style="3" customWidth="1"/>
    <col min="8" max="16384" width="9.140625" style="3"/>
  </cols>
  <sheetData>
    <row r="1" spans="1:7">
      <c r="A1" s="859" t="s">
        <v>1784</v>
      </c>
      <c r="F1" s="953" t="s">
        <v>1783</v>
      </c>
      <c r="G1" s="953"/>
    </row>
    <row r="2" spans="1:7" s="1" customFormat="1" ht="24.75" customHeight="1">
      <c r="A2" s="1005" t="s">
        <v>565</v>
      </c>
      <c r="B2" s="1005"/>
      <c r="C2" s="1005"/>
      <c r="D2" s="1005"/>
      <c r="E2" s="1005"/>
      <c r="F2" s="1005"/>
      <c r="G2" s="1005"/>
    </row>
    <row r="3" spans="1:7" s="2" customFormat="1" ht="18" customHeight="1">
      <c r="A3" s="6" t="s">
        <v>1204</v>
      </c>
      <c r="B3" s="6"/>
      <c r="C3" s="6"/>
      <c r="D3" s="6"/>
      <c r="E3" s="6"/>
      <c r="F3" s="6"/>
      <c r="G3" s="6"/>
    </row>
    <row r="4" spans="1:7" s="2" customFormat="1" ht="15.75" customHeight="1">
      <c r="A4" s="644"/>
      <c r="B4" s="644"/>
      <c r="C4" s="6"/>
      <c r="D4" s="6"/>
      <c r="E4" s="6"/>
      <c r="F4" s="6"/>
      <c r="G4" s="6"/>
    </row>
    <row r="5" spans="1:7" ht="18" customHeight="1">
      <c r="A5" s="629" t="s">
        <v>1198</v>
      </c>
      <c r="B5" s="629"/>
      <c r="C5" s="543"/>
      <c r="D5" s="543"/>
      <c r="E5" s="543"/>
      <c r="F5" s="543"/>
      <c r="G5" s="543"/>
    </row>
    <row r="6" spans="1:7" s="13" customFormat="1" ht="21" customHeight="1">
      <c r="A6" s="546" t="s">
        <v>1205</v>
      </c>
      <c r="B6" s="546"/>
      <c r="C6" s="546"/>
      <c r="D6" s="546"/>
      <c r="E6" s="546"/>
      <c r="F6" s="546"/>
      <c r="G6" s="546"/>
    </row>
    <row r="7" spans="1:7" s="13" customFormat="1" ht="11.25" customHeight="1">
      <c r="A7" s="33"/>
      <c r="B7" s="33"/>
      <c r="C7" s="546"/>
      <c r="D7" s="546"/>
      <c r="E7" s="546"/>
      <c r="F7" s="546"/>
      <c r="G7" s="546"/>
    </row>
    <row r="8" spans="1:7" s="18" customFormat="1" ht="18" customHeight="1">
      <c r="A8" s="632"/>
      <c r="B8" s="632"/>
      <c r="C8" s="497">
        <v>2020</v>
      </c>
      <c r="D8" s="497">
        <v>2021</v>
      </c>
      <c r="E8" s="497">
        <v>2022</v>
      </c>
      <c r="F8" s="497">
        <v>2023</v>
      </c>
      <c r="G8" s="558">
        <v>2024</v>
      </c>
    </row>
    <row r="9" spans="1:7" ht="67.5" customHeight="1">
      <c r="A9" s="676" t="s">
        <v>424</v>
      </c>
      <c r="B9" s="645" t="s">
        <v>1093</v>
      </c>
      <c r="C9" s="88">
        <f>SUM(C10:C18)</f>
        <v>15610</v>
      </c>
      <c r="D9" s="88">
        <f>SUM(D10:D18)</f>
        <v>26560</v>
      </c>
      <c r="E9" s="88">
        <f>SUM(E10:E18)</f>
        <v>45505</v>
      </c>
      <c r="F9" s="88">
        <f>SUM(F10:F18)</f>
        <v>75406</v>
      </c>
      <c r="G9" s="88">
        <v>55148</v>
      </c>
    </row>
    <row r="10" spans="1:7">
      <c r="A10" s="102" t="s">
        <v>203</v>
      </c>
      <c r="B10" s="439" t="s">
        <v>204</v>
      </c>
      <c r="C10" s="63">
        <v>30</v>
      </c>
      <c r="D10" s="63">
        <v>280</v>
      </c>
      <c r="E10" s="63">
        <v>542</v>
      </c>
      <c r="F10" s="63">
        <v>492</v>
      </c>
      <c r="G10" s="63">
        <v>372</v>
      </c>
    </row>
    <row r="11" spans="1:7" ht="25.5" customHeight="1">
      <c r="A11" s="413" t="s">
        <v>1206</v>
      </c>
      <c r="B11" s="439" t="s">
        <v>206</v>
      </c>
      <c r="C11" s="63">
        <v>1273</v>
      </c>
      <c r="D11" s="63">
        <v>2477</v>
      </c>
      <c r="E11" s="63">
        <v>4924</v>
      </c>
      <c r="F11" s="63">
        <v>8374</v>
      </c>
      <c r="G11" s="63">
        <v>6067</v>
      </c>
    </row>
    <row r="12" spans="1:7" ht="26.25">
      <c r="A12" s="413" t="s">
        <v>1207</v>
      </c>
      <c r="B12" s="439" t="s">
        <v>1208</v>
      </c>
      <c r="C12" s="63">
        <f>12806+628</f>
        <v>13434</v>
      </c>
      <c r="D12" s="63">
        <v>22873</v>
      </c>
      <c r="E12" s="63">
        <v>35748</v>
      </c>
      <c r="F12" s="63">
        <v>57868</v>
      </c>
      <c r="G12" s="63">
        <v>42562</v>
      </c>
    </row>
    <row r="13" spans="1:7">
      <c r="A13" s="102" t="s">
        <v>209</v>
      </c>
      <c r="B13" s="439" t="s">
        <v>210</v>
      </c>
      <c r="C13" s="63">
        <v>85</v>
      </c>
      <c r="D13" s="63">
        <v>85</v>
      </c>
      <c r="E13" s="63">
        <v>26</v>
      </c>
      <c r="F13" s="63">
        <v>136</v>
      </c>
      <c r="G13" s="63">
        <v>160</v>
      </c>
    </row>
    <row r="14" spans="1:7">
      <c r="A14" s="102" t="s">
        <v>211</v>
      </c>
      <c r="B14" s="439" t="s">
        <v>212</v>
      </c>
      <c r="C14" s="63">
        <v>353</v>
      </c>
      <c r="D14" s="63">
        <v>350</v>
      </c>
      <c r="E14" s="63">
        <v>1087</v>
      </c>
      <c r="F14" s="63">
        <v>4749</v>
      </c>
      <c r="G14" s="63">
        <v>716</v>
      </c>
    </row>
    <row r="15" spans="1:7">
      <c r="A15" s="102" t="s">
        <v>224</v>
      </c>
      <c r="B15" s="439" t="s">
        <v>214</v>
      </c>
      <c r="C15" s="63" t="s">
        <v>254</v>
      </c>
      <c r="D15" s="63" t="s">
        <v>254</v>
      </c>
      <c r="E15" s="63">
        <v>280</v>
      </c>
      <c r="F15" s="63">
        <v>280</v>
      </c>
      <c r="G15" s="63" t="s">
        <v>254</v>
      </c>
    </row>
    <row r="16" spans="1:7">
      <c r="A16" s="102" t="s">
        <v>215</v>
      </c>
      <c r="B16" s="439" t="s">
        <v>216</v>
      </c>
      <c r="C16" s="63">
        <v>315</v>
      </c>
      <c r="D16" s="63">
        <v>375</v>
      </c>
      <c r="E16" s="63">
        <v>2458</v>
      </c>
      <c r="F16" s="63">
        <v>3067</v>
      </c>
      <c r="G16" s="63">
        <v>2885</v>
      </c>
    </row>
    <row r="17" spans="1:7">
      <c r="A17" s="102" t="s">
        <v>217</v>
      </c>
      <c r="B17" s="439" t="s">
        <v>218</v>
      </c>
      <c r="C17" s="63" t="s">
        <v>254</v>
      </c>
      <c r="D17" s="63" t="s">
        <v>254</v>
      </c>
      <c r="E17" s="63" t="s">
        <v>254</v>
      </c>
      <c r="F17" s="63" t="s">
        <v>254</v>
      </c>
      <c r="G17" s="63" t="s">
        <v>254</v>
      </c>
    </row>
    <row r="18" spans="1:7">
      <c r="A18" s="102" t="s">
        <v>566</v>
      </c>
      <c r="B18" s="439" t="s">
        <v>220</v>
      </c>
      <c r="C18" s="63">
        <v>120</v>
      </c>
      <c r="D18" s="63">
        <v>120</v>
      </c>
      <c r="E18" s="63">
        <v>440</v>
      </c>
      <c r="F18" s="63">
        <v>440</v>
      </c>
      <c r="G18" s="63">
        <v>2386</v>
      </c>
    </row>
    <row r="19" spans="1:7" ht="19.149999999999999" customHeight="1">
      <c r="A19" s="154" t="s">
        <v>563</v>
      </c>
      <c r="B19" s="433" t="s">
        <v>564</v>
      </c>
      <c r="C19" s="88">
        <f>SUM(C20:C25)</f>
        <v>220</v>
      </c>
      <c r="D19" s="88">
        <f>SUM(D20:D25)</f>
        <v>1709</v>
      </c>
      <c r="E19" s="88">
        <f>SUM(E20:E25)</f>
        <v>1709</v>
      </c>
      <c r="F19" s="88">
        <f>SUM(F20:F25)</f>
        <v>3609</v>
      </c>
      <c r="G19" s="88">
        <v>4082</v>
      </c>
    </row>
    <row r="20" spans="1:7">
      <c r="A20" s="102" t="s">
        <v>203</v>
      </c>
      <c r="B20" s="439" t="s">
        <v>204</v>
      </c>
      <c r="C20" s="61" t="s">
        <v>254</v>
      </c>
      <c r="D20" s="61">
        <v>50</v>
      </c>
      <c r="E20" s="61">
        <v>50</v>
      </c>
      <c r="F20" s="61" t="s">
        <v>254</v>
      </c>
      <c r="G20" s="61">
        <v>4</v>
      </c>
    </row>
    <row r="21" spans="1:7" ht="27" customHeight="1">
      <c r="A21" s="413" t="s">
        <v>1231</v>
      </c>
      <c r="B21" s="439" t="s">
        <v>251</v>
      </c>
      <c r="C21" s="61">
        <v>40</v>
      </c>
      <c r="D21" s="61">
        <v>1017</v>
      </c>
      <c r="E21" s="61">
        <v>1017</v>
      </c>
      <c r="F21" s="61">
        <v>1568</v>
      </c>
      <c r="G21" s="61">
        <v>1001</v>
      </c>
    </row>
    <row r="22" spans="1:7">
      <c r="A22" s="102" t="s">
        <v>209</v>
      </c>
      <c r="B22" s="439" t="s">
        <v>210</v>
      </c>
      <c r="C22" s="61" t="s">
        <v>254</v>
      </c>
      <c r="D22" s="61">
        <v>164</v>
      </c>
      <c r="E22" s="61">
        <v>164</v>
      </c>
      <c r="F22" s="61">
        <v>787</v>
      </c>
      <c r="G22" s="61">
        <v>1073</v>
      </c>
    </row>
    <row r="23" spans="1:7">
      <c r="A23" s="102" t="s">
        <v>211</v>
      </c>
      <c r="B23" s="439" t="s">
        <v>212</v>
      </c>
      <c r="C23" s="61" t="s">
        <v>254</v>
      </c>
      <c r="D23" s="61" t="s">
        <v>254</v>
      </c>
      <c r="E23" s="61" t="s">
        <v>254</v>
      </c>
      <c r="F23" s="61">
        <v>866</v>
      </c>
      <c r="G23" s="61">
        <v>1464</v>
      </c>
    </row>
    <row r="24" spans="1:7">
      <c r="A24" s="102" t="s">
        <v>215</v>
      </c>
      <c r="B24" s="439" t="s">
        <v>216</v>
      </c>
      <c r="C24" s="61">
        <v>180</v>
      </c>
      <c r="D24" s="61">
        <v>394</v>
      </c>
      <c r="E24" s="61">
        <v>394</v>
      </c>
      <c r="F24" s="61">
        <v>388</v>
      </c>
      <c r="G24" s="61">
        <v>540</v>
      </c>
    </row>
    <row r="25" spans="1:7">
      <c r="A25" s="450" t="s">
        <v>566</v>
      </c>
      <c r="B25" s="452" t="s">
        <v>220</v>
      </c>
      <c r="C25" s="507" t="s">
        <v>254</v>
      </c>
      <c r="D25" s="507">
        <v>84</v>
      </c>
      <c r="E25" s="507">
        <v>84</v>
      </c>
      <c r="F25" s="551" t="s">
        <v>254</v>
      </c>
      <c r="G25" s="551" t="s">
        <v>254</v>
      </c>
    </row>
    <row r="26" spans="1:7">
      <c r="A26" s="84" t="s">
        <v>1723</v>
      </c>
      <c r="B26" s="84"/>
      <c r="C26" s="67"/>
      <c r="D26" s="67"/>
      <c r="E26" s="67"/>
      <c r="F26" s="32"/>
      <c r="G26" s="32"/>
    </row>
    <row r="27" spans="1:7">
      <c r="A27" s="1004" t="s">
        <v>1691</v>
      </c>
      <c r="B27" s="1004"/>
      <c r="C27" s="1004"/>
      <c r="D27" s="1004"/>
      <c r="E27" s="1004"/>
      <c r="F27" s="1004"/>
      <c r="G27" s="1004"/>
    </row>
  </sheetData>
  <mergeCells count="3">
    <mergeCell ref="A2:G2"/>
    <mergeCell ref="A27:G27"/>
    <mergeCell ref="F1:G1"/>
  </mergeCells>
  <hyperlinks>
    <hyperlink ref="F1:G1" location="Содержание!A1" display="Содержание" xr:uid="{636F15D3-9B23-47E5-8E01-0819E8FD05FC}"/>
    <hyperlink ref="A1" location="Содержание!A1" display="Мазмуну" xr:uid="{23B79F49-1162-4ABA-A8D7-5CE57FEA4E03}"/>
  </hyperlinks>
  <pageMargins left="0.70866141732283472" right="0.70866141732283472" top="0.59055118110236227" bottom="0.74803149606299213" header="0.31496062992125984" footer="0.51181102362204722"/>
  <pageSetup paperSize="9" firstPageNumber="56" orientation="portrait" useFirstPageNumber="1" r:id="rId1"/>
  <headerFooter>
    <oddFooter>&amp;C&amp;P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E16"/>
  <sheetViews>
    <sheetView topLeftCell="A10" workbookViewId="0">
      <selection activeCell="R40" sqref="R40"/>
    </sheetView>
  </sheetViews>
  <sheetFormatPr defaultColWidth="9.140625" defaultRowHeight="15"/>
  <cols>
    <col min="1" max="2" width="22.7109375" style="3" customWidth="1"/>
    <col min="3" max="3" width="15.5703125" style="3" customWidth="1"/>
    <col min="4" max="4" width="14.28515625" style="3" customWidth="1"/>
    <col min="5" max="5" width="15.42578125" style="3" customWidth="1"/>
    <col min="6" max="16384" width="9.140625" style="3"/>
  </cols>
  <sheetData>
    <row r="1" spans="1:5">
      <c r="A1" s="859" t="s">
        <v>1784</v>
      </c>
      <c r="D1" s="953" t="s">
        <v>1783</v>
      </c>
      <c r="E1" s="953"/>
    </row>
    <row r="2" spans="1:5" s="1" customFormat="1" ht="18" customHeight="1">
      <c r="A2" s="1003" t="s">
        <v>1037</v>
      </c>
      <c r="B2" s="1003"/>
      <c r="C2" s="1003"/>
      <c r="D2" s="1003"/>
      <c r="E2" s="1003"/>
    </row>
    <row r="3" spans="1:5" s="1" customFormat="1" ht="21" customHeight="1">
      <c r="A3" s="1006" t="s">
        <v>1036</v>
      </c>
      <c r="B3" s="1006"/>
      <c r="C3" s="1006"/>
      <c r="D3" s="1006"/>
      <c r="E3" s="1006"/>
    </row>
    <row r="4" spans="1:5" ht="60.75" customHeight="1">
      <c r="A4" s="648"/>
      <c r="B4" s="648"/>
      <c r="C4" s="536" t="s">
        <v>1694</v>
      </c>
      <c r="D4" s="536" t="s">
        <v>1692</v>
      </c>
      <c r="E4" s="536" t="s">
        <v>1697</v>
      </c>
    </row>
    <row r="5" spans="1:5" ht="94.5">
      <c r="A5" s="649"/>
      <c r="B5" s="649"/>
      <c r="C5" s="647" t="s">
        <v>1695</v>
      </c>
      <c r="D5" s="647" t="s">
        <v>1693</v>
      </c>
      <c r="E5" s="647" t="s">
        <v>1696</v>
      </c>
    </row>
    <row r="6" spans="1:5" ht="19.149999999999999" customHeight="1">
      <c r="A6" s="198" t="s">
        <v>184</v>
      </c>
      <c r="B6" s="592" t="s">
        <v>289</v>
      </c>
      <c r="C6" s="88">
        <v>48635</v>
      </c>
      <c r="D6" s="88">
        <v>55148</v>
      </c>
      <c r="E6" s="88">
        <v>537691</v>
      </c>
    </row>
    <row r="7" spans="1:5">
      <c r="A7" s="151" t="s">
        <v>567</v>
      </c>
      <c r="B7" s="615" t="s">
        <v>426</v>
      </c>
      <c r="C7" s="63">
        <v>1343</v>
      </c>
      <c r="D7" s="63">
        <v>1359</v>
      </c>
      <c r="E7" s="63">
        <v>11966</v>
      </c>
    </row>
    <row r="8" spans="1:5">
      <c r="A8" s="151" t="s">
        <v>568</v>
      </c>
      <c r="B8" s="615" t="s">
        <v>428</v>
      </c>
      <c r="C8" s="63">
        <v>13173</v>
      </c>
      <c r="D8" s="63">
        <v>16279</v>
      </c>
      <c r="E8" s="63">
        <v>109621</v>
      </c>
    </row>
    <row r="9" spans="1:5">
      <c r="A9" s="151" t="s">
        <v>569</v>
      </c>
      <c r="B9" s="615" t="s">
        <v>430</v>
      </c>
      <c r="C9" s="63">
        <v>970</v>
      </c>
      <c r="D9" s="63">
        <v>970</v>
      </c>
      <c r="E9" s="63">
        <v>3826</v>
      </c>
    </row>
    <row r="10" spans="1:5" ht="26.25">
      <c r="A10" s="102" t="s">
        <v>431</v>
      </c>
      <c r="B10" s="439" t="s">
        <v>570</v>
      </c>
      <c r="C10" s="63">
        <v>1832</v>
      </c>
      <c r="D10" s="63">
        <v>3316</v>
      </c>
      <c r="E10" s="63">
        <v>9488</v>
      </c>
    </row>
    <row r="11" spans="1:5">
      <c r="A11" s="151" t="s">
        <v>571</v>
      </c>
      <c r="B11" s="615" t="s">
        <v>434</v>
      </c>
      <c r="C11" s="63">
        <v>3365</v>
      </c>
      <c r="D11" s="63">
        <v>3418</v>
      </c>
      <c r="E11" s="63">
        <v>17084</v>
      </c>
    </row>
    <row r="12" spans="1:5">
      <c r="A12" s="151" t="s">
        <v>557</v>
      </c>
      <c r="B12" s="615" t="s">
        <v>436</v>
      </c>
      <c r="C12" s="63">
        <v>20081</v>
      </c>
      <c r="D12" s="63">
        <v>21539</v>
      </c>
      <c r="E12" s="63">
        <v>326617</v>
      </c>
    </row>
    <row r="13" spans="1:5" ht="27" customHeight="1">
      <c r="A13" s="413" t="s">
        <v>1210</v>
      </c>
      <c r="B13" s="442" t="s">
        <v>1819</v>
      </c>
      <c r="C13" s="63">
        <v>320</v>
      </c>
      <c r="D13" s="63">
        <v>320</v>
      </c>
      <c r="E13" s="63">
        <v>2275</v>
      </c>
    </row>
    <row r="14" spans="1:5">
      <c r="A14" s="151" t="s">
        <v>572</v>
      </c>
      <c r="B14" s="615" t="s">
        <v>439</v>
      </c>
      <c r="C14" s="63">
        <v>1670</v>
      </c>
      <c r="D14" s="63">
        <v>1782</v>
      </c>
      <c r="E14" s="63">
        <v>28592</v>
      </c>
    </row>
    <row r="15" spans="1:5" ht="38.25">
      <c r="A15" s="413" t="s">
        <v>1094</v>
      </c>
      <c r="B15" s="442" t="s">
        <v>573</v>
      </c>
      <c r="C15" s="63">
        <v>3596</v>
      </c>
      <c r="D15" s="63">
        <v>3822</v>
      </c>
      <c r="E15" s="63">
        <v>20889</v>
      </c>
    </row>
    <row r="16" spans="1:5" ht="39">
      <c r="A16" s="650" t="s">
        <v>1095</v>
      </c>
      <c r="B16" s="452" t="s">
        <v>574</v>
      </c>
      <c r="C16" s="551">
        <v>2285</v>
      </c>
      <c r="D16" s="551">
        <v>2343</v>
      </c>
      <c r="E16" s="551">
        <v>7333</v>
      </c>
    </row>
  </sheetData>
  <mergeCells count="3">
    <mergeCell ref="A2:E2"/>
    <mergeCell ref="A3:E3"/>
    <mergeCell ref="D1:E1"/>
  </mergeCells>
  <hyperlinks>
    <hyperlink ref="D1:E1" location="Содержание!A1" display="Содержание" xr:uid="{04547E79-5B18-4FC9-890E-8E5AE1BA17C8}"/>
    <hyperlink ref="A1" location="Содержание!A1" display="Мазмуну" xr:uid="{B8F2E99A-A449-41AB-9095-76847F0527F7}"/>
  </hyperlinks>
  <pageMargins left="0.70866141732283472" right="0.59055118110236227" top="0.59055118110236227" bottom="0.74803149606299213" header="0.31496062992125984" footer="0.51181102362204722"/>
  <pageSetup paperSize="9" firstPageNumber="57" orientation="portrait" useFirstPageNumber="1" r:id="rId1"/>
  <headerFooter>
    <oddFooter>&amp;C&amp;P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J48"/>
  <sheetViews>
    <sheetView workbookViewId="0">
      <selection activeCell="R40" sqref="R40"/>
    </sheetView>
  </sheetViews>
  <sheetFormatPr defaultColWidth="9.140625" defaultRowHeight="15"/>
  <cols>
    <col min="1" max="2" width="24.7109375" style="3" customWidth="1"/>
    <col min="3" max="3" width="13.85546875" style="3" customWidth="1"/>
    <col min="4" max="4" width="15.5703125" style="3" customWidth="1"/>
    <col min="5" max="5" width="14.42578125" style="3" customWidth="1"/>
    <col min="6" max="16384" width="9.140625" style="3"/>
  </cols>
  <sheetData>
    <row r="1" spans="1:10">
      <c r="A1" s="859" t="s">
        <v>1784</v>
      </c>
      <c r="E1" s="859" t="s">
        <v>1783</v>
      </c>
    </row>
    <row r="2" spans="1:10" ht="18" customHeight="1">
      <c r="A2" s="4" t="s">
        <v>1038</v>
      </c>
      <c r="B2" s="4"/>
      <c r="C2" s="4"/>
      <c r="D2" s="4"/>
      <c r="E2" s="4"/>
    </row>
    <row r="3" spans="1:10" s="13" customFormat="1" ht="18" customHeight="1">
      <c r="A3" s="6" t="s">
        <v>575</v>
      </c>
      <c r="B3" s="6"/>
      <c r="C3" s="6"/>
      <c r="D3" s="6"/>
      <c r="E3" s="6"/>
    </row>
    <row r="4" spans="1:10" s="1" customFormat="1" ht="18" customHeight="1">
      <c r="A4" s="543" t="s">
        <v>576</v>
      </c>
      <c r="B4" s="543"/>
      <c r="C4" s="543"/>
      <c r="D4" s="543"/>
      <c r="E4" s="543"/>
    </row>
    <row r="5" spans="1:10" s="2" customFormat="1" ht="18" customHeight="1">
      <c r="A5" s="546" t="s">
        <v>1039</v>
      </c>
      <c r="B5" s="546"/>
      <c r="C5" s="630"/>
      <c r="D5" s="630"/>
      <c r="E5" s="630"/>
    </row>
    <row r="6" spans="1:10" ht="75" customHeight="1">
      <c r="A6" s="651"/>
      <c r="B6" s="651"/>
      <c r="C6" s="536" t="s">
        <v>1703</v>
      </c>
      <c r="D6" s="536" t="s">
        <v>1700</v>
      </c>
      <c r="E6" s="536" t="s">
        <v>1701</v>
      </c>
    </row>
    <row r="7" spans="1:10" ht="76.5" customHeight="1">
      <c r="A7" s="646"/>
      <c r="B7" s="646"/>
      <c r="C7" s="647" t="s">
        <v>1698</v>
      </c>
      <c r="D7" s="647" t="s">
        <v>1699</v>
      </c>
      <c r="E7" s="647" t="s">
        <v>1702</v>
      </c>
      <c r="H7" s="87"/>
      <c r="I7" s="87"/>
    </row>
    <row r="8" spans="1:10" ht="12" customHeight="1">
      <c r="A8" s="196"/>
      <c r="B8" s="196"/>
      <c r="C8" s="197"/>
      <c r="D8" s="197"/>
      <c r="E8" s="197"/>
    </row>
    <row r="9" spans="1:10" ht="18" customHeight="1">
      <c r="A9" s="149" t="s">
        <v>425</v>
      </c>
      <c r="B9" s="592" t="s">
        <v>426</v>
      </c>
      <c r="C9" s="140">
        <v>1343</v>
      </c>
      <c r="D9" s="140">
        <v>1359</v>
      </c>
      <c r="E9" s="140">
        <v>11966</v>
      </c>
      <c r="H9" s="156"/>
      <c r="I9" s="156"/>
      <c r="J9" s="156"/>
    </row>
    <row r="10" spans="1:10">
      <c r="A10" s="151" t="s">
        <v>507</v>
      </c>
      <c r="B10" s="615" t="s">
        <v>206</v>
      </c>
      <c r="C10" s="63">
        <v>480</v>
      </c>
      <c r="D10" s="63">
        <v>480</v>
      </c>
      <c r="E10" s="63">
        <v>8047</v>
      </c>
    </row>
    <row r="11" spans="1:10">
      <c r="A11" s="151" t="s">
        <v>250</v>
      </c>
      <c r="B11" s="615" t="s">
        <v>251</v>
      </c>
      <c r="C11" s="63">
        <v>255</v>
      </c>
      <c r="D11" s="63">
        <v>271</v>
      </c>
      <c r="E11" s="63">
        <v>2586</v>
      </c>
    </row>
    <row r="12" spans="1:10">
      <c r="A12" s="151" t="s">
        <v>215</v>
      </c>
      <c r="B12" s="615" t="s">
        <v>216</v>
      </c>
      <c r="C12" s="63">
        <v>608</v>
      </c>
      <c r="D12" s="63">
        <v>608</v>
      </c>
      <c r="E12" s="63">
        <v>1333</v>
      </c>
    </row>
    <row r="13" spans="1:10" ht="18" customHeight="1">
      <c r="A13" s="149" t="s">
        <v>578</v>
      </c>
      <c r="B13" s="592" t="s">
        <v>428</v>
      </c>
      <c r="C13" s="140">
        <v>13173</v>
      </c>
      <c r="D13" s="140">
        <v>16279</v>
      </c>
      <c r="E13" s="140">
        <v>109621</v>
      </c>
    </row>
    <row r="14" spans="1:10">
      <c r="A14" s="151" t="s">
        <v>469</v>
      </c>
      <c r="B14" s="615" t="s">
        <v>206</v>
      </c>
      <c r="C14" s="63">
        <v>2660</v>
      </c>
      <c r="D14" s="63">
        <v>2927</v>
      </c>
      <c r="E14" s="63">
        <v>19331</v>
      </c>
    </row>
    <row r="15" spans="1:10">
      <c r="A15" s="151" t="s">
        <v>459</v>
      </c>
      <c r="B15" s="615" t="s">
        <v>251</v>
      </c>
      <c r="C15" s="63">
        <v>9311</v>
      </c>
      <c r="D15" s="63">
        <v>12150</v>
      </c>
      <c r="E15" s="63">
        <v>88681</v>
      </c>
    </row>
    <row r="16" spans="1:10">
      <c r="A16" s="151" t="s">
        <v>464</v>
      </c>
      <c r="B16" s="615" t="s">
        <v>216</v>
      </c>
      <c r="C16" s="63">
        <v>1042</v>
      </c>
      <c r="D16" s="63">
        <v>1042</v>
      </c>
      <c r="E16" s="63">
        <v>1489</v>
      </c>
    </row>
    <row r="17" spans="1:5">
      <c r="A17" s="151" t="s">
        <v>577</v>
      </c>
      <c r="B17" s="615" t="s">
        <v>210</v>
      </c>
      <c r="C17" s="63">
        <v>160</v>
      </c>
      <c r="D17" s="63">
        <v>160</v>
      </c>
      <c r="E17" s="63">
        <v>120</v>
      </c>
    </row>
    <row r="18" spans="1:5" ht="18" customHeight="1">
      <c r="A18" s="149" t="s">
        <v>579</v>
      </c>
      <c r="B18" s="592" t="s">
        <v>430</v>
      </c>
      <c r="C18" s="88">
        <v>970</v>
      </c>
      <c r="D18" s="88">
        <v>970</v>
      </c>
      <c r="E18" s="140">
        <v>3826</v>
      </c>
    </row>
    <row r="19" spans="1:5">
      <c r="A19" s="151" t="s">
        <v>507</v>
      </c>
      <c r="B19" s="615" t="s">
        <v>206</v>
      </c>
      <c r="C19" s="63">
        <v>410</v>
      </c>
      <c r="D19" s="63">
        <v>410</v>
      </c>
      <c r="E19" s="63">
        <v>2532</v>
      </c>
    </row>
    <row r="20" spans="1:5">
      <c r="A20" s="151" t="s">
        <v>250</v>
      </c>
      <c r="B20" s="615" t="s">
        <v>251</v>
      </c>
      <c r="C20" s="63">
        <v>80</v>
      </c>
      <c r="D20" s="63">
        <v>80</v>
      </c>
      <c r="E20" s="63">
        <v>710</v>
      </c>
    </row>
    <row r="21" spans="1:5">
      <c r="A21" s="151" t="s">
        <v>215</v>
      </c>
      <c r="B21" s="615" t="s">
        <v>216</v>
      </c>
      <c r="C21" s="63">
        <v>480</v>
      </c>
      <c r="D21" s="63">
        <v>480</v>
      </c>
      <c r="E21" s="63">
        <v>584</v>
      </c>
    </row>
    <row r="22" spans="1:5" ht="25.9" customHeight="1">
      <c r="A22" s="154" t="s">
        <v>580</v>
      </c>
      <c r="B22" s="433" t="s">
        <v>581</v>
      </c>
      <c r="C22" s="88">
        <v>1832</v>
      </c>
      <c r="D22" s="88">
        <v>3316</v>
      </c>
      <c r="E22" s="140">
        <v>9488</v>
      </c>
    </row>
    <row r="23" spans="1:5">
      <c r="A23" s="151" t="s">
        <v>250</v>
      </c>
      <c r="B23" s="615" t="s">
        <v>251</v>
      </c>
      <c r="C23" s="63">
        <v>166</v>
      </c>
      <c r="D23" s="63">
        <v>166</v>
      </c>
      <c r="E23" s="63">
        <v>1765</v>
      </c>
    </row>
    <row r="24" spans="1:5">
      <c r="A24" s="151" t="s">
        <v>211</v>
      </c>
      <c r="B24" s="615" t="s">
        <v>212</v>
      </c>
      <c r="C24" s="63">
        <v>370</v>
      </c>
      <c r="D24" s="63">
        <v>436</v>
      </c>
      <c r="E24" s="63">
        <v>2250</v>
      </c>
    </row>
    <row r="25" spans="1:5">
      <c r="A25" s="151" t="s">
        <v>215</v>
      </c>
      <c r="B25" s="615" t="s">
        <v>216</v>
      </c>
      <c r="C25" s="63">
        <v>328</v>
      </c>
      <c r="D25" s="63">
        <v>328</v>
      </c>
      <c r="E25" s="63">
        <v>1418</v>
      </c>
    </row>
    <row r="26" spans="1:5">
      <c r="A26" s="151" t="s">
        <v>219</v>
      </c>
      <c r="B26" s="615" t="s">
        <v>220</v>
      </c>
      <c r="C26" s="63">
        <v>968</v>
      </c>
      <c r="D26" s="63">
        <v>2386</v>
      </c>
      <c r="E26" s="63">
        <v>4055</v>
      </c>
    </row>
    <row r="27" spans="1:5" ht="18" customHeight="1">
      <c r="A27" s="149" t="s">
        <v>433</v>
      </c>
      <c r="B27" s="592" t="s">
        <v>434</v>
      </c>
      <c r="C27" s="88">
        <v>3365</v>
      </c>
      <c r="D27" s="88">
        <v>3418</v>
      </c>
      <c r="E27" s="140">
        <v>17084</v>
      </c>
    </row>
    <row r="28" spans="1:5" ht="18" customHeight="1">
      <c r="A28" s="151" t="s">
        <v>507</v>
      </c>
      <c r="B28" s="615" t="s">
        <v>206</v>
      </c>
      <c r="C28" s="11">
        <v>60</v>
      </c>
      <c r="D28" s="11">
        <v>60</v>
      </c>
      <c r="E28" s="63">
        <v>842</v>
      </c>
    </row>
    <row r="29" spans="1:5">
      <c r="A29" s="151" t="s">
        <v>250</v>
      </c>
      <c r="B29" s="615" t="s">
        <v>251</v>
      </c>
      <c r="C29" s="63">
        <v>3305</v>
      </c>
      <c r="D29" s="63">
        <v>3358</v>
      </c>
      <c r="E29" s="63">
        <v>16242</v>
      </c>
    </row>
    <row r="30" spans="1:5" ht="18" customHeight="1">
      <c r="A30" s="149" t="s">
        <v>557</v>
      </c>
      <c r="B30" s="592" t="s">
        <v>436</v>
      </c>
      <c r="C30" s="140">
        <v>20081</v>
      </c>
      <c r="D30" s="140">
        <v>21539</v>
      </c>
      <c r="E30" s="140">
        <v>326617</v>
      </c>
    </row>
    <row r="31" spans="1:5">
      <c r="A31" s="151" t="s">
        <v>507</v>
      </c>
      <c r="B31" s="615" t="s">
        <v>206</v>
      </c>
      <c r="C31" s="63">
        <v>840</v>
      </c>
      <c r="D31" s="63">
        <v>840</v>
      </c>
      <c r="E31" s="63">
        <v>896</v>
      </c>
    </row>
    <row r="32" spans="1:5">
      <c r="A32" s="151" t="s">
        <v>250</v>
      </c>
      <c r="B32" s="615" t="s">
        <v>251</v>
      </c>
      <c r="C32" s="63">
        <v>19241</v>
      </c>
      <c r="D32" s="63">
        <v>20699</v>
      </c>
      <c r="E32" s="63">
        <v>325721</v>
      </c>
    </row>
    <row r="33" spans="1:5" ht="27" customHeight="1">
      <c r="A33" s="154" t="s">
        <v>437</v>
      </c>
      <c r="B33" s="645" t="s">
        <v>1211</v>
      </c>
      <c r="C33" s="140">
        <v>320</v>
      </c>
      <c r="D33" s="140">
        <v>320</v>
      </c>
      <c r="E33" s="140">
        <v>2275</v>
      </c>
    </row>
    <row r="34" spans="1:5">
      <c r="A34" s="151" t="s">
        <v>215</v>
      </c>
      <c r="B34" s="615" t="s">
        <v>216</v>
      </c>
      <c r="C34" s="63">
        <v>320</v>
      </c>
      <c r="D34" s="63">
        <v>320</v>
      </c>
      <c r="E34" s="63">
        <v>2275</v>
      </c>
    </row>
    <row r="35" spans="1:5" ht="18" customHeight="1">
      <c r="A35" s="149" t="s">
        <v>582</v>
      </c>
      <c r="B35" s="592" t="s">
        <v>439</v>
      </c>
      <c r="C35" s="87">
        <v>1670</v>
      </c>
      <c r="D35" s="87">
        <v>1782</v>
      </c>
      <c r="E35" s="140">
        <v>28592</v>
      </c>
    </row>
    <row r="36" spans="1:5">
      <c r="A36" s="151" t="s">
        <v>203</v>
      </c>
      <c r="B36" s="615" t="s">
        <v>204</v>
      </c>
      <c r="C36" s="63">
        <v>52</v>
      </c>
      <c r="D36" s="63">
        <v>52</v>
      </c>
      <c r="E36" s="63">
        <v>636</v>
      </c>
    </row>
    <row r="37" spans="1:5">
      <c r="A37" s="151" t="s">
        <v>250</v>
      </c>
      <c r="B37" s="615" t="s">
        <v>251</v>
      </c>
      <c r="C37" s="63">
        <v>1413</v>
      </c>
      <c r="D37" s="63">
        <v>1525</v>
      </c>
      <c r="E37" s="63">
        <v>26008</v>
      </c>
    </row>
    <row r="38" spans="1:5">
      <c r="A38" s="151" t="s">
        <v>507</v>
      </c>
      <c r="B38" s="615" t="s">
        <v>206</v>
      </c>
      <c r="C38" s="63">
        <v>98</v>
      </c>
      <c r="D38" s="63">
        <v>98</v>
      </c>
      <c r="E38" s="63">
        <v>1591</v>
      </c>
    </row>
    <row r="39" spans="1:5">
      <c r="A39" s="151" t="s">
        <v>215</v>
      </c>
      <c r="B39" s="615" t="s">
        <v>216</v>
      </c>
      <c r="C39" s="63">
        <v>107</v>
      </c>
      <c r="D39" s="63">
        <v>107</v>
      </c>
      <c r="E39" s="63">
        <v>357</v>
      </c>
    </row>
    <row r="40" spans="1:5">
      <c r="A40" s="151"/>
      <c r="B40" s="615"/>
      <c r="C40" s="90"/>
      <c r="D40" s="90"/>
      <c r="E40" s="11"/>
    </row>
    <row r="41" spans="1:5" ht="42.75" customHeight="1">
      <c r="A41" s="676" t="s">
        <v>1820</v>
      </c>
      <c r="B41" s="645" t="s">
        <v>1629</v>
      </c>
      <c r="C41" s="140">
        <v>2285</v>
      </c>
      <c r="D41" s="140">
        <v>2343</v>
      </c>
      <c r="E41" s="140">
        <v>7333</v>
      </c>
    </row>
    <row r="42" spans="1:5">
      <c r="A42" s="151" t="s">
        <v>250</v>
      </c>
      <c r="B42" s="615" t="s">
        <v>251</v>
      </c>
      <c r="C42" s="63">
        <v>1033</v>
      </c>
      <c r="D42" s="63">
        <v>1091</v>
      </c>
      <c r="E42" s="63">
        <v>4892</v>
      </c>
    </row>
    <row r="43" spans="1:5">
      <c r="A43" s="151" t="s">
        <v>507</v>
      </c>
      <c r="B43" s="615" t="s">
        <v>206</v>
      </c>
      <c r="C43" s="63">
        <v>1252</v>
      </c>
      <c r="D43" s="63">
        <v>1252</v>
      </c>
      <c r="E43" s="63">
        <v>2441</v>
      </c>
    </row>
    <row r="44" spans="1:5" ht="27">
      <c r="A44" s="676" t="s">
        <v>583</v>
      </c>
      <c r="B44" s="433" t="s">
        <v>559</v>
      </c>
      <c r="C44" s="140">
        <v>3596</v>
      </c>
      <c r="D44" s="140">
        <v>3822</v>
      </c>
      <c r="E44" s="140">
        <v>20889</v>
      </c>
    </row>
    <row r="45" spans="1:5">
      <c r="A45" s="151" t="s">
        <v>250</v>
      </c>
      <c r="B45" s="615" t="s">
        <v>251</v>
      </c>
      <c r="C45" s="63">
        <v>2996</v>
      </c>
      <c r="D45" s="63">
        <v>3222</v>
      </c>
      <c r="E45" s="63">
        <v>20159</v>
      </c>
    </row>
    <row r="46" spans="1:5">
      <c r="A46" s="151" t="s">
        <v>203</v>
      </c>
      <c r="B46" s="615" t="s">
        <v>204</v>
      </c>
      <c r="C46" s="63">
        <v>320</v>
      </c>
      <c r="D46" s="63">
        <v>320</v>
      </c>
      <c r="E46" s="63">
        <v>525</v>
      </c>
    </row>
    <row r="47" spans="1:5">
      <c r="A47" s="151" t="s">
        <v>211</v>
      </c>
      <c r="B47" s="615" t="s">
        <v>212</v>
      </c>
      <c r="C47" s="63">
        <v>280</v>
      </c>
      <c r="D47" s="63">
        <v>280</v>
      </c>
      <c r="E47" s="63">
        <v>205</v>
      </c>
    </row>
    <row r="48" spans="1:5">
      <c r="A48" s="652"/>
      <c r="B48" s="652"/>
      <c r="C48" s="652"/>
      <c r="D48" s="652"/>
      <c r="E48" s="652"/>
    </row>
  </sheetData>
  <hyperlinks>
    <hyperlink ref="E1" location="Содержание!A1" display="Содержание" xr:uid="{09566E52-CB4D-4EA9-BC95-36CFC0E8960E}"/>
    <hyperlink ref="A1" location="Содержание!A1" display="Мазмуну" xr:uid="{336D7498-49A3-4D5D-A5E5-E38D00B1845C}"/>
  </hyperlinks>
  <pageMargins left="0.70866141732283472" right="0.70866141732283472" top="0.59055118110236227" bottom="0.78740157480314965" header="0.31496062992125984" footer="0.51181102362204722"/>
  <pageSetup paperSize="9" firstPageNumber="58" orientation="portrait" useFirstPageNumber="1" r:id="rId1"/>
  <headerFooter>
    <oddFooter>&amp;C&amp;P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G41"/>
  <sheetViews>
    <sheetView workbookViewId="0">
      <selection activeCell="R40" sqref="R40"/>
    </sheetView>
  </sheetViews>
  <sheetFormatPr defaultColWidth="9.140625" defaultRowHeight="15"/>
  <cols>
    <col min="1" max="2" width="20.7109375" style="3" customWidth="1"/>
    <col min="3" max="5" width="8.7109375" style="3" customWidth="1"/>
    <col min="6" max="7" width="8.7109375" style="128" customWidth="1"/>
    <col min="8" max="16384" width="9.140625" style="3"/>
  </cols>
  <sheetData>
    <row r="1" spans="1:7">
      <c r="A1" s="859" t="s">
        <v>1784</v>
      </c>
      <c r="F1" s="953" t="s">
        <v>1783</v>
      </c>
      <c r="G1" s="953"/>
    </row>
    <row r="2" spans="1:7" ht="18" customHeight="1">
      <c r="A2" s="1003" t="s">
        <v>1707</v>
      </c>
      <c r="B2" s="1003"/>
      <c r="C2" s="1003"/>
      <c r="D2" s="1003"/>
      <c r="E2" s="1003"/>
      <c r="F2" s="1003"/>
      <c r="G2" s="1003"/>
    </row>
    <row r="3" spans="1:7" ht="19.5" customHeight="1">
      <c r="A3" s="1003" t="s">
        <v>1706</v>
      </c>
      <c r="B3" s="1003"/>
      <c r="C3" s="1003"/>
      <c r="D3" s="1003"/>
      <c r="E3" s="1003"/>
      <c r="F3" s="1003"/>
      <c r="G3" s="1003"/>
    </row>
    <row r="4" spans="1:7" ht="18" customHeight="1">
      <c r="A4" s="1008" t="s">
        <v>1704</v>
      </c>
      <c r="B4" s="1008"/>
      <c r="C4" s="1008"/>
      <c r="D4" s="1008"/>
      <c r="E4" s="1008"/>
      <c r="F4" s="1008"/>
      <c r="G4" s="1008"/>
    </row>
    <row r="5" spans="1:7" ht="18" customHeight="1">
      <c r="A5" s="1008" t="s">
        <v>1705</v>
      </c>
      <c r="B5" s="1008"/>
      <c r="C5" s="1008"/>
      <c r="D5" s="1008"/>
      <c r="E5" s="1008"/>
      <c r="F5" s="1008"/>
      <c r="G5" s="1008"/>
    </row>
    <row r="6" spans="1:7" s="18" customFormat="1" ht="18" customHeight="1">
      <c r="A6" s="557" t="s">
        <v>584</v>
      </c>
      <c r="B6" s="557"/>
      <c r="C6" s="497">
        <v>2020</v>
      </c>
      <c r="D6" s="497">
        <v>2021</v>
      </c>
      <c r="E6" s="497">
        <v>2022</v>
      </c>
      <c r="F6" s="497">
        <v>2023</v>
      </c>
      <c r="G6" s="558">
        <v>2024</v>
      </c>
    </row>
    <row r="7" spans="1:7" ht="18" customHeight="1">
      <c r="A7" s="121"/>
      <c r="B7" s="121"/>
      <c r="C7" s="931" t="s">
        <v>601</v>
      </c>
      <c r="D7" s="931"/>
      <c r="E7" s="931"/>
      <c r="F7" s="931"/>
      <c r="G7" s="931"/>
    </row>
    <row r="8" spans="1:7">
      <c r="A8" s="152" t="s">
        <v>586</v>
      </c>
      <c r="B8" s="433" t="s">
        <v>587</v>
      </c>
      <c r="C8" s="657">
        <v>256251</v>
      </c>
      <c r="D8" s="657">
        <v>664691</v>
      </c>
      <c r="E8" s="657">
        <v>1148200</v>
      </c>
      <c r="F8" s="657">
        <f>F9+F10+F21+F22+F23</f>
        <v>1832547</v>
      </c>
      <c r="G8" s="657">
        <f>G9+G10+G21+G22+G23</f>
        <v>2438635</v>
      </c>
    </row>
    <row r="9" spans="1:7" ht="51" customHeight="1">
      <c r="A9" s="159" t="s">
        <v>1222</v>
      </c>
      <c r="B9" s="628" t="s">
        <v>1223</v>
      </c>
      <c r="C9" s="194">
        <v>76099</v>
      </c>
      <c r="D9" s="194">
        <v>142457</v>
      </c>
      <c r="E9" s="194">
        <v>313963</v>
      </c>
      <c r="F9" s="194">
        <v>443913</v>
      </c>
      <c r="G9" s="194">
        <v>610247</v>
      </c>
    </row>
    <row r="10" spans="1:7" ht="77.25" customHeight="1">
      <c r="A10" s="435" t="s">
        <v>1224</v>
      </c>
      <c r="B10" s="441" t="s">
        <v>1227</v>
      </c>
      <c r="C10" s="194">
        <v>99336</v>
      </c>
      <c r="D10" s="194">
        <v>280267</v>
      </c>
      <c r="E10" s="194">
        <v>412222</v>
      </c>
      <c r="F10" s="194">
        <v>573521</v>
      </c>
      <c r="G10" s="194">
        <v>758623</v>
      </c>
    </row>
    <row r="11" spans="1:7">
      <c r="A11" s="413" t="s">
        <v>588</v>
      </c>
      <c r="B11" s="442" t="s">
        <v>426</v>
      </c>
      <c r="C11" s="194">
        <v>21187</v>
      </c>
      <c r="D11" s="194">
        <v>44662</v>
      </c>
      <c r="E11" s="194">
        <v>62335</v>
      </c>
      <c r="F11" s="194">
        <v>93428</v>
      </c>
      <c r="G11" s="194">
        <v>147690</v>
      </c>
    </row>
    <row r="12" spans="1:7">
      <c r="A12" s="102" t="s">
        <v>427</v>
      </c>
      <c r="B12" s="439" t="s">
        <v>428</v>
      </c>
      <c r="C12" s="194">
        <v>35375</v>
      </c>
      <c r="D12" s="194">
        <v>65342</v>
      </c>
      <c r="E12" s="194">
        <v>91735</v>
      </c>
      <c r="F12" s="194">
        <v>87221</v>
      </c>
      <c r="G12" s="194">
        <v>135630</v>
      </c>
    </row>
    <row r="13" spans="1:7" ht="18.75" customHeight="1">
      <c r="A13" s="413" t="s">
        <v>429</v>
      </c>
      <c r="B13" s="442" t="s">
        <v>430</v>
      </c>
      <c r="C13" s="194">
        <v>783</v>
      </c>
      <c r="D13" s="194">
        <v>1106</v>
      </c>
      <c r="E13" s="194">
        <v>2896</v>
      </c>
      <c r="F13" s="194">
        <v>7838</v>
      </c>
      <c r="G13" s="194">
        <v>3826</v>
      </c>
    </row>
    <row r="14" spans="1:7" ht="26.25" customHeight="1">
      <c r="A14" s="102" t="s">
        <v>431</v>
      </c>
      <c r="B14" s="439" t="s">
        <v>589</v>
      </c>
      <c r="C14" s="194">
        <v>9446</v>
      </c>
      <c r="D14" s="194">
        <v>17427</v>
      </c>
      <c r="E14" s="194">
        <v>14388</v>
      </c>
      <c r="F14" s="194">
        <v>17131</v>
      </c>
      <c r="G14" s="194">
        <v>18625</v>
      </c>
    </row>
    <row r="15" spans="1:7">
      <c r="A15" s="102" t="s">
        <v>433</v>
      </c>
      <c r="B15" s="439" t="s">
        <v>434</v>
      </c>
      <c r="C15" s="194">
        <v>1363</v>
      </c>
      <c r="D15" s="194">
        <v>11611</v>
      </c>
      <c r="E15" s="194">
        <v>15144</v>
      </c>
      <c r="F15" s="194">
        <v>22627</v>
      </c>
      <c r="G15" s="194">
        <v>17084</v>
      </c>
    </row>
    <row r="16" spans="1:7" ht="26.25">
      <c r="A16" s="102" t="s">
        <v>1221</v>
      </c>
      <c r="B16" s="439" t="s">
        <v>590</v>
      </c>
      <c r="C16" s="194">
        <v>29402</v>
      </c>
      <c r="D16" s="194">
        <v>114912</v>
      </c>
      <c r="E16" s="194">
        <v>186675</v>
      </c>
      <c r="F16" s="194">
        <v>277593</v>
      </c>
      <c r="G16" s="194">
        <v>326617</v>
      </c>
    </row>
    <row r="17" spans="1:7" ht="26.25">
      <c r="A17" s="102" t="s">
        <v>1214</v>
      </c>
      <c r="B17" s="439" t="s">
        <v>1213</v>
      </c>
      <c r="C17" s="194">
        <v>602</v>
      </c>
      <c r="D17" s="194">
        <v>1398</v>
      </c>
      <c r="E17" s="194">
        <v>1710</v>
      </c>
      <c r="F17" s="194">
        <v>2045</v>
      </c>
      <c r="G17" s="194">
        <v>2275</v>
      </c>
    </row>
    <row r="18" spans="1:7">
      <c r="A18" s="102" t="s">
        <v>438</v>
      </c>
      <c r="B18" s="439" t="s">
        <v>439</v>
      </c>
      <c r="C18" s="194">
        <v>1125</v>
      </c>
      <c r="D18" s="194">
        <v>9571</v>
      </c>
      <c r="E18" s="194">
        <v>16874</v>
      </c>
      <c r="F18" s="194">
        <v>27741</v>
      </c>
      <c r="G18" s="194">
        <v>78654</v>
      </c>
    </row>
    <row r="19" spans="1:7" ht="39">
      <c r="A19" s="102" t="s">
        <v>1225</v>
      </c>
      <c r="B19" s="439" t="s">
        <v>559</v>
      </c>
      <c r="C19" s="194">
        <v>53</v>
      </c>
      <c r="D19" s="194">
        <v>1061</v>
      </c>
      <c r="E19" s="194">
        <v>5843</v>
      </c>
      <c r="F19" s="194">
        <v>30491</v>
      </c>
      <c r="G19" s="194">
        <v>20889</v>
      </c>
    </row>
    <row r="20" spans="1:7" ht="39">
      <c r="A20" s="102" t="s">
        <v>1226</v>
      </c>
      <c r="B20" s="439" t="s">
        <v>562</v>
      </c>
      <c r="C20" s="194" t="s">
        <v>254</v>
      </c>
      <c r="D20" s="194">
        <v>13177</v>
      </c>
      <c r="E20" s="194">
        <v>14622</v>
      </c>
      <c r="F20" s="194">
        <v>7406</v>
      </c>
      <c r="G20" s="194">
        <v>7333</v>
      </c>
    </row>
    <row r="21" spans="1:7" ht="52.15" customHeight="1">
      <c r="A21" s="101" t="s">
        <v>591</v>
      </c>
      <c r="B21" s="438" t="s">
        <v>1215</v>
      </c>
      <c r="C21" s="194">
        <v>1325</v>
      </c>
      <c r="D21" s="194">
        <v>3152</v>
      </c>
      <c r="E21" s="194">
        <v>14346</v>
      </c>
      <c r="F21" s="194">
        <v>27318</v>
      </c>
      <c r="G21" s="194">
        <v>57771</v>
      </c>
    </row>
    <row r="22" spans="1:7" ht="26.25">
      <c r="A22" s="101" t="s">
        <v>444</v>
      </c>
      <c r="B22" s="438" t="s">
        <v>1216</v>
      </c>
      <c r="C22" s="194">
        <v>49372</v>
      </c>
      <c r="D22" s="194">
        <v>85731</v>
      </c>
      <c r="E22" s="194">
        <v>91528</v>
      </c>
      <c r="F22" s="194">
        <v>185867</v>
      </c>
      <c r="G22" s="194">
        <v>266619</v>
      </c>
    </row>
    <row r="23" spans="1:7" ht="26.25">
      <c r="A23" s="101" t="s">
        <v>445</v>
      </c>
      <c r="B23" s="438" t="s">
        <v>479</v>
      </c>
      <c r="C23" s="194">
        <v>30119</v>
      </c>
      <c r="D23" s="194">
        <v>153084</v>
      </c>
      <c r="E23" s="194">
        <v>316141</v>
      </c>
      <c r="F23" s="194">
        <v>601928</v>
      </c>
      <c r="G23" s="194">
        <v>745375</v>
      </c>
    </row>
    <row r="24" spans="1:7" ht="15" customHeight="1">
      <c r="A24" s="1007"/>
      <c r="B24" s="1009"/>
      <c r="C24" s="931" t="s">
        <v>270</v>
      </c>
      <c r="D24" s="931"/>
      <c r="E24" s="931"/>
      <c r="F24" s="931"/>
      <c r="G24" s="931"/>
    </row>
    <row r="25" spans="1:7" ht="15" customHeight="1">
      <c r="A25" s="1007"/>
      <c r="B25" s="1009"/>
      <c r="C25" s="932" t="s">
        <v>413</v>
      </c>
      <c r="D25" s="932"/>
      <c r="E25" s="932"/>
      <c r="F25" s="932"/>
      <c r="G25" s="932"/>
    </row>
    <row r="26" spans="1:7">
      <c r="A26" s="152" t="s">
        <v>586</v>
      </c>
      <c r="B26" s="433" t="s">
        <v>587</v>
      </c>
      <c r="C26" s="658">
        <v>100</v>
      </c>
      <c r="D26" s="658">
        <v>100</v>
      </c>
      <c r="E26" s="658">
        <v>100</v>
      </c>
      <c r="F26" s="658">
        <v>100</v>
      </c>
      <c r="G26" s="658">
        <v>100</v>
      </c>
    </row>
    <row r="27" spans="1:7" ht="51.75">
      <c r="A27" s="159" t="s">
        <v>592</v>
      </c>
      <c r="B27" s="593" t="s">
        <v>593</v>
      </c>
      <c r="C27" s="195">
        <f t="shared" ref="C27:E27" si="0">C9/C8*100</f>
        <v>29.697054840761599</v>
      </c>
      <c r="D27" s="195">
        <f t="shared" si="0"/>
        <v>21.432063921431162</v>
      </c>
      <c r="E27" s="195">
        <f t="shared" si="0"/>
        <v>27.343929628984498</v>
      </c>
      <c r="F27" s="195">
        <f>F9/F8*100</f>
        <v>24.223826182902812</v>
      </c>
      <c r="G27" s="195">
        <f>G9/G8*100</f>
        <v>25.02412210109344</v>
      </c>
    </row>
    <row r="28" spans="1:7" ht="75.75" customHeight="1">
      <c r="A28" s="255" t="s">
        <v>1219</v>
      </c>
      <c r="B28" s="440" t="s">
        <v>1220</v>
      </c>
      <c r="C28" s="195">
        <f t="shared" ref="C28:E28" si="1">C10/C8*100</f>
        <v>38.765117014177505</v>
      </c>
      <c r="D28" s="195">
        <f t="shared" si="1"/>
        <v>42.165005995266974</v>
      </c>
      <c r="E28" s="195">
        <f t="shared" si="1"/>
        <v>35.901585089705627</v>
      </c>
      <c r="F28" s="195">
        <f>F10/F8*100</f>
        <v>31.296386941235344</v>
      </c>
      <c r="G28" s="195">
        <f>G10/G8*100</f>
        <v>31.108509473537449</v>
      </c>
    </row>
    <row r="29" spans="1:7">
      <c r="A29" s="102" t="s">
        <v>588</v>
      </c>
      <c r="B29" s="439" t="s">
        <v>426</v>
      </c>
      <c r="C29" s="195">
        <f t="shared" ref="C29:E29" si="2">C11/C8*100</f>
        <v>8.2680652953549458</v>
      </c>
      <c r="D29" s="195">
        <f t="shared" si="2"/>
        <v>6.7192123859056316</v>
      </c>
      <c r="E29" s="195">
        <f t="shared" si="2"/>
        <v>5.4289322417697266</v>
      </c>
      <c r="F29" s="195">
        <f>F11/F8*100</f>
        <v>5.0982594170845275</v>
      </c>
      <c r="G29" s="195">
        <f>G11/G8*100</f>
        <v>6.0562568814111168</v>
      </c>
    </row>
    <row r="30" spans="1:7">
      <c r="A30" s="102" t="s">
        <v>427</v>
      </c>
      <c r="B30" s="439" t="s">
        <v>428</v>
      </c>
      <c r="C30" s="195">
        <f t="shared" ref="C30:E30" si="3">C12/C8*100</f>
        <v>13.804824176295897</v>
      </c>
      <c r="D30" s="195">
        <f t="shared" si="3"/>
        <v>9.8304324866742601</v>
      </c>
      <c r="E30" s="195">
        <f t="shared" si="3"/>
        <v>7.9894617662428153</v>
      </c>
      <c r="F30" s="195">
        <f>F12/F8*100</f>
        <v>4.7595505053894938</v>
      </c>
      <c r="G30" s="195">
        <f>G12/G8*100</f>
        <v>5.5617179282672478</v>
      </c>
    </row>
    <row r="31" spans="1:7" ht="16.5" customHeight="1">
      <c r="A31" s="413" t="s">
        <v>429</v>
      </c>
      <c r="B31" s="442" t="s">
        <v>430</v>
      </c>
      <c r="C31" s="195">
        <f t="shared" ref="C31:E31" si="4">C13/C8*100</f>
        <v>0.30555978318133392</v>
      </c>
      <c r="D31" s="195">
        <f t="shared" si="4"/>
        <v>0.16639310596954074</v>
      </c>
      <c r="E31" s="195">
        <f t="shared" si="4"/>
        <v>0.25222086744469602</v>
      </c>
      <c r="F31" s="195">
        <f>F13/F8*100</f>
        <v>0.42771072174410801</v>
      </c>
      <c r="G31" s="195">
        <f>G13/G8*100</f>
        <v>0.15689104765575823</v>
      </c>
    </row>
    <row r="32" spans="1:7" ht="26.25">
      <c r="A32" s="102" t="s">
        <v>431</v>
      </c>
      <c r="B32" s="439" t="s">
        <v>432</v>
      </c>
      <c r="C32" s="195">
        <f t="shared" ref="C32:E32" si="5">C14/C8*100</f>
        <v>3.6862295171531034</v>
      </c>
      <c r="D32" s="195">
        <f t="shared" si="5"/>
        <v>2.6218197628672573</v>
      </c>
      <c r="E32" s="195">
        <f t="shared" si="5"/>
        <v>1.2530917958543808</v>
      </c>
      <c r="F32" s="195">
        <f>F14/F8*100</f>
        <v>0.93481913424321461</v>
      </c>
      <c r="G32" s="195">
        <f>G14/G8*100</f>
        <v>0.76374693219772538</v>
      </c>
    </row>
    <row r="33" spans="1:7">
      <c r="A33" s="102" t="s">
        <v>433</v>
      </c>
      <c r="B33" s="439" t="s">
        <v>434</v>
      </c>
      <c r="C33" s="195">
        <f t="shared" ref="C33:E33" si="6">C15/C8*100</f>
        <v>0.53190036331565538</v>
      </c>
      <c r="D33" s="195">
        <f t="shared" si="6"/>
        <v>1.7468267209876469</v>
      </c>
      <c r="E33" s="195">
        <f t="shared" si="6"/>
        <v>1.3189339836265459</v>
      </c>
      <c r="F33" s="195">
        <f>F15/F8*100</f>
        <v>1.2347295867445691</v>
      </c>
      <c r="G33" s="195">
        <f>G15/G8*100</f>
        <v>0.7005558437404531</v>
      </c>
    </row>
    <row r="34" spans="1:7" ht="26.25">
      <c r="A34" s="102" t="s">
        <v>1218</v>
      </c>
      <c r="B34" s="439" t="s">
        <v>590</v>
      </c>
      <c r="C34" s="195">
        <f t="shared" ref="C34:E34" si="7">C16/C8*100</f>
        <v>11.473906443291929</v>
      </c>
      <c r="D34" s="195">
        <f t="shared" si="7"/>
        <v>17.288033086050511</v>
      </c>
      <c r="E34" s="195">
        <f t="shared" si="7"/>
        <v>16.258056087789583</v>
      </c>
      <c r="F34" s="195">
        <f>F16/F8*100</f>
        <v>15.147933450001554</v>
      </c>
      <c r="G34" s="195">
        <f>G16/G8*100</f>
        <v>13.393435261939569</v>
      </c>
    </row>
    <row r="35" spans="1:7" ht="26.25">
      <c r="A35" s="102" t="s">
        <v>437</v>
      </c>
      <c r="B35" s="439" t="s">
        <v>1209</v>
      </c>
      <c r="C35" s="195">
        <f t="shared" ref="C35:E35" si="8">C17/C8*100</f>
        <v>0.23492591248424396</v>
      </c>
      <c r="D35" s="195">
        <f t="shared" si="8"/>
        <v>0.21032329307903974</v>
      </c>
      <c r="E35" s="195">
        <f t="shared" si="8"/>
        <v>0.1489287580560878</v>
      </c>
      <c r="F35" s="195">
        <f>F17/F8*100</f>
        <v>0.11159331793400115</v>
      </c>
      <c r="G35" s="195">
        <f>G17/G8*100</f>
        <v>9.3289893731534235E-2</v>
      </c>
    </row>
    <row r="36" spans="1:7">
      <c r="A36" s="102" t="s">
        <v>438</v>
      </c>
      <c r="B36" s="439" t="s">
        <v>439</v>
      </c>
      <c r="C36" s="195">
        <f t="shared" ref="C36:E36" si="9">C18/C8*100</f>
        <v>0.43902267698467518</v>
      </c>
      <c r="D36" s="195">
        <f t="shared" si="9"/>
        <v>1.4399171946062155</v>
      </c>
      <c r="E36" s="195">
        <f t="shared" si="9"/>
        <v>1.4696045985020032</v>
      </c>
      <c r="F36" s="195">
        <f>F18/F8*100</f>
        <v>1.5137947348690102</v>
      </c>
      <c r="G36" s="195">
        <f>G18/G8*100</f>
        <v>3.2253289237626785</v>
      </c>
    </row>
    <row r="37" spans="1:7" ht="41.25" customHeight="1">
      <c r="A37" s="102" t="s">
        <v>1217</v>
      </c>
      <c r="B37" s="439" t="s">
        <v>594</v>
      </c>
      <c r="C37" s="195">
        <f t="shared" ref="C37:E37" si="10">C19/C8*100</f>
        <v>2.0682846115722475E-2</v>
      </c>
      <c r="D37" s="195">
        <f t="shared" si="10"/>
        <v>0.15962304288759741</v>
      </c>
      <c r="E37" s="195">
        <f t="shared" si="10"/>
        <v>0.50888346977878418</v>
      </c>
      <c r="F37" s="195">
        <f>F19/F8*100</f>
        <v>1.6638590988389383</v>
      </c>
      <c r="G37" s="195">
        <f>G19/G8*100</f>
        <v>0.85658575391561254</v>
      </c>
    </row>
    <row r="38" spans="1:7" ht="39">
      <c r="A38" s="102" t="s">
        <v>595</v>
      </c>
      <c r="B38" s="439" t="s">
        <v>596</v>
      </c>
      <c r="C38" s="195" t="s">
        <v>254</v>
      </c>
      <c r="D38" s="195">
        <f t="shared" ref="D38:E38" si="11">D20/D8*100</f>
        <v>1.9824249162392751</v>
      </c>
      <c r="E38" s="195">
        <f t="shared" si="11"/>
        <v>1.2734715206410034</v>
      </c>
      <c r="F38" s="195">
        <f>F20/F8*100</f>
        <v>0.404136974385923</v>
      </c>
      <c r="G38" s="195">
        <f>G20/G8*100</f>
        <v>0.30070100691575408</v>
      </c>
    </row>
    <row r="39" spans="1:7" ht="51" customHeight="1">
      <c r="A39" s="101" t="s">
        <v>597</v>
      </c>
      <c r="B39" s="438" t="s">
        <v>598</v>
      </c>
      <c r="C39" s="195">
        <f t="shared" ref="C39:E39" si="12">C21/C8*100</f>
        <v>0.51707115289306183</v>
      </c>
      <c r="D39" s="195">
        <f t="shared" si="12"/>
        <v>0.47420530742856459</v>
      </c>
      <c r="E39" s="195">
        <f t="shared" si="12"/>
        <v>1.2494338965337048</v>
      </c>
      <c r="F39" s="195">
        <f>F21/F8*100</f>
        <v>1.4907121072474538</v>
      </c>
      <c r="G39" s="195">
        <f>G21/G8*100</f>
        <v>2.3689892091272373</v>
      </c>
    </row>
    <row r="40" spans="1:7" ht="26.25" customHeight="1">
      <c r="A40" s="101" t="s">
        <v>599</v>
      </c>
      <c r="B40" s="438" t="s">
        <v>478</v>
      </c>
      <c r="C40" s="195">
        <f t="shared" ref="C40:E40" si="13">C22/C8*100</f>
        <v>19.267046762744343</v>
      </c>
      <c r="D40" s="195">
        <f t="shared" si="13"/>
        <v>12.897872846179654</v>
      </c>
      <c r="E40" s="195">
        <f t="shared" si="13"/>
        <v>7.9714335481623406</v>
      </c>
      <c r="F40" s="195">
        <f>F22/F8*100</f>
        <v>10.142550231999508</v>
      </c>
      <c r="G40" s="195">
        <f>G22/G8*100</f>
        <v>10.933124473322167</v>
      </c>
    </row>
    <row r="41" spans="1:7" ht="29.25" customHeight="1">
      <c r="A41" s="616" t="s">
        <v>620</v>
      </c>
      <c r="B41" s="622" t="s">
        <v>621</v>
      </c>
      <c r="C41" s="656">
        <f t="shared" ref="C41:E41" si="14">C23/C8*100</f>
        <v>11.753710229423495</v>
      </c>
      <c r="D41" s="656">
        <f t="shared" si="14"/>
        <v>23.030851929693647</v>
      </c>
      <c r="E41" s="656">
        <f t="shared" si="14"/>
        <v>27.533617836613832</v>
      </c>
      <c r="F41" s="656">
        <f>F23/F8*100</f>
        <v>32.846524536614886</v>
      </c>
      <c r="G41" s="656">
        <f>G23/G8*100</f>
        <v>30.565254742919706</v>
      </c>
    </row>
  </sheetData>
  <mergeCells count="10">
    <mergeCell ref="F1:G1"/>
    <mergeCell ref="C24:G24"/>
    <mergeCell ref="C25:G25"/>
    <mergeCell ref="A24:A25"/>
    <mergeCell ref="A2:G2"/>
    <mergeCell ref="A3:G3"/>
    <mergeCell ref="A4:G4"/>
    <mergeCell ref="A5:G5"/>
    <mergeCell ref="C7:G7"/>
    <mergeCell ref="B24:B25"/>
  </mergeCells>
  <hyperlinks>
    <hyperlink ref="F1:G1" location="Содержание!A1" display="Содержание" xr:uid="{198D2719-337C-4EE6-BC14-ED831D9493AD}"/>
    <hyperlink ref="A1" location="Содержание!A1" display="Мазмуну" xr:uid="{35DE9E5B-6D4B-42D2-86F4-DB4108494DD8}"/>
  </hyperlinks>
  <pageMargins left="0.70866141732283472" right="0.70866141732283472" top="0.59055118110236227" bottom="0.74803149606299213" header="0.31496062992125984" footer="0.51181102362204722"/>
  <pageSetup paperSize="9" firstPageNumber="60" orientation="portrait" useFirstPageNumber="1" r:id="rId1"/>
  <headerFooter>
    <oddFooter>&amp;C&amp;P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G130"/>
  <sheetViews>
    <sheetView workbookViewId="0">
      <selection activeCell="R40" sqref="R40"/>
    </sheetView>
  </sheetViews>
  <sheetFormatPr defaultColWidth="9.140625" defaultRowHeight="15"/>
  <cols>
    <col min="1" max="2" width="21.7109375" style="3" customWidth="1"/>
    <col min="3" max="4" width="8.7109375" style="3" customWidth="1"/>
    <col min="5" max="7" width="9.85546875" style="3" customWidth="1"/>
    <col min="8" max="16384" width="9.140625" style="3"/>
  </cols>
  <sheetData>
    <row r="1" spans="1:7">
      <c r="A1" s="859" t="s">
        <v>1784</v>
      </c>
      <c r="F1" s="953" t="s">
        <v>1783</v>
      </c>
      <c r="G1" s="953"/>
    </row>
    <row r="2" spans="1:7" s="1" customFormat="1" ht="18" customHeight="1">
      <c r="A2" s="187" t="s">
        <v>1708</v>
      </c>
      <c r="B2" s="187"/>
      <c r="C2" s="188"/>
      <c r="D2" s="188"/>
      <c r="E2" s="188"/>
      <c r="F2" s="188"/>
      <c r="G2" s="188"/>
    </row>
    <row r="3" spans="1:7" s="2" customFormat="1" ht="15" customHeight="1">
      <c r="A3" s="6" t="s">
        <v>1709</v>
      </c>
      <c r="B3" s="6"/>
      <c r="C3" s="189"/>
      <c r="D3" s="189"/>
      <c r="E3" s="189"/>
      <c r="F3" s="189"/>
      <c r="G3" s="189"/>
    </row>
    <row r="4" spans="1:7" s="1" customFormat="1" ht="15" customHeight="1">
      <c r="A4" s="629" t="s">
        <v>606</v>
      </c>
      <c r="B4" s="629"/>
      <c r="C4" s="653"/>
      <c r="D4" s="653"/>
      <c r="E4" s="653"/>
      <c r="F4" s="653"/>
      <c r="G4" s="653"/>
    </row>
    <row r="5" spans="1:7" s="2" customFormat="1" ht="17.25" customHeight="1">
      <c r="A5" s="630" t="s">
        <v>1710</v>
      </c>
      <c r="B5" s="630"/>
      <c r="C5" s="654"/>
      <c r="D5" s="654"/>
      <c r="E5" s="654"/>
      <c r="F5" s="654"/>
      <c r="G5" s="654"/>
    </row>
    <row r="6" spans="1:7" s="132" customFormat="1" ht="18" customHeight="1">
      <c r="A6" s="632"/>
      <c r="B6" s="632"/>
      <c r="C6" s="497">
        <v>2020</v>
      </c>
      <c r="D6" s="497">
        <v>2021</v>
      </c>
      <c r="E6" s="497">
        <v>2022</v>
      </c>
      <c r="F6" s="497">
        <v>2023</v>
      </c>
      <c r="G6" s="558">
        <v>2024</v>
      </c>
    </row>
    <row r="7" spans="1:7" s="132" customFormat="1" ht="6.75" customHeight="1">
      <c r="A7" s="415"/>
      <c r="B7" s="415"/>
      <c r="C7" s="103"/>
      <c r="D7" s="103"/>
      <c r="E7" s="103"/>
      <c r="F7" s="103"/>
      <c r="G7" s="103"/>
    </row>
    <row r="8" spans="1:7" ht="12" customHeight="1">
      <c r="A8" s="89"/>
      <c r="B8" s="89"/>
      <c r="C8" s="931" t="s">
        <v>601</v>
      </c>
      <c r="D8" s="931"/>
      <c r="E8" s="931"/>
      <c r="F8" s="931"/>
      <c r="G8" s="931"/>
    </row>
    <row r="9" spans="1:7">
      <c r="A9" s="89" t="s">
        <v>184</v>
      </c>
      <c r="B9" s="107" t="s">
        <v>289</v>
      </c>
      <c r="C9" s="660">
        <f>SUM(C10:C18)</f>
        <v>256251</v>
      </c>
      <c r="D9" s="660">
        <f>SUM(D10:D18)</f>
        <v>664691</v>
      </c>
      <c r="E9" s="660">
        <f>SUM(E10:E18)</f>
        <v>1148200</v>
      </c>
      <c r="F9" s="660">
        <f>SUM(F10:F18)</f>
        <v>1832547</v>
      </c>
      <c r="G9" s="660">
        <f>SUM(G10:G18)</f>
        <v>2438635</v>
      </c>
    </row>
    <row r="10" spans="1:7">
      <c r="A10" s="102" t="s">
        <v>203</v>
      </c>
      <c r="B10" s="439" t="s">
        <v>204</v>
      </c>
      <c r="C10" s="63">
        <v>8705</v>
      </c>
      <c r="D10" s="63">
        <v>14723</v>
      </c>
      <c r="E10" s="63">
        <v>19597</v>
      </c>
      <c r="F10" s="63">
        <v>20295</v>
      </c>
      <c r="G10" s="63">
        <v>45206</v>
      </c>
    </row>
    <row r="11" spans="1:7" ht="24.75" customHeight="1">
      <c r="A11" s="413" t="s">
        <v>1092</v>
      </c>
      <c r="B11" s="439" t="s">
        <v>206</v>
      </c>
      <c r="C11" s="63">
        <v>29018</v>
      </c>
      <c r="D11" s="63">
        <v>72544</v>
      </c>
      <c r="E11" s="63">
        <v>79046</v>
      </c>
      <c r="F11" s="63">
        <v>139349</v>
      </c>
      <c r="G11" s="63">
        <v>169009</v>
      </c>
    </row>
    <row r="12" spans="1:7" ht="26.25">
      <c r="A12" s="413" t="s">
        <v>1228</v>
      </c>
      <c r="B12" s="439" t="s">
        <v>1234</v>
      </c>
      <c r="C12" s="63">
        <v>104417</v>
      </c>
      <c r="D12" s="63">
        <v>270170</v>
      </c>
      <c r="E12" s="63">
        <v>383885</v>
      </c>
      <c r="F12" s="63">
        <v>555827</v>
      </c>
      <c r="G12" s="63">
        <v>713857</v>
      </c>
    </row>
    <row r="13" spans="1:7">
      <c r="A13" s="102" t="s">
        <v>209</v>
      </c>
      <c r="B13" s="439" t="s">
        <v>210</v>
      </c>
      <c r="C13" s="63">
        <v>1869</v>
      </c>
      <c r="D13" s="63">
        <v>21878</v>
      </c>
      <c r="E13" s="63">
        <v>34516</v>
      </c>
      <c r="F13" s="63">
        <v>102517</v>
      </c>
      <c r="G13" s="63">
        <v>141378</v>
      </c>
    </row>
    <row r="14" spans="1:7" ht="13.5" customHeight="1">
      <c r="A14" s="102" t="s">
        <v>211</v>
      </c>
      <c r="B14" s="439" t="s">
        <v>212</v>
      </c>
      <c r="C14" s="63">
        <v>21623</v>
      </c>
      <c r="D14" s="63">
        <v>32265</v>
      </c>
      <c r="E14" s="63">
        <v>34786</v>
      </c>
      <c r="F14" s="63">
        <v>155990</v>
      </c>
      <c r="G14" s="63">
        <v>145409</v>
      </c>
    </row>
    <row r="15" spans="1:7" ht="12.75" customHeight="1">
      <c r="A15" s="102" t="s">
        <v>214</v>
      </c>
      <c r="B15" s="439" t="s">
        <v>214</v>
      </c>
      <c r="C15" s="63">
        <v>28218</v>
      </c>
      <c r="D15" s="63">
        <v>65408</v>
      </c>
      <c r="E15" s="63">
        <v>69199</v>
      </c>
      <c r="F15" s="63">
        <v>110183</v>
      </c>
      <c r="G15" s="63">
        <v>63251</v>
      </c>
    </row>
    <row r="16" spans="1:7">
      <c r="A16" s="102" t="s">
        <v>215</v>
      </c>
      <c r="B16" s="439" t="s">
        <v>216</v>
      </c>
      <c r="C16" s="63">
        <v>21302</v>
      </c>
      <c r="D16" s="63">
        <v>44408</v>
      </c>
      <c r="E16" s="63">
        <v>134258</v>
      </c>
      <c r="F16" s="63">
        <v>198898</v>
      </c>
      <c r="G16" s="63">
        <v>417075</v>
      </c>
    </row>
    <row r="17" spans="1:7">
      <c r="A17" s="102" t="s">
        <v>217</v>
      </c>
      <c r="B17" s="439" t="s">
        <v>218</v>
      </c>
      <c r="C17" s="63">
        <v>28959</v>
      </c>
      <c r="D17" s="63">
        <v>52308</v>
      </c>
      <c r="E17" s="63">
        <v>181722</v>
      </c>
      <c r="F17" s="63">
        <v>273824</v>
      </c>
      <c r="G17" s="63">
        <v>366962</v>
      </c>
    </row>
    <row r="18" spans="1:7">
      <c r="A18" s="102" t="s">
        <v>219</v>
      </c>
      <c r="B18" s="439" t="s">
        <v>220</v>
      </c>
      <c r="C18" s="63">
        <v>12140</v>
      </c>
      <c r="D18" s="63">
        <v>90987</v>
      </c>
      <c r="E18" s="63">
        <v>211191</v>
      </c>
      <c r="F18" s="63">
        <v>275664</v>
      </c>
      <c r="G18" s="63">
        <v>376488</v>
      </c>
    </row>
    <row r="19" spans="1:7" ht="14.25" customHeight="1">
      <c r="A19" s="89"/>
      <c r="B19" s="107"/>
      <c r="C19" s="931" t="s">
        <v>270</v>
      </c>
      <c r="D19" s="931"/>
      <c r="E19" s="931"/>
      <c r="F19" s="931"/>
      <c r="G19" s="931"/>
    </row>
    <row r="20" spans="1:7" ht="10.5" customHeight="1">
      <c r="A20" s="89"/>
      <c r="B20" s="107"/>
      <c r="C20" s="932" t="s">
        <v>413</v>
      </c>
      <c r="D20" s="932"/>
      <c r="E20" s="932"/>
      <c r="F20" s="932"/>
      <c r="G20" s="932"/>
    </row>
    <row r="21" spans="1:7">
      <c r="A21" s="89" t="s">
        <v>184</v>
      </c>
      <c r="B21" s="107" t="s">
        <v>289</v>
      </c>
      <c r="C21" s="142">
        <v>100</v>
      </c>
      <c r="D21" s="142">
        <v>100</v>
      </c>
      <c r="E21" s="142">
        <v>100</v>
      </c>
      <c r="F21" s="142">
        <v>100</v>
      </c>
      <c r="G21" s="142">
        <v>100</v>
      </c>
    </row>
    <row r="22" spans="1:7" ht="15" customHeight="1">
      <c r="A22" s="102" t="s">
        <v>203</v>
      </c>
      <c r="B22" s="439" t="s">
        <v>204</v>
      </c>
      <c r="C22" s="25">
        <f t="shared" ref="C22:E22" si="0">C10/C9*100</f>
        <v>3.397059913912531</v>
      </c>
      <c r="D22" s="25">
        <f t="shared" si="0"/>
        <v>2.2150141945655952</v>
      </c>
      <c r="E22" s="25">
        <f t="shared" si="0"/>
        <v>1.7067584044591535</v>
      </c>
      <c r="F22" s="25">
        <f t="shared" ref="F22:G22" si="1">F10/F9*100</f>
        <v>1.10747500609807</v>
      </c>
      <c r="G22" s="25">
        <f t="shared" si="1"/>
        <v>1.853741949902302</v>
      </c>
    </row>
    <row r="23" spans="1:7" ht="26.25">
      <c r="A23" s="413" t="s">
        <v>1229</v>
      </c>
      <c r="B23" s="439" t="s">
        <v>206</v>
      </c>
      <c r="C23" s="25">
        <f t="shared" ref="C23:E23" si="2">C11/C9*100</f>
        <v>11.324053369547826</v>
      </c>
      <c r="D23" s="25">
        <f t="shared" si="2"/>
        <v>10.913943471477724</v>
      </c>
      <c r="E23" s="25">
        <f t="shared" si="2"/>
        <v>6.8843407071938687</v>
      </c>
      <c r="F23" s="25">
        <f>F11/F9*100</f>
        <v>7.6041160199438265</v>
      </c>
      <c r="G23" s="25">
        <f t="shared" ref="G23" si="3">G11/G9*100</f>
        <v>6.9304754504056572</v>
      </c>
    </row>
    <row r="24" spans="1:7" ht="26.25">
      <c r="A24" s="413" t="s">
        <v>1230</v>
      </c>
      <c r="B24" s="439" t="s">
        <v>1235</v>
      </c>
      <c r="C24" s="25">
        <f t="shared" ref="C24:E24" si="4">C12/C9*100</f>
        <v>40.747938544630067</v>
      </c>
      <c r="D24" s="25">
        <f t="shared" si="4"/>
        <v>40.645954285525157</v>
      </c>
      <c r="E24" s="25">
        <f t="shared" si="4"/>
        <v>33.433635255182026</v>
      </c>
      <c r="F24" s="25">
        <f t="shared" ref="F24:G24" si="5">F12/F9*100</f>
        <v>30.330845539023009</v>
      </c>
      <c r="G24" s="25">
        <f t="shared" si="5"/>
        <v>29.272810404181026</v>
      </c>
    </row>
    <row r="25" spans="1:7">
      <c r="A25" s="102" t="s">
        <v>209</v>
      </c>
      <c r="B25" s="439" t="s">
        <v>210</v>
      </c>
      <c r="C25" s="25">
        <f t="shared" ref="C25:E25" si="6">C13/C9*100</f>
        <v>0.72936300736387372</v>
      </c>
      <c r="D25" s="25">
        <f t="shared" si="6"/>
        <v>3.2914542245945859</v>
      </c>
      <c r="E25" s="25">
        <f t="shared" si="6"/>
        <v>3.0060964988677932</v>
      </c>
      <c r="F25" s="25">
        <f t="shared" ref="F25:G25" si="7">F13/F9*100</f>
        <v>5.5942357822200464</v>
      </c>
      <c r="G25" s="25">
        <f t="shared" si="7"/>
        <v>5.7974235586711425</v>
      </c>
    </row>
    <row r="26" spans="1:7" ht="14.45" customHeight="1">
      <c r="A26" s="102" t="s">
        <v>211</v>
      </c>
      <c r="B26" s="439" t="s">
        <v>212</v>
      </c>
      <c r="C26" s="25">
        <f t="shared" ref="C26:E26" si="8">C14/C9*100</f>
        <v>8.4382109728352273</v>
      </c>
      <c r="D26" s="25">
        <f t="shared" si="8"/>
        <v>4.854135229753374</v>
      </c>
      <c r="E26" s="25">
        <f t="shared" si="8"/>
        <v>3.0296115659292808</v>
      </c>
      <c r="F26" s="25">
        <f t="shared" ref="F26:G26" si="9">F14/F9*100</f>
        <v>8.5121964129705816</v>
      </c>
      <c r="G26" s="25">
        <f t="shared" si="9"/>
        <v>5.9627209483994124</v>
      </c>
    </row>
    <row r="27" spans="1:7" ht="14.45" customHeight="1">
      <c r="A27" s="102" t="s">
        <v>214</v>
      </c>
      <c r="B27" s="439" t="s">
        <v>214</v>
      </c>
      <c r="C27" s="25">
        <f t="shared" ref="C27:E27" si="10">C15/C9*100</f>
        <v>11.011859465914279</v>
      </c>
      <c r="D27" s="25">
        <f t="shared" si="10"/>
        <v>9.8403619125277757</v>
      </c>
      <c r="E27" s="25">
        <f t="shared" si="10"/>
        <v>6.0267375021773217</v>
      </c>
      <c r="F27" s="25">
        <f t="shared" ref="F27:G27" si="11">F15/F9*100</f>
        <v>6.0125606601085808</v>
      </c>
      <c r="G27" s="25">
        <f t="shared" si="11"/>
        <v>2.5937050850168228</v>
      </c>
    </row>
    <row r="28" spans="1:7" ht="14.45" customHeight="1">
      <c r="A28" s="102" t="s">
        <v>215</v>
      </c>
      <c r="B28" s="439" t="s">
        <v>216</v>
      </c>
      <c r="C28" s="25">
        <f t="shared" ref="C28:E28" si="12">C16/C9*100</f>
        <v>8.312943169002267</v>
      </c>
      <c r="D28" s="25">
        <f t="shared" si="12"/>
        <v>6.680999140954218</v>
      </c>
      <c r="E28" s="25">
        <f t="shared" si="12"/>
        <v>11.692910642745167</v>
      </c>
      <c r="F28" s="25">
        <f t="shared" ref="F28:G28" si="13">F16/F9*100</f>
        <v>10.853637041778464</v>
      </c>
      <c r="G28" s="25">
        <f t="shared" si="13"/>
        <v>17.10280546289215</v>
      </c>
    </row>
    <row r="29" spans="1:7" ht="14.45" customHeight="1">
      <c r="A29" s="102" t="s">
        <v>217</v>
      </c>
      <c r="B29" s="439" t="s">
        <v>218</v>
      </c>
      <c r="C29" s="25">
        <f t="shared" ref="C29:E29" si="14">C17/C9*100</f>
        <v>11.301029069154852</v>
      </c>
      <c r="D29" s="25">
        <f t="shared" si="14"/>
        <v>7.8695213264509372</v>
      </c>
      <c r="E29" s="25">
        <f t="shared" si="14"/>
        <v>15.82668524647274</v>
      </c>
      <c r="F29" s="25">
        <f t="shared" ref="F29:G29" si="15">F17/F9*100</f>
        <v>14.942263418073315</v>
      </c>
      <c r="G29" s="25">
        <f t="shared" si="15"/>
        <v>15.047844388356602</v>
      </c>
    </row>
    <row r="30" spans="1:7" ht="14.45" customHeight="1">
      <c r="A30" s="102" t="s">
        <v>219</v>
      </c>
      <c r="B30" s="439" t="s">
        <v>220</v>
      </c>
      <c r="C30" s="25">
        <f t="shared" ref="C30:E30" si="16">C18/C9*100</f>
        <v>4.7375424876390726</v>
      </c>
      <c r="D30" s="25">
        <f t="shared" si="16"/>
        <v>13.688616214150636</v>
      </c>
      <c r="E30" s="25">
        <f t="shared" si="16"/>
        <v>18.393224176972652</v>
      </c>
      <c r="F30" s="25">
        <f t="shared" ref="F30:G30" si="17">F18/F9*100</f>
        <v>15.042670119784104</v>
      </c>
      <c r="G30" s="25">
        <f t="shared" si="17"/>
        <v>15.438472752174883</v>
      </c>
    </row>
    <row r="31" spans="1:7" ht="15" customHeight="1">
      <c r="A31" s="89"/>
      <c r="B31" s="107"/>
      <c r="C31" s="931" t="s">
        <v>585</v>
      </c>
      <c r="D31" s="931"/>
      <c r="E31" s="931"/>
      <c r="F31" s="931"/>
      <c r="G31" s="931"/>
    </row>
    <row r="32" spans="1:7" ht="38.25" customHeight="1">
      <c r="A32" s="152" t="s">
        <v>423</v>
      </c>
      <c r="B32" s="107" t="s">
        <v>1245</v>
      </c>
      <c r="C32" s="88">
        <f t="shared" ref="C32:F32" si="18">SUM(C33:C41)</f>
        <v>76099</v>
      </c>
      <c r="D32" s="88">
        <f t="shared" si="18"/>
        <v>142457</v>
      </c>
      <c r="E32" s="88">
        <f t="shared" si="18"/>
        <v>313963</v>
      </c>
      <c r="F32" s="88">
        <f t="shared" si="18"/>
        <v>443913</v>
      </c>
      <c r="G32" s="88">
        <v>610247</v>
      </c>
    </row>
    <row r="33" spans="1:7">
      <c r="A33" s="102" t="s">
        <v>203</v>
      </c>
      <c r="B33" s="439" t="s">
        <v>204</v>
      </c>
      <c r="C33" s="63">
        <v>8083</v>
      </c>
      <c r="D33" s="63">
        <v>13534</v>
      </c>
      <c r="E33" s="63">
        <v>16756</v>
      </c>
      <c r="F33" s="63">
        <v>15628</v>
      </c>
      <c r="G33" s="63">
        <v>21215</v>
      </c>
    </row>
    <row r="34" spans="1:7" ht="26.25">
      <c r="A34" s="413" t="s">
        <v>1229</v>
      </c>
      <c r="B34" s="439" t="s">
        <v>206</v>
      </c>
      <c r="C34" s="63">
        <v>13981</v>
      </c>
      <c r="D34" s="63">
        <v>22844</v>
      </c>
      <c r="E34" s="63">
        <v>30986</v>
      </c>
      <c r="F34" s="63">
        <v>43548</v>
      </c>
      <c r="G34" s="63">
        <v>64660</v>
      </c>
    </row>
    <row r="35" spans="1:7" ht="26.25">
      <c r="A35" s="413" t="s">
        <v>1230</v>
      </c>
      <c r="B35" s="439" t="s">
        <v>1236</v>
      </c>
      <c r="C35" s="63">
        <v>5099</v>
      </c>
      <c r="D35" s="63">
        <v>10447</v>
      </c>
      <c r="E35" s="63">
        <v>17477</v>
      </c>
      <c r="F35" s="63">
        <v>25851</v>
      </c>
      <c r="G35" s="63">
        <v>42068</v>
      </c>
    </row>
    <row r="36" spans="1:7">
      <c r="A36" s="102" t="s">
        <v>209</v>
      </c>
      <c r="B36" s="439" t="s">
        <v>210</v>
      </c>
      <c r="C36" s="63">
        <v>1399</v>
      </c>
      <c r="D36" s="63">
        <v>3295</v>
      </c>
      <c r="E36" s="63">
        <v>5963</v>
      </c>
      <c r="F36" s="63">
        <v>15724</v>
      </c>
      <c r="G36" s="63">
        <v>31162</v>
      </c>
    </row>
    <row r="37" spans="1:7">
      <c r="A37" s="102" t="s">
        <v>211</v>
      </c>
      <c r="B37" s="439" t="s">
        <v>212</v>
      </c>
      <c r="C37" s="63">
        <v>77</v>
      </c>
      <c r="D37" s="63">
        <v>755</v>
      </c>
      <c r="E37" s="63">
        <v>3393</v>
      </c>
      <c r="F37" s="63">
        <v>6788</v>
      </c>
      <c r="G37" s="63">
        <v>11275</v>
      </c>
    </row>
    <row r="38" spans="1:7">
      <c r="A38" s="102" t="s">
        <v>214</v>
      </c>
      <c r="B38" s="439" t="s">
        <v>214</v>
      </c>
      <c r="C38" s="63">
        <v>1232</v>
      </c>
      <c r="D38" s="63">
        <v>2746</v>
      </c>
      <c r="E38" s="63">
        <v>4603</v>
      </c>
      <c r="F38" s="63">
        <v>5507</v>
      </c>
      <c r="G38" s="63">
        <v>5477</v>
      </c>
    </row>
    <row r="39" spans="1:7">
      <c r="A39" s="102" t="s">
        <v>215</v>
      </c>
      <c r="B39" s="439" t="s">
        <v>216</v>
      </c>
      <c r="C39" s="63">
        <v>6917</v>
      </c>
      <c r="D39" s="63">
        <v>10101</v>
      </c>
      <c r="E39" s="63">
        <v>14185</v>
      </c>
      <c r="F39" s="63">
        <v>14763</v>
      </c>
      <c r="G39" s="63">
        <v>35140</v>
      </c>
    </row>
    <row r="40" spans="1:7">
      <c r="A40" s="102" t="s">
        <v>217</v>
      </c>
      <c r="B40" s="439" t="s">
        <v>218</v>
      </c>
      <c r="C40" s="63">
        <v>28007</v>
      </c>
      <c r="D40" s="63">
        <v>50421</v>
      </c>
      <c r="E40" s="63">
        <v>169881</v>
      </c>
      <c r="F40" s="63">
        <v>251168</v>
      </c>
      <c r="G40" s="63">
        <v>314258</v>
      </c>
    </row>
    <row r="41" spans="1:7">
      <c r="A41" s="102" t="s">
        <v>219</v>
      </c>
      <c r="B41" s="439" t="s">
        <v>220</v>
      </c>
      <c r="C41" s="63">
        <v>11304</v>
      </c>
      <c r="D41" s="63">
        <v>28314</v>
      </c>
      <c r="E41" s="63">
        <v>50719</v>
      </c>
      <c r="F41" s="63">
        <v>64936</v>
      </c>
      <c r="G41" s="63">
        <v>84992</v>
      </c>
    </row>
    <row r="42" spans="1:7" ht="15" customHeight="1">
      <c r="A42" s="72"/>
      <c r="B42" s="659"/>
      <c r="C42" s="931" t="s">
        <v>270</v>
      </c>
      <c r="D42" s="931"/>
      <c r="E42" s="931"/>
      <c r="F42" s="931"/>
      <c r="G42" s="931"/>
    </row>
    <row r="43" spans="1:7" ht="12.75" customHeight="1">
      <c r="A43" s="72"/>
      <c r="B43" s="659"/>
      <c r="C43" s="932" t="s">
        <v>413</v>
      </c>
      <c r="D43" s="932"/>
      <c r="E43" s="932"/>
      <c r="F43" s="932"/>
      <c r="G43" s="932"/>
    </row>
    <row r="44" spans="1:7" ht="39" customHeight="1">
      <c r="A44" s="152" t="s">
        <v>423</v>
      </c>
      <c r="B44" s="107" t="s">
        <v>1246</v>
      </c>
      <c r="C44" s="184">
        <f t="shared" ref="C44:G49" si="19">C32/C$32*100</f>
        <v>100</v>
      </c>
      <c r="D44" s="184">
        <f t="shared" si="19"/>
        <v>100</v>
      </c>
      <c r="E44" s="184">
        <f t="shared" si="19"/>
        <v>100</v>
      </c>
      <c r="F44" s="184">
        <f t="shared" si="19"/>
        <v>100</v>
      </c>
      <c r="G44" s="184">
        <f t="shared" si="19"/>
        <v>100</v>
      </c>
    </row>
    <row r="45" spans="1:7">
      <c r="A45" s="102" t="s">
        <v>203</v>
      </c>
      <c r="B45" s="439" t="s">
        <v>204</v>
      </c>
      <c r="C45" s="25">
        <f t="shared" si="19"/>
        <v>10.621690166756462</v>
      </c>
      <c r="D45" s="25">
        <f t="shared" si="19"/>
        <v>9.5004106502312968</v>
      </c>
      <c r="E45" s="25">
        <f t="shared" si="19"/>
        <v>5.3369346069441308</v>
      </c>
      <c r="F45" s="25">
        <f t="shared" si="19"/>
        <v>3.5205096494132859</v>
      </c>
      <c r="G45" s="25">
        <f t="shared" ref="G45" si="20">G33/G$32*100</f>
        <v>3.4764611706407407</v>
      </c>
    </row>
    <row r="46" spans="1:7" ht="26.25">
      <c r="A46" s="413" t="s">
        <v>1229</v>
      </c>
      <c r="B46" s="439" t="s">
        <v>206</v>
      </c>
      <c r="C46" s="25">
        <f t="shared" si="19"/>
        <v>18.372120527207979</v>
      </c>
      <c r="D46" s="25">
        <f t="shared" si="19"/>
        <v>16.035716040629804</v>
      </c>
      <c r="E46" s="25">
        <f t="shared" si="19"/>
        <v>9.86931581109876</v>
      </c>
      <c r="F46" s="25">
        <f t="shared" si="19"/>
        <v>9.8100303437835787</v>
      </c>
      <c r="G46" s="25">
        <f t="shared" ref="G46" si="21">G34/G$32*100</f>
        <v>10.595709606110312</v>
      </c>
    </row>
    <row r="47" spans="1:7" ht="26.25">
      <c r="A47" s="413" t="s">
        <v>1228</v>
      </c>
      <c r="B47" s="439" t="s">
        <v>1237</v>
      </c>
      <c r="C47" s="25">
        <f t="shared" si="19"/>
        <v>6.7004822665212416</v>
      </c>
      <c r="D47" s="25">
        <f t="shared" si="19"/>
        <v>7.3334409681517929</v>
      </c>
      <c r="E47" s="25">
        <f t="shared" si="19"/>
        <v>5.5665795014062169</v>
      </c>
      <c r="F47" s="25">
        <f t="shared" si="19"/>
        <v>5.8234383764386264</v>
      </c>
      <c r="G47" s="25">
        <f t="shared" ref="G47" si="22">G35/G$32*100</f>
        <v>6.8936020988222797</v>
      </c>
    </row>
    <row r="48" spans="1:7">
      <c r="A48" s="102" t="s">
        <v>209</v>
      </c>
      <c r="B48" s="439" t="s">
        <v>210</v>
      </c>
      <c r="C48" s="25">
        <f t="shared" si="19"/>
        <v>1.8383947226638984</v>
      </c>
      <c r="D48" s="25">
        <f t="shared" si="19"/>
        <v>2.3129786532076344</v>
      </c>
      <c r="E48" s="25">
        <f t="shared" si="19"/>
        <v>1.899268385128184</v>
      </c>
      <c r="F48" s="25">
        <f t="shared" si="19"/>
        <v>3.5421355085343298</v>
      </c>
      <c r="G48" s="25">
        <f t="shared" ref="G48" si="23">G36/G$32*100</f>
        <v>5.1064568936840322</v>
      </c>
    </row>
    <row r="49" spans="1:7">
      <c r="A49" s="102" t="s">
        <v>211</v>
      </c>
      <c r="B49" s="439" t="s">
        <v>212</v>
      </c>
      <c r="C49" s="25">
        <f t="shared" si="19"/>
        <v>0.10118398402081498</v>
      </c>
      <c r="D49" s="25">
        <f t="shared" si="19"/>
        <v>0.52998448654681762</v>
      </c>
      <c r="E49" s="25">
        <f t="shared" si="19"/>
        <v>1.0807005921079871</v>
      </c>
      <c r="F49" s="25">
        <f t="shared" si="19"/>
        <v>1.5291284553504854</v>
      </c>
      <c r="G49" s="25">
        <f t="shared" ref="G49" si="24">G37/G$32*100</f>
        <v>1.8476125241090904</v>
      </c>
    </row>
    <row r="50" spans="1:7">
      <c r="A50" s="102" t="s">
        <v>214</v>
      </c>
      <c r="B50" s="439" t="s">
        <v>214</v>
      </c>
      <c r="C50" s="25">
        <f t="shared" ref="C50:G53" si="25">C38/C$32*100</f>
        <v>1.6189437443330397</v>
      </c>
      <c r="D50" s="25">
        <f t="shared" si="25"/>
        <v>1.9275992053742534</v>
      </c>
      <c r="E50" s="25">
        <f t="shared" si="25"/>
        <v>1.4660963234521267</v>
      </c>
      <c r="F50" s="25">
        <f t="shared" si="25"/>
        <v>1.2405583977040546</v>
      </c>
      <c r="G50" s="25">
        <f t="shared" si="25"/>
        <v>0.89750543632332491</v>
      </c>
    </row>
    <row r="51" spans="1:7">
      <c r="A51" s="102" t="s">
        <v>215</v>
      </c>
      <c r="B51" s="439" t="s">
        <v>216</v>
      </c>
      <c r="C51" s="25">
        <f t="shared" si="25"/>
        <v>9.0894755515841208</v>
      </c>
      <c r="D51" s="25">
        <f t="shared" si="25"/>
        <v>7.0905606604098077</v>
      </c>
      <c r="E51" s="25">
        <f t="shared" si="25"/>
        <v>4.5180483050550544</v>
      </c>
      <c r="F51" s="25">
        <f t="shared" si="25"/>
        <v>3.325651647958046</v>
      </c>
      <c r="G51" s="25">
        <f t="shared" si="25"/>
        <v>5.758324088442877</v>
      </c>
    </row>
    <row r="52" spans="1:7">
      <c r="A52" s="102" t="s">
        <v>217</v>
      </c>
      <c r="B52" s="439" t="s">
        <v>218</v>
      </c>
      <c r="C52" s="25">
        <f t="shared" si="25"/>
        <v>36.803374551570975</v>
      </c>
      <c r="D52" s="25">
        <f t="shared" si="25"/>
        <v>35.393838140631914</v>
      </c>
      <c r="E52" s="25">
        <f t="shared" si="25"/>
        <v>54.108605154110514</v>
      </c>
      <c r="F52" s="25">
        <f t="shared" si="25"/>
        <v>56.58045608035809</v>
      </c>
      <c r="G52" s="25">
        <f t="shared" si="25"/>
        <v>51.496852913656276</v>
      </c>
    </row>
    <row r="53" spans="1:7">
      <c r="A53" s="102" t="s">
        <v>219</v>
      </c>
      <c r="B53" s="439" t="s">
        <v>220</v>
      </c>
      <c r="C53" s="25">
        <f t="shared" si="25"/>
        <v>14.854334485341465</v>
      </c>
      <c r="D53" s="25">
        <f t="shared" si="25"/>
        <v>19.875471194816683</v>
      </c>
      <c r="E53" s="25">
        <f t="shared" si="25"/>
        <v>16.154451320697024</v>
      </c>
      <c r="F53" s="25">
        <f t="shared" si="25"/>
        <v>14.628091540459504</v>
      </c>
      <c r="G53" s="25">
        <f t="shared" si="25"/>
        <v>13.927475268211067</v>
      </c>
    </row>
    <row r="54" spans="1:7" ht="15" customHeight="1">
      <c r="A54" s="89"/>
      <c r="B54" s="107"/>
      <c r="C54" s="931" t="s">
        <v>602</v>
      </c>
      <c r="D54" s="931"/>
      <c r="E54" s="931"/>
      <c r="F54" s="931"/>
      <c r="G54" s="931"/>
    </row>
    <row r="55" spans="1:7" ht="66" customHeight="1">
      <c r="A55" s="89" t="s">
        <v>424</v>
      </c>
      <c r="B55" s="663" t="s">
        <v>1243</v>
      </c>
      <c r="C55" s="88">
        <f t="shared" ref="C55:D55" si="26">SUM(C56:C63)</f>
        <v>99336</v>
      </c>
      <c r="D55" s="88">
        <f t="shared" si="26"/>
        <v>280267</v>
      </c>
      <c r="E55" s="88">
        <f>SUM(E56:E63)</f>
        <v>412222</v>
      </c>
      <c r="F55" s="88">
        <f>SUM(F56:F63)</f>
        <v>573521</v>
      </c>
      <c r="G55" s="88">
        <v>758623</v>
      </c>
    </row>
    <row r="56" spans="1:7">
      <c r="A56" s="102" t="s">
        <v>203</v>
      </c>
      <c r="B56" s="439" t="s">
        <v>204</v>
      </c>
      <c r="C56" s="63">
        <v>622</v>
      </c>
      <c r="D56" s="63">
        <v>1189</v>
      </c>
      <c r="E56" s="63">
        <v>1691</v>
      </c>
      <c r="F56" s="63">
        <v>2037</v>
      </c>
      <c r="G56" s="63">
        <v>1161</v>
      </c>
    </row>
    <row r="57" spans="1:7" ht="26.25">
      <c r="A57" s="413" t="s">
        <v>1229</v>
      </c>
      <c r="B57" s="439" t="s">
        <v>206</v>
      </c>
      <c r="C57" s="63">
        <v>8728</v>
      </c>
      <c r="D57" s="63">
        <v>21729</v>
      </c>
      <c r="E57" s="63">
        <v>35447</v>
      </c>
      <c r="F57" s="63">
        <v>39467</v>
      </c>
      <c r="G57" s="63">
        <v>37347</v>
      </c>
    </row>
    <row r="58" spans="1:7" ht="26.25">
      <c r="A58" s="413" t="s">
        <v>1228</v>
      </c>
      <c r="B58" s="439" t="s">
        <v>1239</v>
      </c>
      <c r="C58" s="63">
        <v>73155</v>
      </c>
      <c r="D58" s="63">
        <v>213018</v>
      </c>
      <c r="E58" s="63">
        <v>307415</v>
      </c>
      <c r="F58" s="63">
        <v>442420</v>
      </c>
      <c r="G58" s="63">
        <v>568013</v>
      </c>
    </row>
    <row r="59" spans="1:7">
      <c r="A59" s="102" t="s">
        <v>209</v>
      </c>
      <c r="B59" s="439" t="s">
        <v>210</v>
      </c>
      <c r="C59" s="63" t="s">
        <v>254</v>
      </c>
      <c r="D59" s="63">
        <v>278</v>
      </c>
      <c r="E59" s="63">
        <v>511</v>
      </c>
      <c r="F59" s="63">
        <v>1025</v>
      </c>
      <c r="G59" s="63">
        <v>410</v>
      </c>
    </row>
    <row r="60" spans="1:7">
      <c r="A60" s="102" t="s">
        <v>211</v>
      </c>
      <c r="B60" s="439" t="s">
        <v>212</v>
      </c>
      <c r="C60" s="63">
        <v>3040</v>
      </c>
      <c r="D60" s="63">
        <v>10333</v>
      </c>
      <c r="E60" s="63">
        <v>9629</v>
      </c>
      <c r="F60" s="63">
        <v>11483</v>
      </c>
      <c r="G60" s="63">
        <v>50095</v>
      </c>
    </row>
    <row r="61" spans="1:7">
      <c r="A61" s="102" t="s">
        <v>214</v>
      </c>
      <c r="B61" s="439" t="s">
        <v>214</v>
      </c>
      <c r="C61" s="63" t="s">
        <v>254</v>
      </c>
      <c r="D61" s="63">
        <v>460</v>
      </c>
      <c r="E61" s="63">
        <v>2755</v>
      </c>
      <c r="F61" s="63">
        <v>2383</v>
      </c>
      <c r="G61" s="63" t="s">
        <v>254</v>
      </c>
    </row>
    <row r="62" spans="1:7" ht="15" customHeight="1">
      <c r="A62" s="102" t="s">
        <v>215</v>
      </c>
      <c r="B62" s="439" t="s">
        <v>216</v>
      </c>
      <c r="C62" s="63">
        <v>13324</v>
      </c>
      <c r="D62" s="63">
        <v>32069</v>
      </c>
      <c r="E62" s="63">
        <v>53178</v>
      </c>
      <c r="F62" s="63">
        <v>73109</v>
      </c>
      <c r="G62" s="63">
        <v>97542</v>
      </c>
    </row>
    <row r="63" spans="1:7">
      <c r="A63" s="102" t="s">
        <v>219</v>
      </c>
      <c r="B63" s="439" t="s">
        <v>220</v>
      </c>
      <c r="C63" s="63">
        <v>467</v>
      </c>
      <c r="D63" s="63">
        <v>1191</v>
      </c>
      <c r="E63" s="63">
        <v>1596</v>
      </c>
      <c r="F63" s="63">
        <v>1597</v>
      </c>
      <c r="G63" s="63">
        <v>4055</v>
      </c>
    </row>
    <row r="64" spans="1:7" ht="14.25" customHeight="1">
      <c r="A64" s="72"/>
      <c r="B64" s="659"/>
      <c r="C64" s="931" t="s">
        <v>197</v>
      </c>
      <c r="D64" s="931"/>
      <c r="E64" s="931"/>
      <c r="F64" s="931"/>
      <c r="G64" s="931"/>
    </row>
    <row r="65" spans="1:7" ht="12" customHeight="1">
      <c r="A65" s="72"/>
      <c r="B65" s="659"/>
      <c r="C65" s="932" t="s">
        <v>413</v>
      </c>
      <c r="D65" s="932"/>
      <c r="E65" s="932"/>
      <c r="F65" s="932"/>
      <c r="G65" s="932"/>
    </row>
    <row r="66" spans="1:7" ht="64.5" customHeight="1">
      <c r="A66" s="89" t="s">
        <v>424</v>
      </c>
      <c r="B66" s="107" t="s">
        <v>1244</v>
      </c>
      <c r="C66" s="88">
        <v>100</v>
      </c>
      <c r="D66" s="88">
        <v>100</v>
      </c>
      <c r="E66" s="88">
        <v>100</v>
      </c>
      <c r="F66" s="88">
        <f>SUM(F67:F74)</f>
        <v>99.999999999999986</v>
      </c>
      <c r="G66" s="88">
        <f>SUM(G67:G74)</f>
        <v>100</v>
      </c>
    </row>
    <row r="67" spans="1:7">
      <c r="A67" s="102" t="s">
        <v>203</v>
      </c>
      <c r="B67" s="568" t="s">
        <v>204</v>
      </c>
      <c r="C67" s="25">
        <f t="shared" ref="C67:E67" si="27">C56/C55*100</f>
        <v>0.62615768704195862</v>
      </c>
      <c r="D67" s="25">
        <f t="shared" si="27"/>
        <v>0.42423831560618985</v>
      </c>
      <c r="E67" s="25">
        <f t="shared" si="27"/>
        <v>0.41021585456380305</v>
      </c>
      <c r="F67" s="25">
        <f>F56/F55*100</f>
        <v>0.35517443999435072</v>
      </c>
      <c r="G67" s="25">
        <f>G56/G55*100</f>
        <v>0.15304044301319628</v>
      </c>
    </row>
    <row r="68" spans="1:7" ht="25.5">
      <c r="A68" s="413" t="s">
        <v>1229</v>
      </c>
      <c r="B68" s="568" t="s">
        <v>206</v>
      </c>
      <c r="C68" s="25">
        <f t="shared" ref="C68:E68" si="28">C57/C55*100</f>
        <v>8.7863413062736573</v>
      </c>
      <c r="D68" s="25">
        <f t="shared" si="28"/>
        <v>7.752964137768628</v>
      </c>
      <c r="E68" s="25">
        <f t="shared" si="28"/>
        <v>8.5990073310012569</v>
      </c>
      <c r="F68" s="25">
        <f>F57/F55*100</f>
        <v>6.881526570082003</v>
      </c>
      <c r="G68" s="25">
        <f>G57/G55*100</f>
        <v>4.9229986435950401</v>
      </c>
    </row>
    <row r="69" spans="1:7" ht="25.5">
      <c r="A69" s="413" t="s">
        <v>1231</v>
      </c>
      <c r="B69" s="568" t="s">
        <v>1240</v>
      </c>
      <c r="C69" s="25">
        <f t="shared" ref="C69:F69" si="29">C58/C55*100</f>
        <v>73.643996134331971</v>
      </c>
      <c r="D69" s="25">
        <f t="shared" si="29"/>
        <v>76.005380583515006</v>
      </c>
      <c r="E69" s="25">
        <f t="shared" si="29"/>
        <v>74.575107587659076</v>
      </c>
      <c r="F69" s="25">
        <f t="shared" si="29"/>
        <v>77.141028837653721</v>
      </c>
      <c r="G69" s="25">
        <f t="shared" ref="G69" si="30">G58/G55*100</f>
        <v>74.874212883078954</v>
      </c>
    </row>
    <row r="70" spans="1:7">
      <c r="A70" s="102" t="s">
        <v>209</v>
      </c>
      <c r="B70" s="568" t="s">
        <v>210</v>
      </c>
      <c r="C70" s="63" t="s">
        <v>254</v>
      </c>
      <c r="D70" s="25">
        <f t="shared" ref="D70:E70" si="31">D59/D55*100</f>
        <v>9.9191128459647407E-2</v>
      </c>
      <c r="E70" s="25">
        <f t="shared" si="31"/>
        <v>0.12396233097699784</v>
      </c>
      <c r="F70" s="25">
        <f>F59/F55*100</f>
        <v>0.17872056995297469</v>
      </c>
      <c r="G70" s="25">
        <f>G59/G55*100</f>
        <v>5.4045289952980594E-2</v>
      </c>
    </row>
    <row r="71" spans="1:7">
      <c r="A71" s="102" t="s">
        <v>211</v>
      </c>
      <c r="B71" s="568" t="s">
        <v>212</v>
      </c>
      <c r="C71" s="25">
        <f t="shared" ref="C71:E71" si="32">C60/C55*100</f>
        <v>3.0603205283079649</v>
      </c>
      <c r="D71" s="25">
        <f t="shared" si="32"/>
        <v>3.6868414761638011</v>
      </c>
      <c r="E71" s="25">
        <f t="shared" si="32"/>
        <v>2.3358772700147008</v>
      </c>
      <c r="F71" s="25">
        <f>F60/F55*100</f>
        <v>2.0021934680683007</v>
      </c>
      <c r="G71" s="25">
        <f>G60/G55*100</f>
        <v>6.6034117077916177</v>
      </c>
    </row>
    <row r="72" spans="1:7">
      <c r="A72" s="102" t="s">
        <v>214</v>
      </c>
      <c r="B72" s="568" t="s">
        <v>214</v>
      </c>
      <c r="C72" s="63" t="s">
        <v>254</v>
      </c>
      <c r="D72" s="25">
        <f t="shared" ref="D72:E72" si="33">D61/D55*100</f>
        <v>0.16412920536488421</v>
      </c>
      <c r="E72" s="25">
        <f t="shared" si="33"/>
        <v>0.66832920125563411</v>
      </c>
      <c r="F72" s="25">
        <f>F61/F55*100</f>
        <v>0.41550352994920853</v>
      </c>
      <c r="G72" s="63" t="s">
        <v>254</v>
      </c>
    </row>
    <row r="73" spans="1:7">
      <c r="A73" s="102" t="s">
        <v>215</v>
      </c>
      <c r="B73" s="568" t="s">
        <v>216</v>
      </c>
      <c r="C73" s="25">
        <f t="shared" ref="C73:E73" si="34">C62/C55*100</f>
        <v>13.413062736570829</v>
      </c>
      <c r="D73" s="25">
        <f t="shared" si="34"/>
        <v>11.442303232274938</v>
      </c>
      <c r="E73" s="25">
        <f t="shared" si="34"/>
        <v>12.900330404490784</v>
      </c>
      <c r="F73" s="25">
        <f>F62/F55*100</f>
        <v>12.747397218236124</v>
      </c>
      <c r="G73" s="25">
        <f>G62/G55*100</f>
        <v>12.857769933155202</v>
      </c>
    </row>
    <row r="74" spans="1:7" ht="14.45" customHeight="1">
      <c r="A74" s="102" t="s">
        <v>219</v>
      </c>
      <c r="B74" s="568" t="s">
        <v>220</v>
      </c>
      <c r="C74" s="25">
        <f t="shared" ref="C74:E74" si="35">C63/C55*100</f>
        <v>0.47012160747362486</v>
      </c>
      <c r="D74" s="25">
        <f t="shared" si="35"/>
        <v>0.42495192084690669</v>
      </c>
      <c r="E74" s="25">
        <f t="shared" si="35"/>
        <v>0.38717002003774664</v>
      </c>
      <c r="F74" s="25">
        <f>F63/F55*100</f>
        <v>0.27845536606331767</v>
      </c>
      <c r="G74" s="25">
        <f>G63/G55*100</f>
        <v>0.5345210994130154</v>
      </c>
    </row>
    <row r="75" spans="1:7" ht="12.75" customHeight="1">
      <c r="A75" s="89"/>
      <c r="B75" s="107"/>
      <c r="C75" s="931" t="s">
        <v>585</v>
      </c>
      <c r="D75" s="931"/>
      <c r="E75" s="931"/>
      <c r="F75" s="931"/>
      <c r="G75" s="931"/>
    </row>
    <row r="76" spans="1:7" ht="50.25" customHeight="1">
      <c r="A76" s="89" t="s">
        <v>603</v>
      </c>
      <c r="B76" s="107" t="s">
        <v>1247</v>
      </c>
      <c r="C76" s="88">
        <f>SUM(C77:C83)</f>
        <v>1325</v>
      </c>
      <c r="D76" s="88">
        <f>SUM(D77:D83)</f>
        <v>3152</v>
      </c>
      <c r="E76" s="88">
        <f>SUM(E77:E83)</f>
        <v>14346</v>
      </c>
      <c r="F76" s="60">
        <f>SUM(F77:F83)</f>
        <v>27318</v>
      </c>
      <c r="G76" s="60">
        <v>57771</v>
      </c>
    </row>
    <row r="77" spans="1:7" ht="25.5">
      <c r="A77" s="413" t="s">
        <v>1229</v>
      </c>
      <c r="B77" s="568" t="s">
        <v>206</v>
      </c>
      <c r="C77" s="63" t="s">
        <v>254</v>
      </c>
      <c r="D77" s="45" t="s">
        <v>254</v>
      </c>
      <c r="E77" s="190" t="s">
        <v>254</v>
      </c>
      <c r="F77" s="190" t="s">
        <v>254</v>
      </c>
      <c r="G77" s="190">
        <v>16</v>
      </c>
    </row>
    <row r="78" spans="1:7" ht="25.5">
      <c r="A78" s="413" t="s">
        <v>1230</v>
      </c>
      <c r="B78" s="568" t="s">
        <v>1241</v>
      </c>
      <c r="C78" s="63" t="s">
        <v>254</v>
      </c>
      <c r="D78" s="45" t="s">
        <v>254</v>
      </c>
      <c r="E78" s="190">
        <v>409</v>
      </c>
      <c r="F78" s="190">
        <v>779</v>
      </c>
      <c r="G78" s="190">
        <v>678</v>
      </c>
    </row>
    <row r="79" spans="1:7">
      <c r="A79" s="102" t="s">
        <v>209</v>
      </c>
      <c r="B79" s="568" t="s">
        <v>210</v>
      </c>
      <c r="C79" s="63">
        <v>4</v>
      </c>
      <c r="D79" s="61">
        <v>170</v>
      </c>
      <c r="E79" s="190">
        <v>241</v>
      </c>
      <c r="F79" s="190">
        <v>1295</v>
      </c>
      <c r="G79" s="190">
        <v>1780</v>
      </c>
    </row>
    <row r="80" spans="1:7">
      <c r="A80" s="102" t="s">
        <v>224</v>
      </c>
      <c r="B80" s="568" t="s">
        <v>214</v>
      </c>
      <c r="C80" s="63" t="s">
        <v>254</v>
      </c>
      <c r="D80" s="61" t="s">
        <v>254</v>
      </c>
      <c r="E80" s="190">
        <v>2</v>
      </c>
      <c r="F80" s="190">
        <v>3</v>
      </c>
      <c r="G80" s="190">
        <v>2</v>
      </c>
    </row>
    <row r="81" spans="1:7">
      <c r="A81" s="102" t="s">
        <v>215</v>
      </c>
      <c r="B81" s="568" t="s">
        <v>216</v>
      </c>
      <c r="C81" s="63" t="s">
        <v>254</v>
      </c>
      <c r="D81" s="61">
        <v>213</v>
      </c>
      <c r="E81" s="190">
        <v>512</v>
      </c>
      <c r="F81" s="190">
        <v>743</v>
      </c>
      <c r="G81" s="190">
        <v>901</v>
      </c>
    </row>
    <row r="82" spans="1:7">
      <c r="A82" s="102" t="s">
        <v>217</v>
      </c>
      <c r="B82" s="568" t="s">
        <v>218</v>
      </c>
      <c r="C82" s="63">
        <v>952</v>
      </c>
      <c r="D82" s="61">
        <v>1887</v>
      </c>
      <c r="E82" s="190">
        <v>11841</v>
      </c>
      <c r="F82" s="190">
        <v>22656</v>
      </c>
      <c r="G82" s="190">
        <v>52704</v>
      </c>
    </row>
    <row r="83" spans="1:7" ht="14.45" customHeight="1">
      <c r="A83" s="102" t="s">
        <v>219</v>
      </c>
      <c r="B83" s="568" t="s">
        <v>220</v>
      </c>
      <c r="C83" s="63">
        <v>369</v>
      </c>
      <c r="D83" s="61">
        <v>882</v>
      </c>
      <c r="E83" s="190">
        <v>1341</v>
      </c>
      <c r="F83" s="190">
        <v>1842</v>
      </c>
      <c r="G83" s="190">
        <v>1690</v>
      </c>
    </row>
    <row r="84" spans="1:7" ht="15.75" customHeight="1">
      <c r="A84" s="72"/>
      <c r="B84" s="659"/>
      <c r="C84" s="931" t="s">
        <v>197</v>
      </c>
      <c r="D84" s="931"/>
      <c r="E84" s="931"/>
      <c r="F84" s="931"/>
      <c r="G84" s="931"/>
    </row>
    <row r="85" spans="1:7" ht="14.25" customHeight="1">
      <c r="A85" s="191"/>
      <c r="B85" s="659"/>
      <c r="C85" s="932" t="s">
        <v>413</v>
      </c>
      <c r="D85" s="932"/>
      <c r="E85" s="932"/>
      <c r="F85" s="932"/>
      <c r="G85" s="932"/>
    </row>
    <row r="86" spans="1:7" ht="36" customHeight="1">
      <c r="A86" s="86" t="s">
        <v>603</v>
      </c>
      <c r="B86" s="100" t="s">
        <v>1248</v>
      </c>
      <c r="C86" s="184">
        <v>100</v>
      </c>
      <c r="D86" s="184">
        <v>100</v>
      </c>
      <c r="E86" s="184">
        <v>100</v>
      </c>
      <c r="F86" s="184">
        <v>100</v>
      </c>
      <c r="G86" s="184">
        <v>100</v>
      </c>
    </row>
    <row r="87" spans="1:7" ht="25.5">
      <c r="A87" s="413" t="s">
        <v>1228</v>
      </c>
      <c r="B87" s="568" t="s">
        <v>1242</v>
      </c>
      <c r="C87" s="63" t="s">
        <v>254</v>
      </c>
      <c r="D87" s="45" t="s">
        <v>254</v>
      </c>
      <c r="E87" s="25">
        <f>E78/E76*100</f>
        <v>2.8509689111947583</v>
      </c>
      <c r="F87" s="25">
        <f>F78/F76*100</f>
        <v>2.8515996778680721</v>
      </c>
      <c r="G87" s="25">
        <f>G78/G76*100</f>
        <v>1.1735992106766371</v>
      </c>
    </row>
    <row r="88" spans="1:7">
      <c r="A88" s="102" t="s">
        <v>209</v>
      </c>
      <c r="B88" s="568" t="s">
        <v>210</v>
      </c>
      <c r="C88" s="25">
        <f>C79/C76*100</f>
        <v>0.30188679245283018</v>
      </c>
      <c r="D88" s="25">
        <f>D79/D76*100</f>
        <v>5.3934010152284264</v>
      </c>
      <c r="E88" s="25">
        <f>E79/E76*100</f>
        <v>1.6799107765230727</v>
      </c>
      <c r="F88" s="25">
        <f>F79/F76*100</f>
        <v>4.7404641628230468</v>
      </c>
      <c r="G88" s="25">
        <f>G79/G76*100</f>
        <v>3.0811306710979558</v>
      </c>
    </row>
    <row r="89" spans="1:7">
      <c r="A89" s="102" t="s">
        <v>224</v>
      </c>
      <c r="B89" s="568" t="s">
        <v>214</v>
      </c>
      <c r="C89" s="190" t="s">
        <v>254</v>
      </c>
      <c r="D89" s="190" t="s">
        <v>254</v>
      </c>
      <c r="E89" s="25">
        <f>E80/E76*100</f>
        <v>1.3941168269901019E-2</v>
      </c>
      <c r="F89" s="25">
        <f>F80/F76*100</f>
        <v>1.0981770261366132E-2</v>
      </c>
      <c r="G89" s="25">
        <f>G80/G76*100</f>
        <v>3.4619445742673661E-3</v>
      </c>
    </row>
    <row r="90" spans="1:7">
      <c r="A90" s="102" t="s">
        <v>215</v>
      </c>
      <c r="B90" s="568" t="s">
        <v>216</v>
      </c>
      <c r="C90" s="190" t="s">
        <v>254</v>
      </c>
      <c r="D90" s="25">
        <f>D81/D76*100</f>
        <v>6.7576142131979697</v>
      </c>
      <c r="E90" s="25">
        <f>E81/E76*100</f>
        <v>3.5689390770946607</v>
      </c>
      <c r="F90" s="25">
        <f>F81/F76*100</f>
        <v>2.7198184347316787</v>
      </c>
      <c r="G90" s="25">
        <f>G81/G76*100</f>
        <v>1.5596060307074484</v>
      </c>
    </row>
    <row r="91" spans="1:7">
      <c r="A91" s="102" t="s">
        <v>217</v>
      </c>
      <c r="B91" s="568" t="s">
        <v>218</v>
      </c>
      <c r="C91" s="25">
        <f>C82/C76*100</f>
        <v>71.84905660377359</v>
      </c>
      <c r="D91" s="25">
        <f>D82/D76*100</f>
        <v>59.866751269035532</v>
      </c>
      <c r="E91" s="25">
        <f>E82/E76*100</f>
        <v>82.538686741948979</v>
      </c>
      <c r="F91" s="25">
        <f>F82/F76*100</f>
        <v>82.934329013837029</v>
      </c>
      <c r="G91" s="25">
        <f>G82/G76*100</f>
        <v>91.229163421093631</v>
      </c>
    </row>
    <row r="92" spans="1:7">
      <c r="A92" s="102" t="s">
        <v>219</v>
      </c>
      <c r="B92" s="568" t="s">
        <v>220</v>
      </c>
      <c r="C92" s="63">
        <f>C83/C76*100</f>
        <v>27.849056603773587</v>
      </c>
      <c r="D92" s="63">
        <f>D83/D76*100</f>
        <v>27.982233502538072</v>
      </c>
      <c r="E92" s="63">
        <f>E83/E76*100</f>
        <v>9.3475533249686329</v>
      </c>
      <c r="F92" s="63">
        <f>F83/F76*100</f>
        <v>6.7428069404788058</v>
      </c>
      <c r="G92" s="63">
        <f>G83/G76*100</f>
        <v>2.9253431652559243</v>
      </c>
    </row>
    <row r="93" spans="1:7" ht="15" customHeight="1">
      <c r="A93" s="89"/>
      <c r="B93" s="107"/>
      <c r="C93" s="931" t="s">
        <v>604</v>
      </c>
      <c r="D93" s="931"/>
      <c r="E93" s="931"/>
      <c r="F93" s="931"/>
      <c r="G93" s="931"/>
    </row>
    <row r="94" spans="1:7" ht="24" customHeight="1">
      <c r="A94" s="89" t="s">
        <v>444</v>
      </c>
      <c r="B94" s="107" t="s">
        <v>1250</v>
      </c>
      <c r="C94" s="88">
        <f t="shared" ref="C94:E94" si="36">SUM(C95:C101)</f>
        <v>49372</v>
      </c>
      <c r="D94" s="88">
        <f t="shared" si="36"/>
        <v>85731</v>
      </c>
      <c r="E94" s="88">
        <f t="shared" si="36"/>
        <v>91528</v>
      </c>
      <c r="F94" s="88">
        <f>SUM(F95:F101)</f>
        <v>185867</v>
      </c>
      <c r="G94" s="88">
        <v>266619</v>
      </c>
    </row>
    <row r="95" spans="1:7" ht="25.5">
      <c r="A95" s="413" t="s">
        <v>1229</v>
      </c>
      <c r="B95" s="568" t="s">
        <v>206</v>
      </c>
      <c r="C95" s="63">
        <v>6309</v>
      </c>
      <c r="D95" s="63">
        <v>27971</v>
      </c>
      <c r="E95" s="63">
        <v>12613</v>
      </c>
      <c r="F95" s="63">
        <v>56334</v>
      </c>
      <c r="G95" s="63">
        <v>66986</v>
      </c>
    </row>
    <row r="96" spans="1:7" ht="25.5">
      <c r="A96" s="413" t="s">
        <v>1228</v>
      </c>
      <c r="B96" s="568" t="s">
        <v>1238</v>
      </c>
      <c r="C96" s="63">
        <v>23888</v>
      </c>
      <c r="D96" s="63">
        <v>25901</v>
      </c>
      <c r="E96" s="63">
        <v>40339</v>
      </c>
      <c r="F96" s="63">
        <v>62936</v>
      </c>
      <c r="G96" s="63">
        <v>88693</v>
      </c>
    </row>
    <row r="97" spans="1:7">
      <c r="A97" s="102" t="s">
        <v>209</v>
      </c>
      <c r="B97" s="568" t="s">
        <v>210</v>
      </c>
      <c r="C97" s="63" t="s">
        <v>254</v>
      </c>
      <c r="D97" s="63">
        <v>8669</v>
      </c>
      <c r="E97" s="63">
        <v>10024</v>
      </c>
      <c r="F97" s="63">
        <v>8486</v>
      </c>
      <c r="G97" s="63">
        <v>7443</v>
      </c>
    </row>
    <row r="98" spans="1:7" ht="12.75" customHeight="1">
      <c r="A98" s="102" t="s">
        <v>211</v>
      </c>
      <c r="B98" s="568" t="s">
        <v>212</v>
      </c>
      <c r="C98" s="63">
        <v>18506</v>
      </c>
      <c r="D98" s="63">
        <v>21177</v>
      </c>
      <c r="E98" s="63">
        <v>21764</v>
      </c>
      <c r="F98" s="63">
        <v>30373</v>
      </c>
      <c r="G98" s="63">
        <v>27424</v>
      </c>
    </row>
    <row r="99" spans="1:7">
      <c r="A99" s="102" t="s">
        <v>224</v>
      </c>
      <c r="B99" s="568" t="s">
        <v>214</v>
      </c>
      <c r="C99" s="63">
        <v>36</v>
      </c>
      <c r="D99" s="63">
        <v>1068</v>
      </c>
      <c r="E99" s="63">
        <v>2555</v>
      </c>
      <c r="F99" s="63">
        <v>3472</v>
      </c>
      <c r="G99" s="63">
        <v>7331</v>
      </c>
    </row>
    <row r="100" spans="1:7">
      <c r="A100" s="102" t="s">
        <v>215</v>
      </c>
      <c r="B100" s="568" t="s">
        <v>216</v>
      </c>
      <c r="C100" s="63">
        <v>633</v>
      </c>
      <c r="D100" s="63">
        <v>945</v>
      </c>
      <c r="E100" s="63">
        <v>3511</v>
      </c>
      <c r="F100" s="63">
        <v>24266</v>
      </c>
      <c r="G100" s="63">
        <v>68742</v>
      </c>
    </row>
    <row r="101" spans="1:7">
      <c r="A101" s="102" t="s">
        <v>219</v>
      </c>
      <c r="B101" s="568" t="s">
        <v>220</v>
      </c>
      <c r="C101" s="63" t="s">
        <v>254</v>
      </c>
      <c r="D101" s="63" t="s">
        <v>254</v>
      </c>
      <c r="E101" s="63">
        <v>722</v>
      </c>
      <c r="F101" s="63" t="s">
        <v>254</v>
      </c>
      <c r="G101" s="63" t="s">
        <v>254</v>
      </c>
    </row>
    <row r="102" spans="1:7" ht="15" customHeight="1">
      <c r="A102" s="72"/>
      <c r="B102" s="659"/>
      <c r="C102" s="931" t="s">
        <v>197</v>
      </c>
      <c r="D102" s="931"/>
      <c r="E102" s="931"/>
      <c r="F102" s="931"/>
      <c r="G102" s="931"/>
    </row>
    <row r="103" spans="1:7" ht="15" customHeight="1">
      <c r="A103" s="72"/>
      <c r="B103" s="659"/>
      <c r="C103" s="932" t="s">
        <v>413</v>
      </c>
      <c r="D103" s="932"/>
      <c r="E103" s="932"/>
      <c r="F103" s="932"/>
      <c r="G103" s="932"/>
    </row>
    <row r="104" spans="1:7" ht="24" customHeight="1">
      <c r="A104" s="89" t="s">
        <v>444</v>
      </c>
      <c r="B104" s="107" t="s">
        <v>1249</v>
      </c>
      <c r="C104" s="184">
        <v>100</v>
      </c>
      <c r="D104" s="184">
        <v>100</v>
      </c>
      <c r="E104" s="184">
        <v>100</v>
      </c>
      <c r="F104" s="192">
        <f>SUM(E105:E110)</f>
        <v>99.211170352241922</v>
      </c>
      <c r="G104" s="192">
        <f>SUM(F105:F110)</f>
        <v>99.999999999999986</v>
      </c>
    </row>
    <row r="105" spans="1:7" ht="25.5">
      <c r="A105" s="413" t="s">
        <v>1233</v>
      </c>
      <c r="B105" s="568" t="s">
        <v>206</v>
      </c>
      <c r="C105" s="25">
        <f t="shared" ref="C105:F105" si="37">C95/C94*100</f>
        <v>12.778497934051689</v>
      </c>
      <c r="D105" s="25">
        <f t="shared" si="37"/>
        <v>32.626471171454902</v>
      </c>
      <c r="E105" s="25">
        <f t="shared" si="37"/>
        <v>13.780482475308103</v>
      </c>
      <c r="F105" s="25">
        <f t="shared" si="37"/>
        <v>30.30876917365643</v>
      </c>
      <c r="G105" s="25">
        <f t="shared" ref="G105" si="38">G95/G94*100</f>
        <v>25.124240958071255</v>
      </c>
    </row>
    <row r="106" spans="1:7" ht="25.5">
      <c r="A106" s="413" t="s">
        <v>1228</v>
      </c>
      <c r="B106" s="568" t="s">
        <v>1238</v>
      </c>
      <c r="C106" s="25">
        <f t="shared" ref="C106:F106" si="39">C96/C94*100</f>
        <v>48.383699262740016</v>
      </c>
      <c r="D106" s="25">
        <f t="shared" si="39"/>
        <v>30.211942004642427</v>
      </c>
      <c r="E106" s="25">
        <f t="shared" si="39"/>
        <v>44.072852023424524</v>
      </c>
      <c r="F106" s="25">
        <f t="shared" si="39"/>
        <v>33.860771411815975</v>
      </c>
      <c r="G106" s="25">
        <f t="shared" ref="G106" si="40">G96/G94*100</f>
        <v>33.265821265551217</v>
      </c>
    </row>
    <row r="107" spans="1:7">
      <c r="A107" s="102" t="s">
        <v>209</v>
      </c>
      <c r="B107" s="568" t="s">
        <v>210</v>
      </c>
      <c r="C107" s="63" t="s">
        <v>254</v>
      </c>
      <c r="D107" s="25">
        <f t="shared" ref="D107:F107" si="41">D97/D94*100</f>
        <v>10.111861520336868</v>
      </c>
      <c r="E107" s="25">
        <f t="shared" si="41"/>
        <v>10.951839874136876</v>
      </c>
      <c r="F107" s="25">
        <f t="shared" si="41"/>
        <v>4.5656302624995293</v>
      </c>
      <c r="G107" s="25">
        <f t="shared" ref="G107" si="42">G97/G94*100</f>
        <v>2.791624002790499</v>
      </c>
    </row>
    <row r="108" spans="1:7">
      <c r="A108" s="102" t="s">
        <v>211</v>
      </c>
      <c r="B108" s="568" t="s">
        <v>212</v>
      </c>
      <c r="C108" s="25">
        <f t="shared" ref="C108:F108" si="43">C98/C94*100</f>
        <v>37.482783764076807</v>
      </c>
      <c r="D108" s="25">
        <f t="shared" si="43"/>
        <v>24.701683171781504</v>
      </c>
      <c r="E108" s="25">
        <f t="shared" si="43"/>
        <v>23.7785158639979</v>
      </c>
      <c r="F108" s="25">
        <f t="shared" si="43"/>
        <v>16.34125476819446</v>
      </c>
      <c r="G108" s="25">
        <f t="shared" ref="G108" si="44">G98/G94*100</f>
        <v>10.285838593648615</v>
      </c>
    </row>
    <row r="109" spans="1:7">
      <c r="A109" s="102" t="s">
        <v>224</v>
      </c>
      <c r="B109" s="568" t="s">
        <v>214</v>
      </c>
      <c r="C109" s="25">
        <f t="shared" ref="C109:F109" si="45">C99/C94*100</f>
        <v>7.2915822733533184E-2</v>
      </c>
      <c r="D109" s="25">
        <f t="shared" si="45"/>
        <v>1.2457570773699129</v>
      </c>
      <c r="E109" s="25">
        <f t="shared" si="45"/>
        <v>2.7914954986452236</v>
      </c>
      <c r="F109" s="25">
        <f t="shared" si="45"/>
        <v>1.8680023888048982</v>
      </c>
      <c r="G109" s="25">
        <f t="shared" ref="G109" si="46">G99/G94*100</f>
        <v>2.7496164939482934</v>
      </c>
    </row>
    <row r="110" spans="1:7">
      <c r="A110" s="102" t="s">
        <v>215</v>
      </c>
      <c r="B110" s="568" t="s">
        <v>216</v>
      </c>
      <c r="C110" s="25">
        <f t="shared" ref="C110:F110" si="47">C100/C94*100</f>
        <v>1.2821032163979582</v>
      </c>
      <c r="D110" s="25">
        <f t="shared" si="47"/>
        <v>1.1022850544143892</v>
      </c>
      <c r="E110" s="25">
        <f t="shared" si="47"/>
        <v>3.835984616729307</v>
      </c>
      <c r="F110" s="25">
        <f t="shared" si="47"/>
        <v>13.055571995028703</v>
      </c>
      <c r="G110" s="25">
        <f t="shared" ref="G110" si="48">G100/G94*100</f>
        <v>25.782858685990124</v>
      </c>
    </row>
    <row r="111" spans="1:7">
      <c r="A111" s="102" t="s">
        <v>219</v>
      </c>
      <c r="B111" s="568" t="s">
        <v>220</v>
      </c>
      <c r="C111" s="63" t="s">
        <v>254</v>
      </c>
      <c r="D111" s="63" t="s">
        <v>254</v>
      </c>
      <c r="E111" s="63">
        <f t="shared" ref="E111" si="49">E101/E94*100</f>
        <v>0.78882964775806308</v>
      </c>
      <c r="F111" s="63" t="s">
        <v>254</v>
      </c>
      <c r="G111" s="63" t="s">
        <v>254</v>
      </c>
    </row>
    <row r="112" spans="1:7" ht="17.25" customHeight="1">
      <c r="A112" s="14"/>
      <c r="B112" s="107"/>
      <c r="C112" s="931" t="s">
        <v>604</v>
      </c>
      <c r="D112" s="931"/>
      <c r="E112" s="931"/>
      <c r="F112" s="931"/>
      <c r="G112" s="931"/>
    </row>
    <row r="113" spans="1:7" ht="27">
      <c r="A113" s="89" t="s">
        <v>445</v>
      </c>
      <c r="B113" s="107" t="s">
        <v>605</v>
      </c>
      <c r="C113" s="87">
        <f t="shared" ref="C113:E113" si="50">SUM(C115:C120)</f>
        <v>30119</v>
      </c>
      <c r="D113" s="87">
        <f t="shared" si="50"/>
        <v>175755</v>
      </c>
      <c r="E113" s="87">
        <f t="shared" si="50"/>
        <v>314991</v>
      </c>
      <c r="F113" s="87">
        <f>SUM(F114:F120)</f>
        <v>601928</v>
      </c>
      <c r="G113" s="87">
        <v>748375</v>
      </c>
    </row>
    <row r="114" spans="1:7" ht="15" customHeight="1">
      <c r="A114" s="102" t="s">
        <v>203</v>
      </c>
      <c r="B114" s="568" t="s">
        <v>204</v>
      </c>
      <c r="C114" s="90" t="s">
        <v>254</v>
      </c>
      <c r="D114" s="90" t="s">
        <v>254</v>
      </c>
      <c r="E114" s="90" t="s">
        <v>254</v>
      </c>
      <c r="F114" s="90">
        <v>2630</v>
      </c>
      <c r="G114" s="90">
        <v>22830</v>
      </c>
    </row>
    <row r="115" spans="1:7" ht="25.5">
      <c r="A115" s="413" t="s">
        <v>1228</v>
      </c>
      <c r="B115" s="568" t="s">
        <v>1208</v>
      </c>
      <c r="C115" s="90">
        <v>2275</v>
      </c>
      <c r="D115" s="90">
        <v>20804</v>
      </c>
      <c r="E115" s="90">
        <v>18245</v>
      </c>
      <c r="F115" s="90">
        <v>23841</v>
      </c>
      <c r="G115" s="90">
        <v>14405</v>
      </c>
    </row>
    <row r="116" spans="1:7">
      <c r="A116" s="102" t="s">
        <v>209</v>
      </c>
      <c r="B116" s="568" t="s">
        <v>210</v>
      </c>
      <c r="C116" s="90">
        <v>470</v>
      </c>
      <c r="D116" s="90">
        <v>9466</v>
      </c>
      <c r="E116" s="90">
        <v>17777</v>
      </c>
      <c r="F116" s="90">
        <v>75987</v>
      </c>
      <c r="G116" s="90">
        <v>100583</v>
      </c>
    </row>
    <row r="117" spans="1:7">
      <c r="A117" s="102" t="s">
        <v>211</v>
      </c>
      <c r="B117" s="568" t="s">
        <v>212</v>
      </c>
      <c r="C117" s="90" t="s">
        <v>254</v>
      </c>
      <c r="D117" s="90" t="s">
        <v>254</v>
      </c>
      <c r="E117" s="90" t="s">
        <v>254</v>
      </c>
      <c r="F117" s="90">
        <v>107346</v>
      </c>
      <c r="G117" s="90">
        <v>56615</v>
      </c>
    </row>
    <row r="118" spans="1:7">
      <c r="A118" s="102" t="s">
        <v>224</v>
      </c>
      <c r="B118" s="568" t="s">
        <v>214</v>
      </c>
      <c r="C118" s="90">
        <v>26946</v>
      </c>
      <c r="D118" s="90">
        <v>61134</v>
      </c>
      <c r="E118" s="90">
        <v>59284</v>
      </c>
      <c r="F118" s="90">
        <v>98818</v>
      </c>
      <c r="G118" s="90">
        <v>50441</v>
      </c>
    </row>
    <row r="119" spans="1:7">
      <c r="A119" s="102" t="s">
        <v>215</v>
      </c>
      <c r="B119" s="568" t="s">
        <v>216</v>
      </c>
      <c r="C119" s="90">
        <v>428</v>
      </c>
      <c r="D119" s="90">
        <v>23751</v>
      </c>
      <c r="E119" s="90">
        <v>62872</v>
      </c>
      <c r="F119" s="90">
        <v>86017</v>
      </c>
      <c r="G119" s="90">
        <v>217750</v>
      </c>
    </row>
    <row r="120" spans="1:7">
      <c r="A120" s="102" t="s">
        <v>219</v>
      </c>
      <c r="B120" s="568" t="s">
        <v>220</v>
      </c>
      <c r="C120" s="90" t="s">
        <v>254</v>
      </c>
      <c r="D120" s="90">
        <v>60600</v>
      </c>
      <c r="E120" s="90">
        <v>156813</v>
      </c>
      <c r="F120" s="90">
        <v>207289</v>
      </c>
      <c r="G120" s="90">
        <v>285751</v>
      </c>
    </row>
    <row r="121" spans="1:7" ht="15" customHeight="1">
      <c r="A121" s="89"/>
      <c r="B121" s="659"/>
      <c r="C121" s="931" t="s">
        <v>270</v>
      </c>
      <c r="D121" s="931"/>
      <c r="E121" s="931"/>
      <c r="F121" s="931"/>
      <c r="G121" s="931"/>
    </row>
    <row r="122" spans="1:7" ht="15" customHeight="1">
      <c r="A122" s="89"/>
      <c r="B122" s="659"/>
      <c r="C122" s="932" t="s">
        <v>413</v>
      </c>
      <c r="D122" s="932"/>
      <c r="E122" s="932"/>
      <c r="F122" s="932"/>
      <c r="G122" s="932"/>
    </row>
    <row r="123" spans="1:7" ht="27">
      <c r="A123" s="89" t="s">
        <v>445</v>
      </c>
      <c r="B123" s="107" t="s">
        <v>605</v>
      </c>
      <c r="C123" s="89">
        <v>100</v>
      </c>
      <c r="D123" s="183">
        <v>100</v>
      </c>
      <c r="E123" s="183">
        <v>100</v>
      </c>
      <c r="F123" s="183">
        <v>100</v>
      </c>
      <c r="G123" s="183">
        <v>100</v>
      </c>
    </row>
    <row r="124" spans="1:7">
      <c r="A124" s="102" t="s">
        <v>203</v>
      </c>
      <c r="B124" s="568" t="s">
        <v>204</v>
      </c>
      <c r="C124" s="90" t="s">
        <v>254</v>
      </c>
      <c r="D124" s="90" t="s">
        <v>254</v>
      </c>
      <c r="E124" s="90" t="s">
        <v>254</v>
      </c>
      <c r="F124" s="329">
        <f>F114/F113*100</f>
        <v>0.43692933374091258</v>
      </c>
      <c r="G124" s="329">
        <f>G114/G113*100</f>
        <v>3.0506096542508772</v>
      </c>
    </row>
    <row r="125" spans="1:7" ht="25.5">
      <c r="A125" s="413" t="s">
        <v>1230</v>
      </c>
      <c r="B125" s="568" t="s">
        <v>1238</v>
      </c>
      <c r="C125" s="193">
        <f t="shared" ref="C125:E125" si="51">C115/C113*100</f>
        <v>7.5533716258839938</v>
      </c>
      <c r="D125" s="193">
        <f t="shared" si="51"/>
        <v>11.836932092970329</v>
      </c>
      <c r="E125" s="193">
        <f t="shared" si="51"/>
        <v>5.7922289843201868</v>
      </c>
      <c r="F125" s="193">
        <f>F115/F113*100</f>
        <v>3.9607727170026981</v>
      </c>
      <c r="G125" s="193">
        <f>G115/G113*100</f>
        <v>1.924837147152163</v>
      </c>
    </row>
    <row r="126" spans="1:7">
      <c r="A126" s="102" t="s">
        <v>209</v>
      </c>
      <c r="B126" s="568" t="s">
        <v>210</v>
      </c>
      <c r="C126" s="193">
        <f t="shared" ref="C126:E126" si="52">C116/C113*100</f>
        <v>1.5604767754573525</v>
      </c>
      <c r="D126" s="193">
        <f t="shared" si="52"/>
        <v>5.3859065175955161</v>
      </c>
      <c r="E126" s="193">
        <f t="shared" si="52"/>
        <v>5.6436533107295128</v>
      </c>
      <c r="F126" s="193">
        <f>F116/F113*100</f>
        <v>12.623935088582023</v>
      </c>
      <c r="G126" s="193">
        <f>G116/G113*100</f>
        <v>13.44018707198931</v>
      </c>
    </row>
    <row r="127" spans="1:7">
      <c r="A127" s="102" t="s">
        <v>211</v>
      </c>
      <c r="B127" s="568" t="s">
        <v>212</v>
      </c>
      <c r="C127" s="90" t="s">
        <v>254</v>
      </c>
      <c r="D127" s="90" t="s">
        <v>254</v>
      </c>
      <c r="E127" s="90" t="s">
        <v>254</v>
      </c>
      <c r="F127" s="193">
        <f>F117/F113*100</f>
        <v>17.833694395342963</v>
      </c>
      <c r="G127" s="193">
        <f>G117/G113*100</f>
        <v>7.5650576248538508</v>
      </c>
    </row>
    <row r="128" spans="1:7">
      <c r="A128" s="102" t="s">
        <v>224</v>
      </c>
      <c r="B128" s="568" t="s">
        <v>214</v>
      </c>
      <c r="C128" s="193">
        <f t="shared" ref="C128:E128" si="53">C118/C113*100</f>
        <v>89.465121683986851</v>
      </c>
      <c r="D128" s="193">
        <f t="shared" si="53"/>
        <v>34.78364769138858</v>
      </c>
      <c r="E128" s="193">
        <f t="shared" si="53"/>
        <v>18.820855199037435</v>
      </c>
      <c r="F128" s="193">
        <f>F118/F113*100</f>
        <v>16.416913650802091</v>
      </c>
      <c r="G128" s="193">
        <f>G118/G113*100</f>
        <v>6.740070151995992</v>
      </c>
    </row>
    <row r="129" spans="1:7">
      <c r="A129" s="102" t="s">
        <v>215</v>
      </c>
      <c r="B129" s="568" t="s">
        <v>216</v>
      </c>
      <c r="C129" s="193">
        <f t="shared" ref="C129:E129" si="54">C119/C113*100</f>
        <v>1.421029914671802</v>
      </c>
      <c r="D129" s="193">
        <f t="shared" si="54"/>
        <v>13.513698045574806</v>
      </c>
      <c r="E129" s="193">
        <f t="shared" si="54"/>
        <v>19.959935363232599</v>
      </c>
      <c r="F129" s="193">
        <f>F119/F113*100</f>
        <v>14.29024733855212</v>
      </c>
      <c r="G129" s="193">
        <f>G119/G113*100</f>
        <v>29.096375480207115</v>
      </c>
    </row>
    <row r="130" spans="1:7">
      <c r="A130" s="450" t="s">
        <v>219</v>
      </c>
      <c r="B130" s="662" t="s">
        <v>220</v>
      </c>
      <c r="C130" s="625" t="s">
        <v>254</v>
      </c>
      <c r="D130" s="661">
        <f t="shared" ref="D130:E130" si="55">D120/D113*100</f>
        <v>34.479815652470769</v>
      </c>
      <c r="E130" s="661">
        <f t="shared" si="55"/>
        <v>49.783327142680264</v>
      </c>
      <c r="F130" s="661">
        <f>F120/F113*100</f>
        <v>34.437507475977192</v>
      </c>
      <c r="G130" s="661">
        <f>G120/G113*100</f>
        <v>38.182862869550696</v>
      </c>
    </row>
  </sheetData>
  <mergeCells count="19">
    <mergeCell ref="F1:G1"/>
    <mergeCell ref="C8:G8"/>
    <mergeCell ref="C19:G19"/>
    <mergeCell ref="C20:G20"/>
    <mergeCell ref="C31:G31"/>
    <mergeCell ref="C42:G42"/>
    <mergeCell ref="C84:G84"/>
    <mergeCell ref="C85:G85"/>
    <mergeCell ref="C93:G93"/>
    <mergeCell ref="C43:G43"/>
    <mergeCell ref="C54:G54"/>
    <mergeCell ref="C64:G64"/>
    <mergeCell ref="C65:G65"/>
    <mergeCell ref="C75:G75"/>
    <mergeCell ref="C112:G112"/>
    <mergeCell ref="C121:G121"/>
    <mergeCell ref="C122:G122"/>
    <mergeCell ref="C102:G102"/>
    <mergeCell ref="C103:G103"/>
  </mergeCells>
  <hyperlinks>
    <hyperlink ref="F1:G1" location="Содержание!A1" display="Содержание" xr:uid="{6BEFC800-7E93-4324-B959-02427878EA74}"/>
    <hyperlink ref="A1" location="Содержание!A1" display="Мазмуну" xr:uid="{0CE756A9-48CF-47DE-A11D-F67512F20478}"/>
  </hyperlinks>
  <pageMargins left="0.59055118110236227" right="0.70866141732283472" top="0.43307086614173229" bottom="0.6692913385826772" header="0.31496062992125984" footer="0.51181102362204722"/>
  <pageSetup paperSize="9" scale="95" firstPageNumber="62" orientation="portrait" useFirstPageNumber="1" r:id="rId1"/>
  <headerFooter>
    <oddFooter>&amp;C&amp;P</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46"/>
  <sheetViews>
    <sheetView workbookViewId="0">
      <selection activeCell="R40" sqref="R40"/>
    </sheetView>
  </sheetViews>
  <sheetFormatPr defaultColWidth="9.140625" defaultRowHeight="15"/>
  <cols>
    <col min="1" max="2" width="20.28515625" style="3" customWidth="1"/>
    <col min="3" max="3" width="10.7109375" style="3" customWidth="1"/>
    <col min="4" max="4" width="10.28515625" style="3" customWidth="1"/>
    <col min="5" max="5" width="11.140625" style="3" customWidth="1"/>
    <col min="6" max="6" width="13.140625" style="3" customWidth="1"/>
    <col min="7" max="16384" width="9.140625" style="3"/>
  </cols>
  <sheetData>
    <row r="1" spans="1:6">
      <c r="A1" s="859" t="s">
        <v>1784</v>
      </c>
      <c r="E1" s="953" t="s">
        <v>1783</v>
      </c>
      <c r="F1" s="953"/>
    </row>
    <row r="2" spans="1:6" s="1" customFormat="1" ht="18" customHeight="1">
      <c r="A2" s="1012" t="s">
        <v>1251</v>
      </c>
      <c r="B2" s="1012"/>
      <c r="C2" s="1012"/>
      <c r="D2" s="1012"/>
      <c r="E2" s="1012"/>
      <c r="F2" s="1012"/>
    </row>
    <row r="3" spans="1:6" s="2" customFormat="1" ht="18" customHeight="1">
      <c r="A3" s="176" t="s">
        <v>1252</v>
      </c>
      <c r="B3" s="176"/>
      <c r="C3" s="6"/>
      <c r="D3" s="6"/>
      <c r="E3" s="6"/>
      <c r="F3" s="6"/>
    </row>
    <row r="4" spans="1:6" s="1" customFormat="1" ht="18" customHeight="1">
      <c r="A4" s="664" t="s">
        <v>606</v>
      </c>
      <c r="B4" s="664"/>
      <c r="C4" s="543"/>
      <c r="D4" s="543"/>
      <c r="E4" s="543"/>
      <c r="F4" s="543"/>
    </row>
    <row r="5" spans="1:6" s="104" customFormat="1" ht="18" customHeight="1">
      <c r="A5" s="665" t="s">
        <v>1040</v>
      </c>
      <c r="B5" s="665"/>
      <c r="C5" s="666"/>
      <c r="D5" s="666"/>
      <c r="E5" s="666"/>
      <c r="F5" s="666"/>
    </row>
    <row r="6" spans="1:6" s="93" customFormat="1">
      <c r="A6" s="667" t="s">
        <v>607</v>
      </c>
      <c r="B6" s="667"/>
      <c r="C6" s="668" t="s">
        <v>184</v>
      </c>
      <c r="D6" s="1013" t="s">
        <v>471</v>
      </c>
      <c r="E6" s="1013"/>
      <c r="F6" s="1013"/>
    </row>
    <row r="7" spans="1:6" s="93" customFormat="1">
      <c r="A7" s="177"/>
      <c r="B7" s="177"/>
      <c r="C7" s="178" t="s">
        <v>289</v>
      </c>
      <c r="D7" s="1014" t="s">
        <v>472</v>
      </c>
      <c r="E7" s="1014"/>
      <c r="F7" s="1014"/>
    </row>
    <row r="8" spans="1:6" s="93" customFormat="1" ht="43.5" customHeight="1">
      <c r="A8" s="177"/>
      <c r="B8" s="177"/>
      <c r="C8" s="94"/>
      <c r="D8" s="157" t="s">
        <v>608</v>
      </c>
      <c r="E8" s="157" t="s">
        <v>609</v>
      </c>
      <c r="F8" s="157" t="s">
        <v>1261</v>
      </c>
    </row>
    <row r="9" spans="1:6" s="93" customFormat="1" ht="27">
      <c r="A9" s="669"/>
      <c r="B9" s="669"/>
      <c r="C9" s="670"/>
      <c r="D9" s="537" t="s">
        <v>610</v>
      </c>
      <c r="E9" s="537" t="s">
        <v>611</v>
      </c>
      <c r="F9" s="537" t="s">
        <v>612</v>
      </c>
    </row>
    <row r="10" spans="1:6" s="93" customFormat="1" ht="5.45" customHeight="1">
      <c r="A10" s="95"/>
      <c r="B10" s="95"/>
      <c r="D10" s="179"/>
      <c r="E10" s="179"/>
      <c r="F10" s="179"/>
    </row>
    <row r="11" spans="1:6">
      <c r="A11" s="180"/>
      <c r="B11" s="180"/>
      <c r="C11" s="977" t="s">
        <v>585</v>
      </c>
      <c r="D11" s="977"/>
      <c r="E11" s="977"/>
      <c r="F11" s="977"/>
    </row>
    <row r="12" spans="1:6">
      <c r="A12" s="149" t="s">
        <v>586</v>
      </c>
      <c r="B12" s="433" t="s">
        <v>587</v>
      </c>
      <c r="C12" s="140">
        <f>C13+C14+C25+C26+C27</f>
        <v>2438635</v>
      </c>
      <c r="D12" s="140">
        <f>D13+D14+D25+D26+D27</f>
        <v>270366</v>
      </c>
      <c r="E12" s="140">
        <f>E13+E14+E26+E27</f>
        <v>316641</v>
      </c>
      <c r="F12" s="673">
        <f>F13+F14+F25+F26+F27</f>
        <v>1851628</v>
      </c>
    </row>
    <row r="13" spans="1:6" ht="39">
      <c r="A13" s="159" t="s">
        <v>423</v>
      </c>
      <c r="B13" s="593" t="s">
        <v>497</v>
      </c>
      <c r="C13" s="63">
        <v>610247</v>
      </c>
      <c r="D13" s="63">
        <v>139019</v>
      </c>
      <c r="E13" s="63">
        <v>120629</v>
      </c>
      <c r="F13" s="63">
        <v>350599</v>
      </c>
    </row>
    <row r="14" spans="1:6" ht="70.5" customHeight="1">
      <c r="A14" s="435" t="s">
        <v>424</v>
      </c>
      <c r="B14" s="441" t="s">
        <v>1262</v>
      </c>
      <c r="C14" s="11">
        <v>758623</v>
      </c>
      <c r="D14" s="11">
        <v>17651</v>
      </c>
      <c r="E14" s="11">
        <v>108258</v>
      </c>
      <c r="F14" s="11">
        <v>632714</v>
      </c>
    </row>
    <row r="15" spans="1:6">
      <c r="A15" s="102" t="s">
        <v>425</v>
      </c>
      <c r="B15" s="439" t="s">
        <v>426</v>
      </c>
      <c r="C15" s="11">
        <v>147690</v>
      </c>
      <c r="D15" s="11">
        <v>9192</v>
      </c>
      <c r="E15" s="11">
        <v>23938</v>
      </c>
      <c r="F15" s="11">
        <v>114560</v>
      </c>
    </row>
    <row r="16" spans="1:6">
      <c r="A16" s="102" t="s">
        <v>427</v>
      </c>
      <c r="B16" s="439" t="s">
        <v>428</v>
      </c>
      <c r="C16" s="11">
        <v>135630</v>
      </c>
      <c r="D16" s="11">
        <v>381</v>
      </c>
      <c r="E16" s="11">
        <v>5564</v>
      </c>
      <c r="F16" s="11">
        <v>129685</v>
      </c>
    </row>
    <row r="17" spans="1:6" ht="13.5" customHeight="1">
      <c r="A17" s="102" t="s">
        <v>429</v>
      </c>
      <c r="B17" s="439" t="s">
        <v>430</v>
      </c>
      <c r="C17" s="11">
        <v>3826</v>
      </c>
      <c r="D17" s="11" t="s">
        <v>254</v>
      </c>
      <c r="E17" s="11" t="s">
        <v>254</v>
      </c>
      <c r="F17" s="11">
        <v>3826</v>
      </c>
    </row>
    <row r="18" spans="1:6" ht="26.25">
      <c r="A18" s="102" t="s">
        <v>613</v>
      </c>
      <c r="B18" s="439" t="s">
        <v>614</v>
      </c>
      <c r="C18" s="24">
        <v>18625</v>
      </c>
      <c r="D18" s="24">
        <v>72</v>
      </c>
      <c r="E18" s="24">
        <v>271</v>
      </c>
      <c r="F18" s="24">
        <v>18282</v>
      </c>
    </row>
    <row r="19" spans="1:6">
      <c r="A19" s="102" t="s">
        <v>433</v>
      </c>
      <c r="B19" s="439" t="s">
        <v>434</v>
      </c>
      <c r="C19" s="63">
        <v>17084</v>
      </c>
      <c r="D19" s="63">
        <v>79</v>
      </c>
      <c r="E19" s="63">
        <v>1850</v>
      </c>
      <c r="F19" s="63">
        <v>15155</v>
      </c>
    </row>
    <row r="20" spans="1:6" ht="26.25">
      <c r="A20" s="64" t="s">
        <v>1265</v>
      </c>
      <c r="B20" s="442" t="s">
        <v>1253</v>
      </c>
      <c r="C20" s="24">
        <v>326617</v>
      </c>
      <c r="D20" s="24">
        <v>5396</v>
      </c>
      <c r="E20" s="24">
        <v>69661</v>
      </c>
      <c r="F20" s="24">
        <v>251560</v>
      </c>
    </row>
    <row r="21" spans="1:6" ht="26.25">
      <c r="A21" s="102" t="s">
        <v>615</v>
      </c>
      <c r="B21" s="439" t="s">
        <v>1260</v>
      </c>
      <c r="C21" s="10">
        <v>2275</v>
      </c>
      <c r="D21" s="10" t="s">
        <v>254</v>
      </c>
      <c r="E21" s="10">
        <v>9</v>
      </c>
      <c r="F21" s="10">
        <v>2266</v>
      </c>
    </row>
    <row r="22" spans="1:6">
      <c r="A22" s="413" t="s">
        <v>438</v>
      </c>
      <c r="B22" s="442" t="s">
        <v>439</v>
      </c>
      <c r="C22" s="11">
        <v>78654</v>
      </c>
      <c r="D22" s="11">
        <v>2520</v>
      </c>
      <c r="E22" s="24">
        <v>6847</v>
      </c>
      <c r="F22" s="24">
        <v>69287</v>
      </c>
    </row>
    <row r="23" spans="1:6" ht="38.25">
      <c r="A23" s="413" t="s">
        <v>1264</v>
      </c>
      <c r="B23" s="442" t="s">
        <v>559</v>
      </c>
      <c r="C23" s="63">
        <v>20889</v>
      </c>
      <c r="D23" s="63">
        <v>10</v>
      </c>
      <c r="E23" s="24">
        <v>113</v>
      </c>
      <c r="F23" s="24">
        <v>20766</v>
      </c>
    </row>
    <row r="24" spans="1:6" ht="39">
      <c r="A24" s="102" t="s">
        <v>616</v>
      </c>
      <c r="B24" s="439" t="s">
        <v>562</v>
      </c>
      <c r="C24" s="11">
        <v>7333</v>
      </c>
      <c r="D24" s="11">
        <v>1</v>
      </c>
      <c r="E24" s="24">
        <v>5</v>
      </c>
      <c r="F24" s="24">
        <v>7327</v>
      </c>
    </row>
    <row r="25" spans="1:6" ht="51.6" customHeight="1">
      <c r="A25" s="101" t="s">
        <v>591</v>
      </c>
      <c r="B25" s="438" t="s">
        <v>1263</v>
      </c>
      <c r="C25" s="11">
        <v>57771</v>
      </c>
      <c r="D25" s="11">
        <v>15727</v>
      </c>
      <c r="E25" s="24" t="s">
        <v>254</v>
      </c>
      <c r="F25" s="24">
        <v>42044</v>
      </c>
    </row>
    <row r="26" spans="1:6" ht="26.25" customHeight="1">
      <c r="A26" s="101" t="s">
        <v>233</v>
      </c>
      <c r="B26" s="438" t="s">
        <v>1254</v>
      </c>
      <c r="C26" s="11">
        <v>266619</v>
      </c>
      <c r="D26" s="11">
        <v>14523</v>
      </c>
      <c r="E26" s="24">
        <v>11732</v>
      </c>
      <c r="F26" s="24">
        <v>240364</v>
      </c>
    </row>
    <row r="27" spans="1:6" ht="26.25">
      <c r="A27" s="101" t="s">
        <v>445</v>
      </c>
      <c r="B27" s="438" t="s">
        <v>479</v>
      </c>
      <c r="C27" s="11">
        <v>745375</v>
      </c>
      <c r="D27" s="11">
        <v>83446</v>
      </c>
      <c r="E27" s="24">
        <v>76022</v>
      </c>
      <c r="F27" s="24">
        <v>585907</v>
      </c>
    </row>
    <row r="28" spans="1:6">
      <c r="A28" s="101"/>
      <c r="B28" s="438"/>
      <c r="C28" s="11"/>
      <c r="D28" s="11"/>
      <c r="E28" s="24"/>
      <c r="F28" s="24"/>
    </row>
    <row r="29" spans="1:6">
      <c r="A29" s="1011"/>
      <c r="B29" s="1015"/>
      <c r="C29" s="977" t="s">
        <v>197</v>
      </c>
      <c r="D29" s="977"/>
      <c r="E29" s="977"/>
      <c r="F29" s="977"/>
    </row>
    <row r="30" spans="1:6">
      <c r="A30" s="1011"/>
      <c r="B30" s="1015"/>
      <c r="C30" s="1010" t="s">
        <v>413</v>
      </c>
      <c r="D30" s="1010"/>
      <c r="E30" s="1010"/>
      <c r="F30" s="1010"/>
    </row>
    <row r="31" spans="1:6">
      <c r="A31" s="154" t="s">
        <v>586</v>
      </c>
      <c r="B31" s="433" t="s">
        <v>587</v>
      </c>
      <c r="C31" s="182">
        <v>100</v>
      </c>
      <c r="D31" s="183">
        <v>100</v>
      </c>
      <c r="E31" s="183">
        <v>100</v>
      </c>
      <c r="F31" s="184">
        <v>100</v>
      </c>
    </row>
    <row r="32" spans="1:6" ht="41.45" customHeight="1">
      <c r="A32" s="159" t="s">
        <v>617</v>
      </c>
      <c r="B32" s="593" t="s">
        <v>497</v>
      </c>
      <c r="C32" s="185">
        <f>C13/C12*100</f>
        <v>25.02412210109344</v>
      </c>
      <c r="D32" s="185">
        <f t="shared" ref="D32:F32" si="0">D13/D12*100</f>
        <v>51.418817454857489</v>
      </c>
      <c r="E32" s="185">
        <f t="shared" si="0"/>
        <v>38.096456239084645</v>
      </c>
      <c r="F32" s="186">
        <f t="shared" si="0"/>
        <v>18.934634818656878</v>
      </c>
    </row>
    <row r="33" spans="1:6" ht="78.75" customHeight="1">
      <c r="A33" s="435" t="s">
        <v>1255</v>
      </c>
      <c r="B33" s="441" t="s">
        <v>1256</v>
      </c>
      <c r="C33" s="185">
        <f>C14/C12*100</f>
        <v>31.108509473537449</v>
      </c>
      <c r="D33" s="185">
        <f>D14/D12*100</f>
        <v>6.5285575849034272</v>
      </c>
      <c r="E33" s="185">
        <f t="shared" ref="E33" si="1">E14/E12*100</f>
        <v>34.189507991700381</v>
      </c>
      <c r="F33" s="186">
        <f>F14/F12*100</f>
        <v>34.170686552590482</v>
      </c>
    </row>
    <row r="34" spans="1:6" ht="13.5" customHeight="1">
      <c r="A34" s="102" t="s">
        <v>425</v>
      </c>
      <c r="B34" s="439" t="s">
        <v>426</v>
      </c>
      <c r="C34" s="185">
        <f>C15/C12*100</f>
        <v>6.0562568814111168</v>
      </c>
      <c r="D34" s="185">
        <f>D15/D12*100</f>
        <v>3.3998357781673731</v>
      </c>
      <c r="E34" s="185">
        <f t="shared" ref="E34:F34" si="2">E15/E12*100</f>
        <v>7.5599811774217489</v>
      </c>
      <c r="F34" s="186">
        <f t="shared" si="2"/>
        <v>6.1869878830953091</v>
      </c>
    </row>
    <row r="35" spans="1:6">
      <c r="A35" s="102" t="s">
        <v>427</v>
      </c>
      <c r="B35" s="439" t="s">
        <v>428</v>
      </c>
      <c r="C35" s="185">
        <f>C16/C12*100</f>
        <v>5.5617179282672478</v>
      </c>
      <c r="D35" s="185">
        <f t="shared" ref="D35:F35" si="3">D16/D12*100</f>
        <v>0.14092008610550144</v>
      </c>
      <c r="E35" s="185">
        <f t="shared" si="3"/>
        <v>1.7571950568625034</v>
      </c>
      <c r="F35" s="186">
        <f t="shared" si="3"/>
        <v>7.0038366237710816</v>
      </c>
    </row>
    <row r="36" spans="1:6" ht="15" customHeight="1">
      <c r="A36" s="102" t="s">
        <v>429</v>
      </c>
      <c r="B36" s="439" t="s">
        <v>430</v>
      </c>
      <c r="C36" s="185">
        <f>C17/C12*100</f>
        <v>0.15689104765575823</v>
      </c>
      <c r="D36" s="185" t="s">
        <v>254</v>
      </c>
      <c r="E36" s="185" t="s">
        <v>254</v>
      </c>
      <c r="F36" s="186">
        <f t="shared" ref="F36" si="4">F17/F12*100</f>
        <v>0.20662897731077734</v>
      </c>
    </row>
    <row r="37" spans="1:6" ht="26.25">
      <c r="A37" s="102" t="s">
        <v>1258</v>
      </c>
      <c r="B37" s="439" t="s">
        <v>1257</v>
      </c>
      <c r="C37" s="185">
        <f>C18/C12*100</f>
        <v>0.76374693219772538</v>
      </c>
      <c r="D37" s="185">
        <f t="shared" ref="D37:F37" si="5">D18/D12*100</f>
        <v>2.6630567453008146E-2</v>
      </c>
      <c r="E37" s="185">
        <f t="shared" si="5"/>
        <v>8.5585884329571968E-2</v>
      </c>
      <c r="F37" s="186">
        <f t="shared" si="5"/>
        <v>0.98734735054773426</v>
      </c>
    </row>
    <row r="38" spans="1:6">
      <c r="A38" s="102" t="s">
        <v>433</v>
      </c>
      <c r="B38" s="439" t="s">
        <v>434</v>
      </c>
      <c r="C38" s="185">
        <f>C19/C12*100</f>
        <v>0.7005558437404531</v>
      </c>
      <c r="D38" s="185">
        <f>D19/D12*100</f>
        <v>2.9219650399828379E-2</v>
      </c>
      <c r="E38" s="181">
        <f>E19/E12*100</f>
        <v>0.58425788195464268</v>
      </c>
      <c r="F38" s="186">
        <f t="shared" ref="F38" si="6">F19/F12*100</f>
        <v>0.81846893652504704</v>
      </c>
    </row>
    <row r="39" spans="1:6" ht="25.5" customHeight="1">
      <c r="A39" s="64" t="s">
        <v>1266</v>
      </c>
      <c r="B39" s="442" t="s">
        <v>1259</v>
      </c>
      <c r="C39" s="185">
        <f>C20/C12*100</f>
        <v>13.393435261939569</v>
      </c>
      <c r="D39" s="185">
        <f>D20/D12*100</f>
        <v>1.9958130830059995</v>
      </c>
      <c r="E39" s="185">
        <f t="shared" ref="E39:F39" si="7">E20/E12*100</f>
        <v>21.999993683698573</v>
      </c>
      <c r="F39" s="186">
        <f t="shared" si="7"/>
        <v>13.585882261447763</v>
      </c>
    </row>
    <row r="40" spans="1:6" ht="26.25">
      <c r="A40" s="102" t="s">
        <v>437</v>
      </c>
      <c r="B40" s="439" t="s">
        <v>651</v>
      </c>
      <c r="C40" s="185">
        <f>C21/C12*100</f>
        <v>9.3289893731534235E-2</v>
      </c>
      <c r="D40" s="185" t="s">
        <v>254</v>
      </c>
      <c r="E40" s="185">
        <f t="shared" ref="E40:F40" si="8">E21/E12*100</f>
        <v>2.8423356419415048E-3</v>
      </c>
      <c r="F40" s="186">
        <f t="shared" si="8"/>
        <v>0.1223787931485158</v>
      </c>
    </row>
    <row r="41" spans="1:6">
      <c r="A41" s="102" t="s">
        <v>438</v>
      </c>
      <c r="B41" s="439" t="s">
        <v>439</v>
      </c>
      <c r="C41" s="185">
        <f>C22/C12*100</f>
        <v>3.2253289237626785</v>
      </c>
      <c r="D41" s="185">
        <f t="shared" ref="D41:F41" si="9">D22/D12*100</f>
        <v>0.93206986085528509</v>
      </c>
      <c r="E41" s="185">
        <f t="shared" si="9"/>
        <v>2.1623857933748316</v>
      </c>
      <c r="F41" s="186">
        <f t="shared" si="9"/>
        <v>3.7419503269555223</v>
      </c>
    </row>
    <row r="42" spans="1:6" ht="40.5" customHeight="1">
      <c r="A42" s="102" t="s">
        <v>1267</v>
      </c>
      <c r="B42" s="439" t="s">
        <v>559</v>
      </c>
      <c r="C42" s="185">
        <f>C23/C12*100</f>
        <v>0.85658575391561254</v>
      </c>
      <c r="D42" s="185">
        <f>D23/D12*100</f>
        <v>3.6986899240289092E-3</v>
      </c>
      <c r="E42" s="185">
        <f t="shared" ref="E42:F43" si="10">E23/E12*100</f>
        <v>3.5687103059932224E-2</v>
      </c>
      <c r="F42" s="186">
        <f t="shared" si="10"/>
        <v>1.1214995668676431</v>
      </c>
    </row>
    <row r="43" spans="1:6" ht="39">
      <c r="A43" s="102" t="s">
        <v>618</v>
      </c>
      <c r="B43" s="439" t="s">
        <v>562</v>
      </c>
      <c r="C43" s="185">
        <f>C24/C13*100</f>
        <v>1.2016445799815485</v>
      </c>
      <c r="D43" s="185">
        <f>D24/D13*100</f>
        <v>7.1932613527647302E-4</v>
      </c>
      <c r="E43" s="185">
        <f t="shared" si="10"/>
        <v>4.1449402714106888E-3</v>
      </c>
      <c r="F43" s="186">
        <f t="shared" si="10"/>
        <v>2.0898519391099235</v>
      </c>
    </row>
    <row r="44" spans="1:6" ht="51" customHeight="1">
      <c r="A44" s="101" t="s">
        <v>597</v>
      </c>
      <c r="B44" s="438" t="s">
        <v>1824</v>
      </c>
      <c r="C44" s="185">
        <f>C25/C12*100</f>
        <v>2.3689892091272373</v>
      </c>
      <c r="D44" s="185">
        <f t="shared" ref="D44:F44" si="11">D25/D12*100</f>
        <v>5.8169296435202655</v>
      </c>
      <c r="E44" s="185" t="s">
        <v>254</v>
      </c>
      <c r="F44" s="186">
        <f t="shared" si="11"/>
        <v>2.2706504762295667</v>
      </c>
    </row>
    <row r="45" spans="1:6" ht="26.25">
      <c r="A45" s="101" t="s">
        <v>619</v>
      </c>
      <c r="B45" s="438" t="s">
        <v>478</v>
      </c>
      <c r="C45" s="185">
        <f>C26/C12*100</f>
        <v>10.933124473322167</v>
      </c>
      <c r="D45" s="185">
        <f t="shared" ref="D45:F45" si="12">D26/D12*100</f>
        <v>5.3716073766671846</v>
      </c>
      <c r="E45" s="185">
        <f t="shared" si="12"/>
        <v>3.7051424168064147</v>
      </c>
      <c r="F45" s="186">
        <f t="shared" si="12"/>
        <v>12.981225170498609</v>
      </c>
    </row>
    <row r="46" spans="1:6" ht="28.15" customHeight="1">
      <c r="A46" s="611" t="s">
        <v>620</v>
      </c>
      <c r="B46" s="601" t="s">
        <v>621</v>
      </c>
      <c r="C46" s="671">
        <f>C27/C12*100</f>
        <v>30.565254742919706</v>
      </c>
      <c r="D46" s="671">
        <f t="shared" ref="D46:F46" si="13">D27/D12*100</f>
        <v>30.864087940051633</v>
      </c>
      <c r="E46" s="671">
        <f t="shared" si="13"/>
        <v>24.008893352408563</v>
      </c>
      <c r="F46" s="672">
        <f t="shared" si="13"/>
        <v>31.642802982024463</v>
      </c>
    </row>
  </sheetData>
  <mergeCells count="9">
    <mergeCell ref="E1:F1"/>
    <mergeCell ref="C30:F30"/>
    <mergeCell ref="A29:A30"/>
    <mergeCell ref="A2:F2"/>
    <mergeCell ref="D6:F6"/>
    <mergeCell ref="D7:F7"/>
    <mergeCell ref="C11:F11"/>
    <mergeCell ref="C29:F29"/>
    <mergeCell ref="B29:B30"/>
  </mergeCells>
  <hyperlinks>
    <hyperlink ref="E1:F1" location="Содержание!A1" display="Содержание" xr:uid="{2EF04B90-DB53-44E0-8366-24D7AD086C79}"/>
    <hyperlink ref="A1" location="Содержание!A1" display="Мазмуну" xr:uid="{5B728D98-33A8-4DAE-A325-E00B2CFE04E5}"/>
  </hyperlinks>
  <pageMargins left="0.70866141732283472" right="0.70866141732283472" top="0.59055118110236227" bottom="0.74803149606299213" header="0.31496062992125984" footer="0.51181102362204722"/>
  <pageSetup paperSize="9" firstPageNumber="65" orientation="portrait" useFirstPageNumber="1" r:id="rId1"/>
  <headerFooter>
    <oddFooter>&amp;C&amp;P</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F142"/>
  <sheetViews>
    <sheetView workbookViewId="0">
      <selection activeCell="R40" sqref="R40"/>
    </sheetView>
  </sheetViews>
  <sheetFormatPr defaultColWidth="9.140625" defaultRowHeight="15"/>
  <cols>
    <col min="1" max="2" width="20.28515625" style="3" customWidth="1"/>
    <col min="3" max="4" width="11.7109375" style="3" customWidth="1"/>
    <col min="5" max="5" width="11.28515625" style="3" customWidth="1"/>
    <col min="6" max="6" width="14.42578125" style="3" customWidth="1"/>
    <col min="7" max="16384" width="9.140625" style="3"/>
  </cols>
  <sheetData>
    <row r="1" spans="1:6">
      <c r="A1" s="859" t="s">
        <v>1784</v>
      </c>
      <c r="F1" s="859" t="s">
        <v>1783</v>
      </c>
    </row>
    <row r="2" spans="1:6" ht="18" customHeight="1">
      <c r="A2" s="4" t="s">
        <v>1041</v>
      </c>
      <c r="B2" s="4"/>
      <c r="C2" s="165"/>
      <c r="D2" s="165"/>
      <c r="E2" s="165"/>
      <c r="F2" s="165"/>
    </row>
    <row r="3" spans="1:6" s="13" customFormat="1" ht="18" customHeight="1">
      <c r="A3" s="6" t="s">
        <v>622</v>
      </c>
      <c r="B3" s="6"/>
      <c r="C3" s="166"/>
      <c r="D3" s="166"/>
      <c r="E3" s="166"/>
      <c r="F3" s="166"/>
    </row>
    <row r="4" spans="1:6" s="13" customFormat="1" ht="18" customHeight="1">
      <c r="A4" s="6" t="s">
        <v>623</v>
      </c>
      <c r="B4" s="6"/>
      <c r="C4" s="166"/>
      <c r="D4" s="166"/>
      <c r="E4" s="166"/>
      <c r="F4" s="166"/>
    </row>
    <row r="5" spans="1:6" s="163" customFormat="1" ht="16.5" customHeight="1">
      <c r="A5" s="543" t="s">
        <v>1268</v>
      </c>
      <c r="B5" s="543"/>
      <c r="C5" s="674"/>
      <c r="D5" s="674"/>
      <c r="E5" s="674"/>
      <c r="F5" s="674"/>
    </row>
    <row r="6" spans="1:6" s="164" customFormat="1" ht="18" customHeight="1">
      <c r="A6" s="546" t="s">
        <v>624</v>
      </c>
      <c r="B6" s="546"/>
      <c r="C6" s="675"/>
      <c r="D6" s="675"/>
      <c r="E6" s="675"/>
      <c r="F6" s="675"/>
    </row>
    <row r="7" spans="1:6" s="164" customFormat="1" ht="25.5" customHeight="1" thickBot="1">
      <c r="A7" s="546" t="s">
        <v>1042</v>
      </c>
      <c r="B7" s="546"/>
      <c r="C7" s="675"/>
      <c r="D7" s="675"/>
      <c r="E7" s="675"/>
      <c r="F7" s="675"/>
    </row>
    <row r="8" spans="1:6">
      <c r="A8" s="167" t="s">
        <v>607</v>
      </c>
      <c r="B8" s="167"/>
      <c r="C8" s="143" t="s">
        <v>184</v>
      </c>
      <c r="D8" s="1016" t="s">
        <v>1711</v>
      </c>
      <c r="E8" s="1017"/>
      <c r="F8" s="1018"/>
    </row>
    <row r="9" spans="1:6">
      <c r="A9" s="168"/>
      <c r="B9" s="168"/>
      <c r="C9" s="145" t="s">
        <v>289</v>
      </c>
      <c r="D9" s="1019" t="s">
        <v>694</v>
      </c>
      <c r="E9" s="1020"/>
      <c r="F9" s="1021"/>
    </row>
    <row r="10" spans="1:6" ht="38.25">
      <c r="A10" s="168"/>
      <c r="B10" s="168"/>
      <c r="C10" s="169"/>
      <c r="D10" s="147" t="s">
        <v>625</v>
      </c>
      <c r="E10" s="147" t="s">
        <v>609</v>
      </c>
      <c r="F10" s="147" t="s">
        <v>626</v>
      </c>
    </row>
    <row r="11" spans="1:6" ht="27">
      <c r="A11" s="677"/>
      <c r="B11" s="677"/>
      <c r="C11" s="604"/>
      <c r="D11" s="479" t="s">
        <v>610</v>
      </c>
      <c r="E11" s="479" t="s">
        <v>611</v>
      </c>
      <c r="F11" s="479" t="s">
        <v>612</v>
      </c>
    </row>
    <row r="12" spans="1:6" ht="18" customHeight="1">
      <c r="A12" s="170"/>
      <c r="B12" s="170"/>
      <c r="C12" s="171"/>
      <c r="D12" s="1022" t="s">
        <v>585</v>
      </c>
      <c r="E12" s="1022"/>
      <c r="F12" s="172"/>
    </row>
    <row r="13" spans="1:6">
      <c r="A13" s="154" t="s">
        <v>184</v>
      </c>
      <c r="B13" s="433" t="s">
        <v>289</v>
      </c>
      <c r="C13" s="88">
        <f>D13+E13+F13</f>
        <v>2438635</v>
      </c>
      <c r="D13" s="88">
        <f>SUM(D14:D22)</f>
        <v>270366</v>
      </c>
      <c r="E13" s="88">
        <f t="shared" ref="E13:F13" si="0">SUM(E14:E22)</f>
        <v>316641</v>
      </c>
      <c r="F13" s="88">
        <f t="shared" si="0"/>
        <v>1851628</v>
      </c>
    </row>
    <row r="14" spans="1:6">
      <c r="A14" s="102" t="s">
        <v>203</v>
      </c>
      <c r="B14" s="439" t="s">
        <v>204</v>
      </c>
      <c r="C14" s="11">
        <v>45206</v>
      </c>
      <c r="D14" s="11">
        <v>255</v>
      </c>
      <c r="E14" s="11">
        <v>2203</v>
      </c>
      <c r="F14" s="11">
        <v>42748</v>
      </c>
    </row>
    <row r="15" spans="1:6" ht="26.25">
      <c r="A15" s="413" t="s">
        <v>1269</v>
      </c>
      <c r="B15" s="439" t="s">
        <v>664</v>
      </c>
      <c r="C15" s="11">
        <v>169009</v>
      </c>
      <c r="D15" s="11">
        <v>7408</v>
      </c>
      <c r="E15" s="11">
        <v>4834</v>
      </c>
      <c r="F15" s="11">
        <v>156767</v>
      </c>
    </row>
    <row r="16" spans="1:6" ht="26.25">
      <c r="A16" s="413" t="s">
        <v>1270</v>
      </c>
      <c r="B16" s="439" t="s">
        <v>487</v>
      </c>
      <c r="C16" s="11">
        <v>713857</v>
      </c>
      <c r="D16" s="11">
        <v>26833</v>
      </c>
      <c r="E16" s="11">
        <v>110009</v>
      </c>
      <c r="F16" s="11">
        <v>577015</v>
      </c>
    </row>
    <row r="17" spans="1:6">
      <c r="A17" s="102" t="s">
        <v>209</v>
      </c>
      <c r="B17" s="439" t="s">
        <v>488</v>
      </c>
      <c r="C17" s="11">
        <v>141378</v>
      </c>
      <c r="D17" s="11">
        <v>23650</v>
      </c>
      <c r="E17" s="11">
        <v>4660</v>
      </c>
      <c r="F17" s="11">
        <v>113068</v>
      </c>
    </row>
    <row r="18" spans="1:6">
      <c r="A18" s="102" t="s">
        <v>211</v>
      </c>
      <c r="B18" s="439" t="s">
        <v>627</v>
      </c>
      <c r="C18" s="11">
        <v>145409</v>
      </c>
      <c r="D18" s="11">
        <v>8558</v>
      </c>
      <c r="E18" s="11">
        <v>9251</v>
      </c>
      <c r="F18" s="11">
        <v>127600</v>
      </c>
    </row>
    <row r="19" spans="1:6">
      <c r="A19" s="102" t="s">
        <v>224</v>
      </c>
      <c r="B19" s="439" t="s">
        <v>490</v>
      </c>
      <c r="C19" s="11">
        <v>63251</v>
      </c>
      <c r="D19" s="11">
        <v>655</v>
      </c>
      <c r="E19" s="11">
        <v>665</v>
      </c>
      <c r="F19" s="11">
        <v>61931</v>
      </c>
    </row>
    <row r="20" spans="1:6">
      <c r="A20" s="102" t="s">
        <v>215</v>
      </c>
      <c r="B20" s="439" t="s">
        <v>491</v>
      </c>
      <c r="C20" s="11">
        <v>417075</v>
      </c>
      <c r="D20" s="11">
        <v>70410</v>
      </c>
      <c r="E20" s="11">
        <v>19956</v>
      </c>
      <c r="F20" s="11">
        <v>326709</v>
      </c>
    </row>
    <row r="21" spans="1:6">
      <c r="A21" s="102" t="s">
        <v>217</v>
      </c>
      <c r="B21" s="439" t="s">
        <v>231</v>
      </c>
      <c r="C21" s="11">
        <v>366962</v>
      </c>
      <c r="D21" s="11">
        <v>115547</v>
      </c>
      <c r="E21" s="11">
        <v>93561</v>
      </c>
      <c r="F21" s="11">
        <v>157854</v>
      </c>
    </row>
    <row r="22" spans="1:6" ht="17.25" customHeight="1">
      <c r="A22" s="102" t="s">
        <v>219</v>
      </c>
      <c r="B22" s="439" t="s">
        <v>232</v>
      </c>
      <c r="C22" s="11">
        <v>376488</v>
      </c>
      <c r="D22" s="11">
        <v>17050</v>
      </c>
      <c r="E22" s="11">
        <v>71502</v>
      </c>
      <c r="F22" s="11">
        <v>287936</v>
      </c>
    </row>
    <row r="23" spans="1:6" ht="17.25" customHeight="1">
      <c r="A23" s="102"/>
      <c r="B23" s="439"/>
      <c r="C23" s="153"/>
      <c r="D23" s="153"/>
      <c r="E23" s="153"/>
      <c r="F23" s="153"/>
    </row>
    <row r="24" spans="1:6" ht="15" customHeight="1">
      <c r="A24" s="154"/>
      <c r="B24" s="433"/>
      <c r="C24" s="977" t="s">
        <v>628</v>
      </c>
      <c r="D24" s="977"/>
      <c r="E24" s="977"/>
      <c r="F24" s="977"/>
    </row>
    <row r="25" spans="1:6" ht="15" customHeight="1">
      <c r="A25" s="154"/>
      <c r="B25" s="433"/>
      <c r="C25" s="1010" t="s">
        <v>413</v>
      </c>
      <c r="D25" s="1010"/>
      <c r="E25" s="1010"/>
      <c r="F25" s="1010"/>
    </row>
    <row r="26" spans="1:6">
      <c r="A26" s="154" t="s">
        <v>184</v>
      </c>
      <c r="B26" s="433" t="s">
        <v>289</v>
      </c>
      <c r="C26" s="173">
        <v>100</v>
      </c>
      <c r="D26" s="142">
        <v>100</v>
      </c>
      <c r="E26" s="142">
        <v>100</v>
      </c>
      <c r="F26" s="173">
        <v>100</v>
      </c>
    </row>
    <row r="27" spans="1:6">
      <c r="A27" s="102" t="s">
        <v>203</v>
      </c>
      <c r="B27" s="439" t="s">
        <v>204</v>
      </c>
      <c r="C27" s="174">
        <f>C14/C13*100</f>
        <v>1.853741949902302</v>
      </c>
      <c r="D27" s="174">
        <f>D14/D13*100</f>
        <v>9.4316593062737181E-2</v>
      </c>
      <c r="E27" s="174">
        <f>E14/E13*100</f>
        <v>0.69574060213301492</v>
      </c>
      <c r="F27" s="174">
        <f>F14/F13*100</f>
        <v>2.3086710721592025</v>
      </c>
    </row>
    <row r="28" spans="1:6" ht="26.25">
      <c r="A28" s="413" t="s">
        <v>1271</v>
      </c>
      <c r="B28" s="439" t="s">
        <v>664</v>
      </c>
      <c r="C28" s="174">
        <f>C38/C13*100</f>
        <v>2.6514833093103314</v>
      </c>
      <c r="D28" s="174">
        <f>D38/D13*100</f>
        <v>1.6100397239297841</v>
      </c>
      <c r="E28" s="174">
        <f>E38/E13*100</f>
        <v>0.93481261112742819</v>
      </c>
      <c r="F28" s="174">
        <f>F38/F13*100</f>
        <v>3.0971123789443666</v>
      </c>
    </row>
    <row r="29" spans="1:6" ht="26.25">
      <c r="A29" s="413" t="s">
        <v>1272</v>
      </c>
      <c r="B29" s="439" t="s">
        <v>487</v>
      </c>
      <c r="C29" s="174">
        <f>C16/C13*100</f>
        <v>29.272810404181026</v>
      </c>
      <c r="D29" s="174">
        <f>D16/D13*100</f>
        <v>9.9246946731467709</v>
      </c>
      <c r="E29" s="174">
        <f>E16/E13*100</f>
        <v>34.74250018159367</v>
      </c>
      <c r="F29" s="174">
        <f>F16/F13*100</f>
        <v>31.162576932299572</v>
      </c>
    </row>
    <row r="30" spans="1:6">
      <c r="A30" s="102" t="s">
        <v>209</v>
      </c>
      <c r="B30" s="439" t="s">
        <v>488</v>
      </c>
      <c r="C30" s="174">
        <f>C17/C13*100</f>
        <v>5.7974235586711425</v>
      </c>
      <c r="D30" s="174">
        <f>D17/D13*100</f>
        <v>8.7474016703283688</v>
      </c>
      <c r="E30" s="174">
        <f>E17/E13*100</f>
        <v>1.4716982323830456</v>
      </c>
      <c r="F30" s="174">
        <f>F17/F13*100</f>
        <v>6.1064101428580688</v>
      </c>
    </row>
    <row r="31" spans="1:6">
      <c r="A31" s="102" t="s">
        <v>211</v>
      </c>
      <c r="B31" s="439" t="s">
        <v>627</v>
      </c>
      <c r="C31" s="174">
        <f>C18/C13*100</f>
        <v>5.9627209483994124</v>
      </c>
      <c r="D31" s="174">
        <f t="shared" ref="D31:E31" si="1">D18/D13*100</f>
        <v>3.1653388369839401</v>
      </c>
      <c r="E31" s="174">
        <f t="shared" si="1"/>
        <v>2.9216052248445399</v>
      </c>
      <c r="F31" s="174">
        <f>F18/F13*100</f>
        <v>6.89123301224652</v>
      </c>
    </row>
    <row r="32" spans="1:6">
      <c r="A32" s="102" t="s">
        <v>224</v>
      </c>
      <c r="B32" s="439" t="s">
        <v>490</v>
      </c>
      <c r="C32" s="174">
        <f>C19/C13*100</f>
        <v>2.5937050850168228</v>
      </c>
      <c r="D32" s="174">
        <f>D19/D13*100</f>
        <v>0.24226419002389352</v>
      </c>
      <c r="E32" s="174">
        <f>E19/E13*100</f>
        <v>0.21001702243234449</v>
      </c>
      <c r="F32" s="174">
        <f>F19/F13*100</f>
        <v>3.3446783047134736</v>
      </c>
    </row>
    <row r="33" spans="1:6">
      <c r="A33" s="102" t="s">
        <v>215</v>
      </c>
      <c r="B33" s="439" t="s">
        <v>491</v>
      </c>
      <c r="C33" s="174">
        <f>C20/C13*100</f>
        <v>17.10280546289215</v>
      </c>
      <c r="D33" s="174">
        <f>D20/D13*100</f>
        <v>26.042475755087548</v>
      </c>
      <c r="E33" s="174">
        <f>E20/E13*100</f>
        <v>6.3024055633982963</v>
      </c>
      <c r="F33" s="174">
        <f>F20/F13*100</f>
        <v>17.644418857351475</v>
      </c>
    </row>
    <row r="34" spans="1:6">
      <c r="A34" s="102" t="s">
        <v>217</v>
      </c>
      <c r="B34" s="439" t="s">
        <v>231</v>
      </c>
      <c r="C34" s="174">
        <f>C21/C13*100</f>
        <v>15.047844388356602</v>
      </c>
      <c r="D34" s="174">
        <f>D21/D13*100</f>
        <v>42.737252465176837</v>
      </c>
      <c r="E34" s="174">
        <f>E21/E13*100</f>
        <v>29.547973888409899</v>
      </c>
      <c r="F34" s="174">
        <f>F21/F13*100</f>
        <v>8.5251465197113028</v>
      </c>
    </row>
    <row r="35" spans="1:6">
      <c r="A35" s="102" t="s">
        <v>219</v>
      </c>
      <c r="B35" s="439" t="s">
        <v>232</v>
      </c>
      <c r="C35" s="174">
        <f>C22/C13*100</f>
        <v>15.438472752174883</v>
      </c>
      <c r="D35" s="174">
        <f>D22/D13*100</f>
        <v>6.3062663204692893</v>
      </c>
      <c r="E35" s="174">
        <f>E22/E13*100</f>
        <v>22.581409230011275</v>
      </c>
      <c r="F35" s="174">
        <f>F22/F13*100</f>
        <v>15.550423735221115</v>
      </c>
    </row>
    <row r="36" spans="1:6" ht="40.5" customHeight="1">
      <c r="A36" s="152" t="s">
        <v>423</v>
      </c>
      <c r="B36" s="556" t="s">
        <v>629</v>
      </c>
      <c r="C36" s="88">
        <f>SUM(D36:F36)</f>
        <v>610247</v>
      </c>
      <c r="D36" s="88">
        <f>SUM(D37:D45)</f>
        <v>139019</v>
      </c>
      <c r="E36" s="88">
        <f t="shared" ref="E36:F36" si="2">SUM(E37:E45)</f>
        <v>120629</v>
      </c>
      <c r="F36" s="88">
        <f t="shared" si="2"/>
        <v>350599</v>
      </c>
    </row>
    <row r="37" spans="1:6">
      <c r="A37" s="102" t="s">
        <v>203</v>
      </c>
      <c r="B37" s="439" t="s">
        <v>204</v>
      </c>
      <c r="C37" s="11">
        <v>21215</v>
      </c>
      <c r="D37" s="63">
        <v>255</v>
      </c>
      <c r="E37" s="63">
        <v>653</v>
      </c>
      <c r="F37" s="63">
        <v>20307</v>
      </c>
    </row>
    <row r="38" spans="1:6" ht="26.25">
      <c r="A38" s="413" t="s">
        <v>1273</v>
      </c>
      <c r="B38" s="439" t="s">
        <v>664</v>
      </c>
      <c r="C38" s="11">
        <v>64660</v>
      </c>
      <c r="D38" s="11">
        <v>4353</v>
      </c>
      <c r="E38" s="11">
        <v>2960</v>
      </c>
      <c r="F38" s="11">
        <v>57347</v>
      </c>
    </row>
    <row r="39" spans="1:6" ht="26.25">
      <c r="A39" s="413" t="s">
        <v>1274</v>
      </c>
      <c r="B39" s="439" t="s">
        <v>487</v>
      </c>
      <c r="C39" s="11">
        <v>42068</v>
      </c>
      <c r="D39" s="63">
        <v>7641</v>
      </c>
      <c r="E39" s="63">
        <v>6054</v>
      </c>
      <c r="F39" s="63">
        <v>28373</v>
      </c>
    </row>
    <row r="40" spans="1:6">
      <c r="A40" s="102" t="s">
        <v>209</v>
      </c>
      <c r="B40" s="439" t="s">
        <v>488</v>
      </c>
      <c r="C40" s="11">
        <v>31162</v>
      </c>
      <c r="D40" s="63">
        <v>10431</v>
      </c>
      <c r="E40" s="63">
        <v>2034</v>
      </c>
      <c r="F40" s="63">
        <v>18697</v>
      </c>
    </row>
    <row r="41" spans="1:6">
      <c r="A41" s="102" t="s">
        <v>211</v>
      </c>
      <c r="B41" s="439" t="s">
        <v>627</v>
      </c>
      <c r="C41" s="11">
        <v>11275</v>
      </c>
      <c r="D41" s="63">
        <v>1431</v>
      </c>
      <c r="E41" s="63">
        <v>1284</v>
      </c>
      <c r="F41" s="63">
        <v>8560</v>
      </c>
    </row>
    <row r="42" spans="1:6">
      <c r="A42" s="102" t="s">
        <v>224</v>
      </c>
      <c r="B42" s="439" t="s">
        <v>490</v>
      </c>
      <c r="C42" s="11">
        <v>5477</v>
      </c>
      <c r="D42" s="63">
        <v>124</v>
      </c>
      <c r="E42" s="63">
        <v>40</v>
      </c>
      <c r="F42" s="63">
        <v>5313</v>
      </c>
    </row>
    <row r="43" spans="1:6">
      <c r="A43" s="102" t="s">
        <v>215</v>
      </c>
      <c r="B43" s="439" t="s">
        <v>491</v>
      </c>
      <c r="C43" s="11">
        <v>35140</v>
      </c>
      <c r="D43" s="63">
        <v>1266</v>
      </c>
      <c r="E43" s="63">
        <v>1219</v>
      </c>
      <c r="F43" s="63">
        <v>32655</v>
      </c>
    </row>
    <row r="44" spans="1:6">
      <c r="A44" s="102" t="s">
        <v>217</v>
      </c>
      <c r="B44" s="439" t="s">
        <v>231</v>
      </c>
      <c r="C44" s="11">
        <v>314258</v>
      </c>
      <c r="D44" s="63">
        <v>102939</v>
      </c>
      <c r="E44" s="63">
        <v>93561</v>
      </c>
      <c r="F44" s="63">
        <v>117758</v>
      </c>
    </row>
    <row r="45" spans="1:6">
      <c r="A45" s="102" t="s">
        <v>219</v>
      </c>
      <c r="B45" s="439" t="s">
        <v>232</v>
      </c>
      <c r="C45" s="11">
        <v>84992</v>
      </c>
      <c r="D45" s="63">
        <v>10579</v>
      </c>
      <c r="E45" s="63">
        <v>12824</v>
      </c>
      <c r="F45" s="63">
        <v>61589</v>
      </c>
    </row>
    <row r="46" spans="1:6">
      <c r="A46" s="102"/>
      <c r="B46" s="439"/>
      <c r="C46" s="11"/>
      <c r="D46" s="63"/>
      <c r="E46" s="63"/>
      <c r="F46" s="63"/>
    </row>
    <row r="47" spans="1:6" ht="13.9" customHeight="1">
      <c r="A47" s="101"/>
      <c r="B47" s="438"/>
      <c r="C47" s="977" t="s">
        <v>197</v>
      </c>
      <c r="D47" s="977"/>
      <c r="E47" s="977"/>
      <c r="F47" s="977"/>
    </row>
    <row r="48" spans="1:6" ht="13.9" customHeight="1">
      <c r="A48" s="101"/>
      <c r="B48" s="438"/>
      <c r="C48" s="1010" t="s">
        <v>413</v>
      </c>
      <c r="D48" s="1010"/>
      <c r="E48" s="1010"/>
      <c r="F48" s="1010"/>
    </row>
    <row r="49" spans="1:6" ht="40.5">
      <c r="A49" s="152" t="s">
        <v>423</v>
      </c>
      <c r="B49" s="556" t="s">
        <v>1283</v>
      </c>
      <c r="C49" s="173">
        <v>100</v>
      </c>
      <c r="D49" s="142">
        <v>100</v>
      </c>
      <c r="E49" s="142">
        <v>100</v>
      </c>
      <c r="F49" s="173">
        <v>100</v>
      </c>
    </row>
    <row r="50" spans="1:6">
      <c r="A50" s="102" t="s">
        <v>203</v>
      </c>
      <c r="B50" s="439" t="s">
        <v>485</v>
      </c>
      <c r="C50" s="174">
        <f>C37/C36*100</f>
        <v>3.4764611706407407</v>
      </c>
      <c r="D50" s="174">
        <f>D37/D36*100</f>
        <v>0.18342816449550062</v>
      </c>
      <c r="E50" s="174">
        <f>E37/E36*100</f>
        <v>0.54132919944623592</v>
      </c>
      <c r="F50" s="174">
        <f>F37/F36*100</f>
        <v>5.7920872563812216</v>
      </c>
    </row>
    <row r="51" spans="1:6" ht="25.5" customHeight="1">
      <c r="A51" s="413" t="s">
        <v>1229</v>
      </c>
      <c r="B51" s="439" t="s">
        <v>664</v>
      </c>
      <c r="C51" s="174">
        <f>C38/C36*100</f>
        <v>10.595709606110312</v>
      </c>
      <c r="D51" s="174">
        <f>D38/D36*100</f>
        <v>3.1312266668584865</v>
      </c>
      <c r="E51" s="174">
        <f>E38/E36*100</f>
        <v>2.4538046406751279</v>
      </c>
      <c r="F51" s="174">
        <f>F38/F36*100</f>
        <v>16.356863539257098</v>
      </c>
    </row>
    <row r="52" spans="1:6" ht="26.25">
      <c r="A52" s="413" t="s">
        <v>1207</v>
      </c>
      <c r="B52" s="439" t="s">
        <v>487</v>
      </c>
      <c r="C52" s="174">
        <f>C39/C36*100</f>
        <v>6.8936020988222797</v>
      </c>
      <c r="D52" s="174">
        <f>D39/D36*100</f>
        <v>5.4963709996475307</v>
      </c>
      <c r="E52" s="174">
        <f>E39/E36*100</f>
        <v>5.0186936806240627</v>
      </c>
      <c r="F52" s="174">
        <f>F39/F36*100</f>
        <v>8.0927213140938807</v>
      </c>
    </row>
    <row r="53" spans="1:6">
      <c r="A53" s="102" t="s">
        <v>209</v>
      </c>
      <c r="B53" s="439" t="s">
        <v>488</v>
      </c>
      <c r="C53" s="174">
        <f>C40/C36*100</f>
        <v>5.1064568936840322</v>
      </c>
      <c r="D53" s="174">
        <f>D40/D36*100</f>
        <v>7.50329091706889</v>
      </c>
      <c r="E53" s="174">
        <f>E40/E36*100</f>
        <v>1.6861617024098683</v>
      </c>
      <c r="F53" s="174">
        <f>F40/F36*100</f>
        <v>5.3328731684916386</v>
      </c>
    </row>
    <row r="54" spans="1:6">
      <c r="A54" s="102" t="s">
        <v>211</v>
      </c>
      <c r="B54" s="439" t="s">
        <v>627</v>
      </c>
      <c r="C54" s="174">
        <f>C41/C36*100</f>
        <v>1.8476125241090904</v>
      </c>
      <c r="D54" s="174">
        <f>D41/D36*100</f>
        <v>1.0293556995806328</v>
      </c>
      <c r="E54" s="174">
        <f>E41/E36*100</f>
        <v>1.0644206616982648</v>
      </c>
      <c r="F54" s="174">
        <f>F41/F36*100</f>
        <v>2.4415357716365422</v>
      </c>
    </row>
    <row r="55" spans="1:6">
      <c r="A55" s="102" t="s">
        <v>224</v>
      </c>
      <c r="B55" s="439" t="s">
        <v>490</v>
      </c>
      <c r="C55" s="174">
        <f>C42/C36*100</f>
        <v>0.89750543632332491</v>
      </c>
      <c r="D55" s="174" t="s">
        <v>254</v>
      </c>
      <c r="E55" s="174" t="s">
        <v>254</v>
      </c>
      <c r="F55" s="174">
        <f>F42/F36*100</f>
        <v>1.5154064900356248</v>
      </c>
    </row>
    <row r="56" spans="1:6">
      <c r="A56" s="102" t="s">
        <v>215</v>
      </c>
      <c r="B56" s="439" t="s">
        <v>491</v>
      </c>
      <c r="C56" s="174">
        <f>C43/C36*100</f>
        <v>5.758324088442877</v>
      </c>
      <c r="D56" s="174">
        <f>D43/D36*100</f>
        <v>0.91066688726001488</v>
      </c>
      <c r="E56" s="174">
        <f>E43/E36*100</f>
        <v>1.010536438169926</v>
      </c>
      <c r="F56" s="174">
        <f>F43/F36*100</f>
        <v>9.3140596521952439</v>
      </c>
    </row>
    <row r="57" spans="1:6">
      <c r="A57" s="102" t="s">
        <v>217</v>
      </c>
      <c r="B57" s="439" t="s">
        <v>231</v>
      </c>
      <c r="C57" s="174">
        <f>C44/C36*100</f>
        <v>51.496852913656276</v>
      </c>
      <c r="D57" s="174">
        <f>D44/D36*100</f>
        <v>74.046713039224855</v>
      </c>
      <c r="E57" s="174">
        <f>E44/E36*100</f>
        <v>77.560951346691098</v>
      </c>
      <c r="F57" s="174">
        <f>F44/F36*100</f>
        <v>33.587659976212144</v>
      </c>
    </row>
    <row r="58" spans="1:6">
      <c r="A58" s="102" t="s">
        <v>219</v>
      </c>
      <c r="B58" s="439" t="s">
        <v>232</v>
      </c>
      <c r="C58" s="174">
        <f>C45/C36*100</f>
        <v>13.927475268211067</v>
      </c>
      <c r="D58" s="174">
        <f>D45/D36*100</f>
        <v>7.6097511850898076</v>
      </c>
      <c r="E58" s="174">
        <f>E45/E36*100</f>
        <v>10.630942808114135</v>
      </c>
      <c r="F58" s="174">
        <f>F45/F36*100</f>
        <v>17.56679283169661</v>
      </c>
    </row>
    <row r="59" spans="1:6" ht="13.9" customHeight="1">
      <c r="A59" s="154"/>
      <c r="B59" s="433"/>
      <c r="C59" s="977" t="s">
        <v>585</v>
      </c>
      <c r="D59" s="977"/>
      <c r="E59" s="977"/>
      <c r="F59" s="977"/>
    </row>
    <row r="60" spans="1:6" ht="80.25" customHeight="1">
      <c r="A60" s="676" t="s">
        <v>1282</v>
      </c>
      <c r="B60" s="433" t="s">
        <v>1281</v>
      </c>
      <c r="C60" s="88">
        <f>SUM(D60:F60)</f>
        <v>758623</v>
      </c>
      <c r="D60" s="88">
        <f>SUM(D61:D68)</f>
        <v>17651</v>
      </c>
      <c r="E60" s="88">
        <f t="shared" ref="E60:F60" si="3">SUM(E61:E68)</f>
        <v>108258</v>
      </c>
      <c r="F60" s="88">
        <f t="shared" si="3"/>
        <v>632714</v>
      </c>
    </row>
    <row r="61" spans="1:6" ht="18.75" customHeight="1">
      <c r="A61" s="102" t="s">
        <v>203</v>
      </c>
      <c r="B61" s="439" t="s">
        <v>204</v>
      </c>
      <c r="C61" s="63">
        <v>1161</v>
      </c>
      <c r="D61" s="63" t="s">
        <v>254</v>
      </c>
      <c r="E61" s="63">
        <v>5</v>
      </c>
      <c r="F61" s="63">
        <v>1156</v>
      </c>
    </row>
    <row r="62" spans="1:6" ht="26.25">
      <c r="A62" s="413" t="s">
        <v>1092</v>
      </c>
      <c r="B62" s="439" t="s">
        <v>206</v>
      </c>
      <c r="C62" s="63">
        <v>37347</v>
      </c>
      <c r="D62" s="63" t="s">
        <v>254</v>
      </c>
      <c r="E62" s="63">
        <v>198</v>
      </c>
      <c r="F62" s="63">
        <v>37149</v>
      </c>
    </row>
    <row r="63" spans="1:6" ht="26.25">
      <c r="A63" s="413" t="s">
        <v>1207</v>
      </c>
      <c r="B63" s="439" t="s">
        <v>251</v>
      </c>
      <c r="C63" s="63">
        <v>568013</v>
      </c>
      <c r="D63" s="63">
        <v>8597</v>
      </c>
      <c r="E63" s="63">
        <v>94563</v>
      </c>
      <c r="F63" s="63">
        <v>464853</v>
      </c>
    </row>
    <row r="64" spans="1:6">
      <c r="A64" s="102" t="s">
        <v>209</v>
      </c>
      <c r="B64" s="439" t="s">
        <v>210</v>
      </c>
      <c r="C64" s="63">
        <v>410</v>
      </c>
      <c r="D64" s="63">
        <v>9</v>
      </c>
      <c r="E64" s="63">
        <v>24</v>
      </c>
      <c r="F64" s="63">
        <v>377</v>
      </c>
    </row>
    <row r="65" spans="1:6">
      <c r="A65" s="102" t="s">
        <v>211</v>
      </c>
      <c r="B65" s="439" t="s">
        <v>212</v>
      </c>
      <c r="C65" s="63">
        <v>50095</v>
      </c>
      <c r="D65" s="63">
        <v>2150</v>
      </c>
      <c r="E65" s="63">
        <v>4450</v>
      </c>
      <c r="F65" s="63">
        <v>43495</v>
      </c>
    </row>
    <row r="66" spans="1:6">
      <c r="A66" s="102" t="s">
        <v>224</v>
      </c>
      <c r="B66" s="439" t="s">
        <v>214</v>
      </c>
      <c r="C66" s="63" t="s">
        <v>254</v>
      </c>
      <c r="D66" s="63" t="s">
        <v>254</v>
      </c>
      <c r="E66" s="63" t="s">
        <v>254</v>
      </c>
      <c r="F66" s="63" t="s">
        <v>254</v>
      </c>
    </row>
    <row r="67" spans="1:6">
      <c r="A67" s="102" t="s">
        <v>215</v>
      </c>
      <c r="B67" s="439" t="s">
        <v>216</v>
      </c>
      <c r="C67" s="63">
        <v>97542</v>
      </c>
      <c r="D67" s="63">
        <v>6895</v>
      </c>
      <c r="E67" s="63">
        <v>9018</v>
      </c>
      <c r="F67" s="63">
        <v>81629</v>
      </c>
    </row>
    <row r="68" spans="1:6">
      <c r="A68" s="102" t="s">
        <v>219</v>
      </c>
      <c r="B68" s="439" t="s">
        <v>220</v>
      </c>
      <c r="C68" s="63">
        <v>4055</v>
      </c>
      <c r="D68" s="63" t="s">
        <v>254</v>
      </c>
      <c r="E68" s="63" t="s">
        <v>254</v>
      </c>
      <c r="F68" s="63">
        <v>4055</v>
      </c>
    </row>
    <row r="69" spans="1:6">
      <c r="A69" s="101"/>
      <c r="B69" s="438"/>
      <c r="C69" s="977" t="s">
        <v>630</v>
      </c>
      <c r="D69" s="977"/>
      <c r="E69" s="977"/>
      <c r="F69" s="977"/>
    </row>
    <row r="70" spans="1:6">
      <c r="A70" s="101"/>
      <c r="B70" s="438"/>
      <c r="C70" s="1010" t="s">
        <v>413</v>
      </c>
      <c r="D70" s="1010"/>
      <c r="E70" s="1010"/>
      <c r="F70" s="1010"/>
    </row>
    <row r="71" spans="1:6" ht="66.75" customHeight="1">
      <c r="A71" s="154" t="s">
        <v>424</v>
      </c>
      <c r="B71" s="433" t="s">
        <v>473</v>
      </c>
      <c r="C71" s="173">
        <v>100</v>
      </c>
      <c r="D71" s="142">
        <v>100</v>
      </c>
      <c r="E71" s="142">
        <v>100</v>
      </c>
      <c r="F71" s="173">
        <v>100</v>
      </c>
    </row>
    <row r="72" spans="1:6">
      <c r="A72" s="102" t="s">
        <v>203</v>
      </c>
      <c r="B72" s="439" t="s">
        <v>485</v>
      </c>
      <c r="C72" s="174">
        <f>C61/C60*100</f>
        <v>0.15304044301319628</v>
      </c>
      <c r="D72" s="174" t="s">
        <v>254</v>
      </c>
      <c r="E72" s="174">
        <f t="shared" ref="E72" si="4">E61/E60*100</f>
        <v>4.6185963162075783E-3</v>
      </c>
      <c r="F72" s="174">
        <f>F61/F60*100</f>
        <v>0.18270498202979543</v>
      </c>
    </row>
    <row r="73" spans="1:6" ht="26.25">
      <c r="A73" s="413" t="s">
        <v>1273</v>
      </c>
      <c r="B73" s="439" t="s">
        <v>632</v>
      </c>
      <c r="C73" s="174">
        <f>C62/C60*100</f>
        <v>4.9229986435950401</v>
      </c>
      <c r="D73" s="174" t="s">
        <v>254</v>
      </c>
      <c r="E73" s="174">
        <f>E62/E60*100</f>
        <v>0.18289641412182009</v>
      </c>
      <c r="F73" s="174">
        <f>F62/F60*100</f>
        <v>5.8713731638623452</v>
      </c>
    </row>
    <row r="74" spans="1:6" ht="26.25">
      <c r="A74" s="413" t="s">
        <v>1270</v>
      </c>
      <c r="B74" s="439" t="s">
        <v>251</v>
      </c>
      <c r="C74" s="174">
        <f>C63/C60*100</f>
        <v>74.874212883078954</v>
      </c>
      <c r="D74" s="174">
        <f>D63/D60*100</f>
        <v>48.705455781542121</v>
      </c>
      <c r="E74" s="174">
        <f>E63/E60*100</f>
        <v>87.349664689907442</v>
      </c>
      <c r="F74" s="174">
        <f>F63/F60*100</f>
        <v>73.469687726208051</v>
      </c>
    </row>
    <row r="75" spans="1:6">
      <c r="A75" s="102" t="s">
        <v>209</v>
      </c>
      <c r="B75" s="439" t="s">
        <v>210</v>
      </c>
      <c r="C75" s="174">
        <f>C64/C60*100</f>
        <v>5.4045289952980594E-2</v>
      </c>
      <c r="D75" s="174">
        <f>D64/D60*100</f>
        <v>5.0988612543198683E-2</v>
      </c>
      <c r="E75" s="174" t="s">
        <v>254</v>
      </c>
      <c r="F75" s="174">
        <f>F64/F60*100</f>
        <v>5.9584583239820833E-2</v>
      </c>
    </row>
    <row r="76" spans="1:6">
      <c r="A76" s="102" t="s">
        <v>211</v>
      </c>
      <c r="B76" s="439" t="s">
        <v>212</v>
      </c>
      <c r="C76" s="174">
        <f>C65/C60*100</f>
        <v>6.6034117077916177</v>
      </c>
      <c r="D76" s="174">
        <f t="shared" ref="D76:E76" si="5">D65/D60*100</f>
        <v>12.180612996430797</v>
      </c>
      <c r="E76" s="174">
        <f t="shared" si="5"/>
        <v>4.1105507214247448</v>
      </c>
      <c r="F76" s="174">
        <f>F65/F60*100</f>
        <v>6.8743539735172607</v>
      </c>
    </row>
    <row r="77" spans="1:6">
      <c r="A77" s="102" t="s">
        <v>224</v>
      </c>
      <c r="B77" s="439" t="s">
        <v>214</v>
      </c>
      <c r="C77" s="174" t="s">
        <v>254</v>
      </c>
      <c r="D77" s="174" t="s">
        <v>254</v>
      </c>
      <c r="E77" s="174" t="s">
        <v>254</v>
      </c>
      <c r="F77" s="174" t="s">
        <v>254</v>
      </c>
    </row>
    <row r="78" spans="1:6">
      <c r="A78" s="102" t="s">
        <v>215</v>
      </c>
      <c r="B78" s="439" t="s">
        <v>216</v>
      </c>
      <c r="C78" s="174">
        <f>C67/C60*100</f>
        <v>12.857769933155202</v>
      </c>
      <c r="D78" s="174">
        <f>D67/D60*100</f>
        <v>39.062942609483883</v>
      </c>
      <c r="E78" s="174">
        <f>E67/E60*100</f>
        <v>8.330100315911988</v>
      </c>
      <c r="F78" s="174">
        <f>F67/F60*100</f>
        <v>12.901405690406726</v>
      </c>
    </row>
    <row r="79" spans="1:6">
      <c r="A79" s="102" t="s">
        <v>219</v>
      </c>
      <c r="B79" s="439" t="s">
        <v>220</v>
      </c>
      <c r="C79" s="174">
        <f>C68/C60*100</f>
        <v>0.5345210994130154</v>
      </c>
      <c r="D79" s="174" t="s">
        <v>254</v>
      </c>
      <c r="E79" s="174" t="s">
        <v>254</v>
      </c>
      <c r="F79" s="174">
        <f>F68/F60*100</f>
        <v>0.64088988073600395</v>
      </c>
    </row>
    <row r="80" spans="1:6">
      <c r="A80" s="102"/>
      <c r="B80" s="439"/>
      <c r="C80" s="174"/>
      <c r="D80" s="174"/>
      <c r="E80" s="174"/>
      <c r="F80" s="174"/>
    </row>
    <row r="81" spans="1:6">
      <c r="A81" s="102"/>
      <c r="B81" s="439"/>
      <c r="C81" s="174"/>
      <c r="D81" s="174"/>
      <c r="E81" s="174"/>
      <c r="F81" s="174"/>
    </row>
    <row r="82" spans="1:6" ht="17.25" customHeight="1">
      <c r="A82" s="101"/>
      <c r="B82" s="438"/>
      <c r="C82" s="977" t="s">
        <v>585</v>
      </c>
      <c r="D82" s="977"/>
      <c r="E82" s="977"/>
      <c r="F82" s="977"/>
    </row>
    <row r="83" spans="1:6" ht="51.75" customHeight="1">
      <c r="A83" s="676" t="s">
        <v>1278</v>
      </c>
      <c r="B83" s="433" t="s">
        <v>1279</v>
      </c>
      <c r="C83" s="60">
        <f>SUM(C84:C90)</f>
        <v>57771</v>
      </c>
      <c r="D83" s="60">
        <f t="shared" ref="D83:F83" si="6">SUM(D84:D90)</f>
        <v>15727</v>
      </c>
      <c r="E83" s="61" t="s">
        <v>254</v>
      </c>
      <c r="F83" s="60">
        <f t="shared" si="6"/>
        <v>42044</v>
      </c>
    </row>
    <row r="84" spans="1:6" ht="26.25">
      <c r="A84" s="413" t="s">
        <v>1233</v>
      </c>
      <c r="B84" s="439" t="s">
        <v>631</v>
      </c>
      <c r="C84" s="61">
        <v>16</v>
      </c>
      <c r="D84" s="61" t="s">
        <v>254</v>
      </c>
      <c r="E84" s="61" t="s">
        <v>254</v>
      </c>
      <c r="F84" s="61">
        <v>16</v>
      </c>
    </row>
    <row r="85" spans="1:6" ht="26.25">
      <c r="A85" s="413" t="s">
        <v>1270</v>
      </c>
      <c r="B85" s="439" t="s">
        <v>251</v>
      </c>
      <c r="C85" s="61">
        <v>678</v>
      </c>
      <c r="D85" s="61">
        <v>636</v>
      </c>
      <c r="E85" s="61" t="s">
        <v>254</v>
      </c>
      <c r="F85" s="61">
        <v>42</v>
      </c>
    </row>
    <row r="86" spans="1:6">
      <c r="A86" s="102" t="s">
        <v>209</v>
      </c>
      <c r="B86" s="439" t="s">
        <v>210</v>
      </c>
      <c r="C86" s="61">
        <v>1780</v>
      </c>
      <c r="D86" s="161">
        <v>1580</v>
      </c>
      <c r="E86" s="161" t="s">
        <v>254</v>
      </c>
      <c r="F86" s="161">
        <v>200</v>
      </c>
    </row>
    <row r="87" spans="1:6">
      <c r="A87" s="102" t="s">
        <v>224</v>
      </c>
      <c r="B87" s="439" t="s">
        <v>214</v>
      </c>
      <c r="C87" s="61">
        <v>2</v>
      </c>
      <c r="D87" s="161">
        <v>2</v>
      </c>
      <c r="E87" s="161" t="s">
        <v>254</v>
      </c>
      <c r="F87" s="161" t="s">
        <v>254</v>
      </c>
    </row>
    <row r="88" spans="1:6">
      <c r="A88" s="102" t="s">
        <v>215</v>
      </c>
      <c r="B88" s="439" t="s">
        <v>216</v>
      </c>
      <c r="C88" s="61">
        <v>901</v>
      </c>
      <c r="D88" s="161">
        <v>901</v>
      </c>
      <c r="E88" s="161" t="s">
        <v>254</v>
      </c>
      <c r="F88" s="161" t="s">
        <v>254</v>
      </c>
    </row>
    <row r="89" spans="1:6">
      <c r="A89" s="102" t="s">
        <v>217</v>
      </c>
      <c r="B89" s="439" t="s">
        <v>218</v>
      </c>
      <c r="C89" s="61">
        <v>52704</v>
      </c>
      <c r="D89" s="61">
        <v>12608</v>
      </c>
      <c r="E89" s="61" t="s">
        <v>254</v>
      </c>
      <c r="F89" s="61">
        <v>40096</v>
      </c>
    </row>
    <row r="90" spans="1:6">
      <c r="A90" s="102" t="s">
        <v>219</v>
      </c>
      <c r="B90" s="439" t="s">
        <v>220</v>
      </c>
      <c r="C90" s="61">
        <v>1690</v>
      </c>
      <c r="D90" s="61" t="s">
        <v>254</v>
      </c>
      <c r="E90" s="61" t="s">
        <v>254</v>
      </c>
      <c r="F90" s="61">
        <v>1690</v>
      </c>
    </row>
    <row r="91" spans="1:6" ht="13.9" customHeight="1">
      <c r="A91" s="101"/>
      <c r="B91" s="438"/>
      <c r="C91" s="977" t="s">
        <v>628</v>
      </c>
      <c r="D91" s="977"/>
      <c r="E91" s="977"/>
      <c r="F91" s="977"/>
    </row>
    <row r="92" spans="1:6" ht="13.9" customHeight="1">
      <c r="A92" s="101"/>
      <c r="B92" s="438"/>
      <c r="C92" s="1010" t="s">
        <v>413</v>
      </c>
      <c r="D92" s="1010"/>
      <c r="E92" s="1010"/>
      <c r="F92" s="1010"/>
    </row>
    <row r="93" spans="1:6" ht="56.25" customHeight="1">
      <c r="A93" s="676" t="s">
        <v>1278</v>
      </c>
      <c r="B93" s="663" t="s">
        <v>1280</v>
      </c>
      <c r="C93" s="173">
        <v>100</v>
      </c>
      <c r="D93" s="142">
        <v>100</v>
      </c>
      <c r="E93" s="26" t="s">
        <v>254</v>
      </c>
      <c r="F93" s="173">
        <v>100</v>
      </c>
    </row>
    <row r="94" spans="1:6" ht="26.25">
      <c r="A94" s="413" t="s">
        <v>1273</v>
      </c>
      <c r="B94" s="439" t="s">
        <v>631</v>
      </c>
      <c r="C94" s="26">
        <f>C84/C83*100</f>
        <v>2.7695556594138929E-2</v>
      </c>
      <c r="D94" s="26" t="s">
        <v>254</v>
      </c>
      <c r="E94" s="26" t="s">
        <v>254</v>
      </c>
      <c r="F94" s="26">
        <f t="shared" ref="F94" si="7">F84/F83*100</f>
        <v>3.8055370564170868E-2</v>
      </c>
    </row>
    <row r="95" spans="1:6" ht="26.25">
      <c r="A95" s="413" t="s">
        <v>1207</v>
      </c>
      <c r="B95" s="439" t="s">
        <v>251</v>
      </c>
      <c r="C95" s="26">
        <f>C85/C83*100</f>
        <v>1.1735992106766371</v>
      </c>
      <c r="D95" s="26">
        <f t="shared" ref="D95:F95" si="8">D85/D83*100</f>
        <v>4.044000763019012</v>
      </c>
      <c r="E95" s="61" t="s">
        <v>254</v>
      </c>
      <c r="F95" s="26">
        <f t="shared" si="8"/>
        <v>9.9895347730948519E-2</v>
      </c>
    </row>
    <row r="96" spans="1:6">
      <c r="A96" s="102" t="s">
        <v>209</v>
      </c>
      <c r="B96" s="439" t="s">
        <v>210</v>
      </c>
      <c r="C96" s="174">
        <f>C86/C83*100</f>
        <v>3.0811306710979558</v>
      </c>
      <c r="D96" s="174">
        <f>D86/D83*100</f>
        <v>10.046416989889998</v>
      </c>
      <c r="E96" s="61" t="s">
        <v>254</v>
      </c>
      <c r="F96" s="174">
        <f t="shared" ref="F96" si="9">F86/F83*100</f>
        <v>0.47569213205213584</v>
      </c>
    </row>
    <row r="97" spans="1:6">
      <c r="A97" s="102" t="s">
        <v>224</v>
      </c>
      <c r="B97" s="439" t="s">
        <v>214</v>
      </c>
      <c r="C97" s="174">
        <f>C87/C83*100</f>
        <v>3.4619445742673661E-3</v>
      </c>
      <c r="D97" s="174">
        <f>D87/D83*100</f>
        <v>1.2716983531506326E-2</v>
      </c>
      <c r="E97" s="61" t="s">
        <v>254</v>
      </c>
      <c r="F97" s="61" t="s">
        <v>254</v>
      </c>
    </row>
    <row r="98" spans="1:6">
      <c r="A98" s="102" t="s">
        <v>215</v>
      </c>
      <c r="B98" s="439" t="s">
        <v>216</v>
      </c>
      <c r="C98" s="174">
        <f>C88/C83*100</f>
        <v>1.5596060307074484</v>
      </c>
      <c r="D98" s="174">
        <f>D88/D83*100</f>
        <v>5.7290010809435996</v>
      </c>
      <c r="E98" s="61" t="s">
        <v>254</v>
      </c>
      <c r="F98" s="161" t="s">
        <v>254</v>
      </c>
    </row>
    <row r="99" spans="1:6">
      <c r="A99" s="102" t="s">
        <v>217</v>
      </c>
      <c r="B99" s="439" t="s">
        <v>218</v>
      </c>
      <c r="C99" s="174">
        <f>C89/C83*100</f>
        <v>91.229163421093631</v>
      </c>
      <c r="D99" s="174">
        <f>D89/D83*100</f>
        <v>80.167864182615887</v>
      </c>
      <c r="E99" s="61" t="s">
        <v>254</v>
      </c>
      <c r="F99" s="174">
        <f>F89/F83*100</f>
        <v>95.366758633812196</v>
      </c>
    </row>
    <row r="100" spans="1:6">
      <c r="A100" s="102" t="s">
        <v>219</v>
      </c>
      <c r="B100" s="439" t="s">
        <v>220</v>
      </c>
      <c r="C100" s="174">
        <f>C90/C83*100</f>
        <v>2.9253431652559243</v>
      </c>
      <c r="D100" s="61" t="s">
        <v>254</v>
      </c>
      <c r="E100" s="61" t="s">
        <v>254</v>
      </c>
      <c r="F100" s="174">
        <f>F90/F83*100</f>
        <v>4.0195985158405483</v>
      </c>
    </row>
    <row r="101" spans="1:6">
      <c r="A101" s="102"/>
      <c r="B101" s="439"/>
      <c r="C101" s="175"/>
      <c r="D101" s="175"/>
      <c r="E101" s="175"/>
      <c r="F101" s="175"/>
    </row>
    <row r="102" spans="1:6">
      <c r="A102" s="154"/>
      <c r="B102" s="433"/>
      <c r="C102" s="977" t="s">
        <v>585</v>
      </c>
      <c r="D102" s="977"/>
      <c r="E102" s="977"/>
      <c r="F102" s="977"/>
    </row>
    <row r="103" spans="1:6" ht="27">
      <c r="A103" s="154" t="s">
        <v>444</v>
      </c>
      <c r="B103" s="433" t="s">
        <v>1277</v>
      </c>
      <c r="C103" s="88">
        <f>SUM(D103:F103)</f>
        <v>266619</v>
      </c>
      <c r="D103" s="88">
        <f>SUM(D104:D110)</f>
        <v>14523</v>
      </c>
      <c r="E103" s="88">
        <f>SUM(E104:E110)</f>
        <v>11732</v>
      </c>
      <c r="F103" s="88">
        <f>SUM(F104:F110)</f>
        <v>240364</v>
      </c>
    </row>
    <row r="104" spans="1:6" ht="26.25">
      <c r="A104" s="413" t="s">
        <v>1233</v>
      </c>
      <c r="B104" s="439" t="s">
        <v>632</v>
      </c>
      <c r="C104" s="63">
        <v>66986</v>
      </c>
      <c r="D104" s="63">
        <v>3055</v>
      </c>
      <c r="E104" s="63">
        <v>1676</v>
      </c>
      <c r="F104" s="63">
        <v>62255</v>
      </c>
    </row>
    <row r="105" spans="1:6" ht="26.25">
      <c r="A105" s="413" t="s">
        <v>1231</v>
      </c>
      <c r="B105" s="439" t="s">
        <v>251</v>
      </c>
      <c r="C105" s="63">
        <v>88693</v>
      </c>
      <c r="D105" s="63">
        <v>9959</v>
      </c>
      <c r="E105" s="63">
        <v>5969</v>
      </c>
      <c r="F105" s="63">
        <v>72765</v>
      </c>
    </row>
    <row r="106" spans="1:6">
      <c r="A106" s="102" t="s">
        <v>209</v>
      </c>
      <c r="B106" s="439" t="s">
        <v>210</v>
      </c>
      <c r="C106" s="63">
        <v>7443</v>
      </c>
      <c r="D106" s="63">
        <v>165</v>
      </c>
      <c r="E106" s="63" t="s">
        <v>254</v>
      </c>
      <c r="F106" s="63">
        <v>7278</v>
      </c>
    </row>
    <row r="107" spans="1:6">
      <c r="A107" s="102" t="s">
        <v>211</v>
      </c>
      <c r="B107" s="439" t="s">
        <v>212</v>
      </c>
      <c r="C107" s="63">
        <v>27424</v>
      </c>
      <c r="D107" s="63" t="s">
        <v>254</v>
      </c>
      <c r="E107" s="63">
        <v>3158</v>
      </c>
      <c r="F107" s="63">
        <v>24266</v>
      </c>
    </row>
    <row r="108" spans="1:6">
      <c r="A108" s="102" t="s">
        <v>224</v>
      </c>
      <c r="B108" s="439" t="s">
        <v>214</v>
      </c>
      <c r="C108" s="63">
        <v>7331</v>
      </c>
      <c r="D108" s="63" t="s">
        <v>254</v>
      </c>
      <c r="E108" s="63">
        <v>366</v>
      </c>
      <c r="F108" s="63">
        <v>6965</v>
      </c>
    </row>
    <row r="109" spans="1:6">
      <c r="A109" s="102" t="s">
        <v>215</v>
      </c>
      <c r="B109" s="439" t="s">
        <v>216</v>
      </c>
      <c r="C109" s="63">
        <v>68742</v>
      </c>
      <c r="D109" s="63">
        <v>1344</v>
      </c>
      <c r="E109" s="63">
        <v>563</v>
      </c>
      <c r="F109" s="63">
        <v>66835</v>
      </c>
    </row>
    <row r="110" spans="1:6">
      <c r="A110" s="102" t="s">
        <v>219</v>
      </c>
      <c r="B110" s="439" t="s">
        <v>220</v>
      </c>
      <c r="C110" s="63"/>
      <c r="D110" s="63"/>
      <c r="E110" s="63"/>
      <c r="F110" s="63"/>
    </row>
    <row r="111" spans="1:6">
      <c r="A111" s="102"/>
      <c r="B111" s="439"/>
      <c r="C111" s="63"/>
      <c r="D111" s="90"/>
      <c r="E111" s="90"/>
      <c r="F111" s="63"/>
    </row>
    <row r="112" spans="1:6" ht="13.9" customHeight="1">
      <c r="A112" s="101"/>
      <c r="B112" s="438"/>
      <c r="C112" s="977" t="s">
        <v>197</v>
      </c>
      <c r="D112" s="977"/>
      <c r="E112" s="977"/>
      <c r="F112" s="977"/>
    </row>
    <row r="113" spans="1:6" ht="13.9" customHeight="1">
      <c r="A113" s="101"/>
      <c r="B113" s="438"/>
      <c r="C113" s="1010" t="s">
        <v>413</v>
      </c>
      <c r="D113" s="1010"/>
      <c r="E113" s="1010"/>
      <c r="F113" s="1010"/>
    </row>
    <row r="114" spans="1:6" ht="27">
      <c r="A114" s="154" t="s">
        <v>444</v>
      </c>
      <c r="B114" s="433" t="s">
        <v>1250</v>
      </c>
      <c r="C114" s="173">
        <v>100</v>
      </c>
      <c r="D114" s="142">
        <v>100</v>
      </c>
      <c r="E114" s="142">
        <v>100</v>
      </c>
      <c r="F114" s="173">
        <v>100</v>
      </c>
    </row>
    <row r="115" spans="1:6" ht="26.25">
      <c r="A115" s="413" t="s">
        <v>1229</v>
      </c>
      <c r="B115" s="439" t="s">
        <v>632</v>
      </c>
      <c r="C115" s="174">
        <f>C104/C103*100</f>
        <v>25.124240958071255</v>
      </c>
      <c r="D115" s="174">
        <f t="shared" ref="D115:F115" si="10">D104/D103*100</f>
        <v>21.035598705501616</v>
      </c>
      <c r="E115" s="174">
        <f t="shared" si="10"/>
        <v>14.285714285714285</v>
      </c>
      <c r="F115" s="174">
        <f t="shared" si="10"/>
        <v>25.900301209831756</v>
      </c>
    </row>
    <row r="116" spans="1:6" ht="26.25">
      <c r="A116" s="413" t="s">
        <v>1275</v>
      </c>
      <c r="B116" s="439" t="s">
        <v>251</v>
      </c>
      <c r="C116" s="174">
        <f>C105/C103*100</f>
        <v>33.265821265551217</v>
      </c>
      <c r="D116" s="174">
        <f t="shared" ref="D116:F116" si="11">D105/D103*100</f>
        <v>68.573986091028033</v>
      </c>
      <c r="E116" s="174">
        <f t="shared" si="11"/>
        <v>50.877940675076715</v>
      </c>
      <c r="F116" s="174">
        <f t="shared" si="11"/>
        <v>30.27283619843238</v>
      </c>
    </row>
    <row r="117" spans="1:6">
      <c r="A117" s="102" t="s">
        <v>209</v>
      </c>
      <c r="B117" s="439" t="s">
        <v>210</v>
      </c>
      <c r="C117" s="174">
        <f>C106/C103*100</f>
        <v>2.791624002790499</v>
      </c>
      <c r="D117" s="174" t="s">
        <v>254</v>
      </c>
      <c r="E117" s="174" t="s">
        <v>254</v>
      </c>
      <c r="F117" s="174">
        <f>F106/F103*100</f>
        <v>3.0279076733620678</v>
      </c>
    </row>
    <row r="118" spans="1:6">
      <c r="A118" s="102" t="s">
        <v>211</v>
      </c>
      <c r="B118" s="439" t="s">
        <v>212</v>
      </c>
      <c r="C118" s="174">
        <f>C107/C103*100</f>
        <v>10.285838593648615</v>
      </c>
      <c r="D118" s="174" t="s">
        <v>254</v>
      </c>
      <c r="E118" s="174">
        <f t="shared" ref="E118" si="12">E107/E103*100</f>
        <v>26.917831571769518</v>
      </c>
      <c r="F118" s="174">
        <f>F107/F103*100</f>
        <v>10.095521791948878</v>
      </c>
    </row>
    <row r="119" spans="1:6">
      <c r="A119" s="102" t="s">
        <v>224</v>
      </c>
      <c r="B119" s="439" t="s">
        <v>214</v>
      </c>
      <c r="C119" s="174">
        <f>C108/C103*100</f>
        <v>2.7496164939482934</v>
      </c>
      <c r="D119" s="174" t="s">
        <v>254</v>
      </c>
      <c r="E119" s="174" t="s">
        <v>254</v>
      </c>
      <c r="F119" s="174">
        <f>F108/F103*100</f>
        <v>2.8976885057662547</v>
      </c>
    </row>
    <row r="120" spans="1:6">
      <c r="A120" s="102" t="s">
        <v>215</v>
      </c>
      <c r="B120" s="439" t="s">
        <v>216</v>
      </c>
      <c r="C120" s="174">
        <f>C109/C103*100</f>
        <v>25.782858685990124</v>
      </c>
      <c r="D120" s="174">
        <f>D109/D103*100</f>
        <v>9.2542863044825445</v>
      </c>
      <c r="E120" s="174">
        <f>E109/E103*100</f>
        <v>4.7988407773610637</v>
      </c>
      <c r="F120" s="174">
        <f>F109/F103*100</f>
        <v>27.805744620658668</v>
      </c>
    </row>
    <row r="121" spans="1:6">
      <c r="A121" s="102" t="s">
        <v>219</v>
      </c>
      <c r="B121" s="439" t="s">
        <v>220</v>
      </c>
      <c r="C121" s="174">
        <f>C110/C103*100</f>
        <v>0</v>
      </c>
      <c r="D121" s="174">
        <f t="shared" ref="D121:F121" si="13">D110/D103*100</f>
        <v>0</v>
      </c>
      <c r="E121" s="174">
        <f t="shared" si="13"/>
        <v>0</v>
      </c>
      <c r="F121" s="174">
        <f t="shared" si="13"/>
        <v>0</v>
      </c>
    </row>
    <row r="122" spans="1:6">
      <c r="A122" s="102"/>
      <c r="B122" s="439"/>
      <c r="C122" s="174"/>
      <c r="D122" s="174"/>
      <c r="E122" s="174"/>
      <c r="F122" s="174"/>
    </row>
    <row r="123" spans="1:6">
      <c r="A123" s="154"/>
      <c r="B123" s="433"/>
      <c r="C123" s="977" t="s">
        <v>585</v>
      </c>
      <c r="D123" s="977"/>
      <c r="E123" s="977"/>
      <c r="F123" s="977"/>
    </row>
    <row r="124" spans="1:6" ht="27">
      <c r="A124" s="154" t="s">
        <v>633</v>
      </c>
      <c r="B124" s="433" t="s">
        <v>634</v>
      </c>
      <c r="C124" s="88">
        <f>SUM(C125:C131)</f>
        <v>745375</v>
      </c>
      <c r="D124" s="88">
        <f>SUM(D125:D131)</f>
        <v>83446</v>
      </c>
      <c r="E124" s="88">
        <f>SUM(E125:E131)</f>
        <v>76022</v>
      </c>
      <c r="F124" s="88">
        <f>SUM(F125:F131)</f>
        <v>585907</v>
      </c>
    </row>
    <row r="125" spans="1:6">
      <c r="A125" s="102" t="s">
        <v>203</v>
      </c>
      <c r="B125" s="439" t="s">
        <v>204</v>
      </c>
      <c r="C125" s="63">
        <v>22830</v>
      </c>
      <c r="D125" s="88" t="s">
        <v>254</v>
      </c>
      <c r="E125" s="63">
        <v>1545</v>
      </c>
      <c r="F125" s="63">
        <v>21285</v>
      </c>
    </row>
    <row r="126" spans="1:6" ht="26.25">
      <c r="A126" s="413" t="s">
        <v>1276</v>
      </c>
      <c r="B126" s="439" t="s">
        <v>251</v>
      </c>
      <c r="C126" s="11">
        <v>14405</v>
      </c>
      <c r="D126" s="88" t="s">
        <v>254</v>
      </c>
      <c r="E126" s="63">
        <v>3423</v>
      </c>
      <c r="F126" s="63">
        <v>10982</v>
      </c>
    </row>
    <row r="127" spans="1:6">
      <c r="A127" s="102" t="s">
        <v>209</v>
      </c>
      <c r="B127" s="439" t="s">
        <v>210</v>
      </c>
      <c r="C127" s="11">
        <v>100583</v>
      </c>
      <c r="D127" s="63">
        <v>11465</v>
      </c>
      <c r="E127" s="63">
        <v>2602</v>
      </c>
      <c r="F127" s="63">
        <v>86516</v>
      </c>
    </row>
    <row r="128" spans="1:6">
      <c r="A128" s="102" t="s">
        <v>211</v>
      </c>
      <c r="B128" s="439" t="s">
        <v>212</v>
      </c>
      <c r="C128" s="11">
        <v>56615</v>
      </c>
      <c r="D128" s="63">
        <v>4977</v>
      </c>
      <c r="E128" s="63">
        <v>359</v>
      </c>
      <c r="F128" s="63">
        <v>51279</v>
      </c>
    </row>
    <row r="129" spans="1:6">
      <c r="A129" s="102" t="s">
        <v>224</v>
      </c>
      <c r="B129" s="439" t="s">
        <v>214</v>
      </c>
      <c r="C129" s="11">
        <v>50441</v>
      </c>
      <c r="D129" s="63">
        <v>529</v>
      </c>
      <c r="E129" s="63">
        <v>259</v>
      </c>
      <c r="F129" s="63">
        <v>49653</v>
      </c>
    </row>
    <row r="130" spans="1:6">
      <c r="A130" s="102" t="s">
        <v>215</v>
      </c>
      <c r="B130" s="439" t="s">
        <v>216</v>
      </c>
      <c r="C130" s="11">
        <v>214750</v>
      </c>
      <c r="D130" s="63">
        <v>60004</v>
      </c>
      <c r="E130" s="63">
        <v>9156</v>
      </c>
      <c r="F130" s="63">
        <v>145590</v>
      </c>
    </row>
    <row r="131" spans="1:6">
      <c r="A131" s="102" t="s">
        <v>219</v>
      </c>
      <c r="B131" s="439" t="s">
        <v>220</v>
      </c>
      <c r="C131" s="11">
        <v>285751</v>
      </c>
      <c r="D131" s="63">
        <v>6471</v>
      </c>
      <c r="E131" s="63">
        <v>58678</v>
      </c>
      <c r="F131" s="63">
        <v>220602</v>
      </c>
    </row>
    <row r="132" spans="1:6">
      <c r="A132" s="102"/>
      <c r="B132" s="439"/>
      <c r="C132" s="153"/>
      <c r="D132" s="90"/>
      <c r="E132" s="90"/>
      <c r="F132" s="90"/>
    </row>
    <row r="133" spans="1:6">
      <c r="A133" s="101"/>
      <c r="B133" s="438"/>
      <c r="C133" s="977" t="s">
        <v>197</v>
      </c>
      <c r="D133" s="977"/>
      <c r="E133" s="977"/>
      <c r="F133" s="977"/>
    </row>
    <row r="134" spans="1:6">
      <c r="A134" s="101"/>
      <c r="B134" s="438"/>
      <c r="C134" s="1010" t="s">
        <v>413</v>
      </c>
      <c r="D134" s="1010"/>
      <c r="E134" s="1010"/>
      <c r="F134" s="1010"/>
    </row>
    <row r="135" spans="1:6" ht="27">
      <c r="A135" s="154" t="s">
        <v>635</v>
      </c>
      <c r="B135" s="433" t="s">
        <v>621</v>
      </c>
      <c r="C135" s="173">
        <v>100</v>
      </c>
      <c r="D135" s="142">
        <v>100</v>
      </c>
      <c r="E135" s="142">
        <v>100</v>
      </c>
      <c r="F135" s="173">
        <v>100</v>
      </c>
    </row>
    <row r="136" spans="1:6">
      <c r="A136" s="102" t="s">
        <v>203</v>
      </c>
      <c r="B136" s="439" t="s">
        <v>204</v>
      </c>
      <c r="C136" s="174">
        <v>0.4</v>
      </c>
      <c r="D136" s="142" t="s">
        <v>254</v>
      </c>
      <c r="E136" s="174">
        <f>E125/E124*100</f>
        <v>2.0323064376101656</v>
      </c>
      <c r="F136" s="174">
        <f>F125/F124*100</f>
        <v>3.63282910086413</v>
      </c>
    </row>
    <row r="137" spans="1:6" ht="26.25">
      <c r="A137" s="413" t="s">
        <v>1230</v>
      </c>
      <c r="B137" s="439" t="s">
        <v>251</v>
      </c>
      <c r="C137" s="174">
        <f>C126/C124*100</f>
        <v>1.9325842696629212</v>
      </c>
      <c r="D137" s="142" t="s">
        <v>254</v>
      </c>
      <c r="E137" s="174">
        <f t="shared" ref="E137:F137" si="14">E126/E124*100</f>
        <v>4.5026439714819393</v>
      </c>
      <c r="F137" s="174">
        <f t="shared" si="14"/>
        <v>1.8743588999619392</v>
      </c>
    </row>
    <row r="138" spans="1:6">
      <c r="A138" s="102" t="s">
        <v>209</v>
      </c>
      <c r="B138" s="439" t="s">
        <v>210</v>
      </c>
      <c r="C138" s="174">
        <f>C127/C124*100</f>
        <v>13.494281401978869</v>
      </c>
      <c r="D138" s="174">
        <f t="shared" ref="D138:F138" si="15">D127/D124*100</f>
        <v>13.739424298348633</v>
      </c>
      <c r="E138" s="174">
        <f t="shared" si="15"/>
        <v>3.4226934308489652</v>
      </c>
      <c r="F138" s="174">
        <f t="shared" si="15"/>
        <v>14.766165961492181</v>
      </c>
    </row>
    <row r="139" spans="1:6">
      <c r="A139" s="102" t="s">
        <v>211</v>
      </c>
      <c r="B139" s="439" t="s">
        <v>212</v>
      </c>
      <c r="C139" s="174">
        <f>C128/C124*100</f>
        <v>7.5955056179775289</v>
      </c>
      <c r="D139" s="174">
        <f t="shared" ref="D139:F139" si="16">D128/D124*100</f>
        <v>5.9643362174340293</v>
      </c>
      <c r="E139" s="174">
        <f t="shared" si="16"/>
        <v>0.47223172239614852</v>
      </c>
      <c r="F139" s="174">
        <f t="shared" si="16"/>
        <v>8.7520715744990252</v>
      </c>
    </row>
    <row r="140" spans="1:6">
      <c r="A140" s="102" t="s">
        <v>224</v>
      </c>
      <c r="B140" s="439" t="s">
        <v>214</v>
      </c>
      <c r="C140" s="174">
        <f>C129/C124*100</f>
        <v>6.7671977192688253</v>
      </c>
      <c r="D140" s="174">
        <f t="shared" ref="D140:F140" si="17">D129/D124*100</f>
        <v>0.63394290918677942</v>
      </c>
      <c r="E140" s="174">
        <f t="shared" si="17"/>
        <v>0.34069085264791771</v>
      </c>
      <c r="F140" s="174">
        <f t="shared" si="17"/>
        <v>8.4745531287388616</v>
      </c>
    </row>
    <row r="141" spans="1:6">
      <c r="A141" s="102" t="s">
        <v>215</v>
      </c>
      <c r="B141" s="439" t="s">
        <v>216</v>
      </c>
      <c r="C141" s="174">
        <f>C130/C124*100</f>
        <v>28.811001173905755</v>
      </c>
      <c r="D141" s="174">
        <f>D130/D124*100</f>
        <v>71.907580950554845</v>
      </c>
      <c r="E141" s="174">
        <f>E130/E124*100</f>
        <v>12.043882034148009</v>
      </c>
      <c r="F141" s="174">
        <f>F130/F124*100</f>
        <v>24.848653455241191</v>
      </c>
    </row>
    <row r="142" spans="1:6">
      <c r="A142" s="450" t="s">
        <v>219</v>
      </c>
      <c r="B142" s="452" t="s">
        <v>220</v>
      </c>
      <c r="C142" s="583">
        <f>C131/C124*100</f>
        <v>38.336542009055847</v>
      </c>
      <c r="D142" s="678" t="s">
        <v>254</v>
      </c>
      <c r="E142" s="583">
        <f t="shared" ref="E142:F142" si="18">E131/E124*100</f>
        <v>77.185551550866847</v>
      </c>
      <c r="F142" s="583">
        <f t="shared" si="18"/>
        <v>37.651367879202674</v>
      </c>
    </row>
  </sheetData>
  <mergeCells count="19">
    <mergeCell ref="C91:F91"/>
    <mergeCell ref="C48:F48"/>
    <mergeCell ref="C59:F59"/>
    <mergeCell ref="C69:F69"/>
    <mergeCell ref="C70:F70"/>
    <mergeCell ref="C82:F82"/>
    <mergeCell ref="D8:F8"/>
    <mergeCell ref="D9:F9"/>
    <mergeCell ref="C24:F24"/>
    <mergeCell ref="C25:F25"/>
    <mergeCell ref="C47:F47"/>
    <mergeCell ref="D12:E12"/>
    <mergeCell ref="C92:F92"/>
    <mergeCell ref="C102:F102"/>
    <mergeCell ref="C112:F112"/>
    <mergeCell ref="C113:F113"/>
    <mergeCell ref="C134:F134"/>
    <mergeCell ref="C123:F123"/>
    <mergeCell ref="C133:F133"/>
  </mergeCells>
  <hyperlinks>
    <hyperlink ref="F1" location="Содержание!A1" display="Содержание" xr:uid="{D957B152-9A8B-427F-97D2-2B25F7C08537}"/>
    <hyperlink ref="A1" location="Содержание!A1" display="Мазмуну" xr:uid="{C11DCEA0-3203-4B3F-95A5-D76A36D118BF}"/>
  </hyperlinks>
  <pageMargins left="0.70866141732283472" right="0.51181102362204722" top="0.59055118110236227" bottom="0.74803149606299213" header="0.19685039370078741" footer="0.51181102362204722"/>
  <pageSetup paperSize="9" firstPageNumber="67" orientation="portrait" useFirstPageNumber="1" r:id="rId1"/>
  <headerFooter>
    <oddFooter>&amp;C&amp;P</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H27"/>
  <sheetViews>
    <sheetView workbookViewId="0">
      <selection activeCell="R40" sqref="R40"/>
    </sheetView>
  </sheetViews>
  <sheetFormatPr defaultColWidth="9.140625" defaultRowHeight="15"/>
  <cols>
    <col min="1" max="2" width="18.7109375" style="3" customWidth="1"/>
    <col min="3" max="3" width="8.7109375" style="3" customWidth="1"/>
    <col min="4" max="4" width="9.140625" style="3"/>
    <col min="5" max="5" width="8.7109375" style="3" customWidth="1"/>
    <col min="6" max="8" width="7.7109375" style="3" customWidth="1"/>
    <col min="9" max="16384" width="9.140625" style="3"/>
  </cols>
  <sheetData>
    <row r="1" spans="1:8">
      <c r="A1" s="859" t="s">
        <v>1784</v>
      </c>
      <c r="G1" s="953" t="s">
        <v>1783</v>
      </c>
      <c r="H1" s="953"/>
    </row>
    <row r="2" spans="1:8" s="1" customFormat="1" ht="18" customHeight="1">
      <c r="A2" s="990" t="s">
        <v>1043</v>
      </c>
      <c r="B2" s="990"/>
      <c r="C2" s="990"/>
      <c r="D2" s="990"/>
      <c r="E2" s="990"/>
      <c r="F2" s="990"/>
      <c r="G2" s="990"/>
      <c r="H2" s="990"/>
    </row>
    <row r="3" spans="1:8" s="2" customFormat="1" ht="18" customHeight="1">
      <c r="A3" s="6" t="s">
        <v>1096</v>
      </c>
      <c r="B3" s="6"/>
      <c r="C3" s="6"/>
      <c r="D3" s="6"/>
      <c r="E3" s="6"/>
      <c r="F3" s="6"/>
      <c r="G3" s="6"/>
      <c r="H3" s="6"/>
    </row>
    <row r="4" spans="1:8" s="1" customFormat="1" ht="18" customHeight="1">
      <c r="A4" s="629" t="s">
        <v>636</v>
      </c>
      <c r="B4" s="629"/>
      <c r="C4" s="543"/>
      <c r="D4" s="543"/>
      <c r="E4" s="543"/>
      <c r="F4" s="543"/>
      <c r="G4" s="543"/>
      <c r="H4" s="543"/>
    </row>
    <row r="5" spans="1:8" s="2" customFormat="1" ht="18" customHeight="1">
      <c r="A5" s="630" t="s">
        <v>1044</v>
      </c>
      <c r="B5" s="630"/>
      <c r="C5" s="630"/>
      <c r="D5" s="630"/>
      <c r="E5" s="630"/>
      <c r="F5" s="630"/>
      <c r="G5" s="630"/>
      <c r="H5" s="630"/>
    </row>
    <row r="6" spans="1:8">
      <c r="A6" s="679"/>
      <c r="B6" s="679"/>
      <c r="C6" s="603" t="s">
        <v>184</v>
      </c>
      <c r="D6" s="985" t="s">
        <v>1712</v>
      </c>
      <c r="E6" s="985"/>
      <c r="F6" s="985"/>
      <c r="G6" s="985"/>
      <c r="H6" s="985"/>
    </row>
    <row r="7" spans="1:8">
      <c r="A7" s="144"/>
      <c r="B7" s="144"/>
      <c r="C7" s="145" t="s">
        <v>289</v>
      </c>
      <c r="D7" s="1023" t="s">
        <v>694</v>
      </c>
      <c r="E7" s="1023"/>
      <c r="F7" s="1023"/>
      <c r="G7" s="1023"/>
      <c r="H7" s="1023"/>
    </row>
    <row r="8" spans="1:8" ht="38.25">
      <c r="A8" s="144"/>
      <c r="B8" s="144"/>
      <c r="C8" s="146"/>
      <c r="D8" s="157" t="s">
        <v>637</v>
      </c>
      <c r="E8" s="158" t="s">
        <v>638</v>
      </c>
      <c r="F8" s="157" t="s">
        <v>639</v>
      </c>
      <c r="G8" s="157" t="s">
        <v>640</v>
      </c>
      <c r="H8" s="157" t="s">
        <v>641</v>
      </c>
    </row>
    <row r="9" spans="1:8" ht="40.5">
      <c r="A9" s="680"/>
      <c r="B9" s="680"/>
      <c r="C9" s="604"/>
      <c r="D9" s="537" t="s">
        <v>1284</v>
      </c>
      <c r="E9" s="647" t="s">
        <v>643</v>
      </c>
      <c r="F9" s="537" t="s">
        <v>644</v>
      </c>
      <c r="G9" s="537" t="s">
        <v>645</v>
      </c>
      <c r="H9" s="537" t="s">
        <v>646</v>
      </c>
    </row>
    <row r="10" spans="1:8" ht="19.5" customHeight="1">
      <c r="A10" s="149" t="s">
        <v>586</v>
      </c>
      <c r="B10" s="592" t="s">
        <v>647</v>
      </c>
      <c r="C10" s="682">
        <f>C11+C12+C23+C24+C25</f>
        <v>2438635</v>
      </c>
      <c r="D10" s="682">
        <f>D11+D12+D24+D25</f>
        <v>1186034</v>
      </c>
      <c r="E10" s="682">
        <f t="shared" ref="E10" si="0">E11+E12+E24+E25</f>
        <v>908285</v>
      </c>
      <c r="F10" s="682">
        <f>F11+F12+F23+F25</f>
        <v>254570</v>
      </c>
      <c r="G10" s="682">
        <f>G11+G12+G25</f>
        <v>87900</v>
      </c>
      <c r="H10" s="660">
        <f>H11+H12</f>
        <v>1846</v>
      </c>
    </row>
    <row r="11" spans="1:8" ht="53.25" customHeight="1">
      <c r="A11" s="159" t="s">
        <v>1290</v>
      </c>
      <c r="B11" s="593" t="s">
        <v>648</v>
      </c>
      <c r="C11" s="810">
        <v>610247</v>
      </c>
      <c r="D11" s="811">
        <v>28471</v>
      </c>
      <c r="E11" s="811">
        <v>543886</v>
      </c>
      <c r="F11" s="811">
        <v>32676</v>
      </c>
      <c r="G11" s="811">
        <v>3952</v>
      </c>
      <c r="H11" s="812">
        <v>1262</v>
      </c>
    </row>
    <row r="12" spans="1:8" ht="91.5" customHeight="1">
      <c r="A12" s="435" t="s">
        <v>1288</v>
      </c>
      <c r="B12" s="441" t="s">
        <v>1289</v>
      </c>
      <c r="C12" s="810">
        <v>758623</v>
      </c>
      <c r="D12" s="810">
        <v>220932</v>
      </c>
      <c r="E12" s="810">
        <v>294524</v>
      </c>
      <c r="F12" s="810">
        <v>159085</v>
      </c>
      <c r="G12" s="810">
        <v>83498</v>
      </c>
      <c r="H12" s="812">
        <v>584</v>
      </c>
    </row>
    <row r="13" spans="1:8">
      <c r="A13" s="151" t="s">
        <v>588</v>
      </c>
      <c r="B13" s="615" t="s">
        <v>426</v>
      </c>
      <c r="C13" s="810">
        <v>147690</v>
      </c>
      <c r="D13" s="810">
        <v>135724</v>
      </c>
      <c r="E13" s="810">
        <v>11877</v>
      </c>
      <c r="F13" s="813">
        <v>79</v>
      </c>
      <c r="G13" s="813">
        <v>10</v>
      </c>
      <c r="H13" s="812" t="s">
        <v>254</v>
      </c>
    </row>
    <row r="14" spans="1:8">
      <c r="A14" s="151" t="s">
        <v>427</v>
      </c>
      <c r="B14" s="615" t="s">
        <v>428</v>
      </c>
      <c r="C14" s="810">
        <v>135630</v>
      </c>
      <c r="D14" s="810">
        <v>26009</v>
      </c>
      <c r="E14" s="810">
        <v>16065</v>
      </c>
      <c r="F14" s="810">
        <v>48528</v>
      </c>
      <c r="G14" s="810">
        <v>45028</v>
      </c>
      <c r="H14" s="812" t="s">
        <v>254</v>
      </c>
    </row>
    <row r="15" spans="1:8" ht="26.45" customHeight="1">
      <c r="A15" s="102" t="s">
        <v>429</v>
      </c>
      <c r="B15" s="439" t="s">
        <v>649</v>
      </c>
      <c r="C15" s="810">
        <v>3826</v>
      </c>
      <c r="D15" s="814" t="s">
        <v>254</v>
      </c>
      <c r="E15" s="814" t="s">
        <v>254</v>
      </c>
      <c r="F15" s="813">
        <v>710</v>
      </c>
      <c r="G15" s="810">
        <v>2532</v>
      </c>
      <c r="H15" s="812">
        <v>584</v>
      </c>
    </row>
    <row r="16" spans="1:8" ht="26.25">
      <c r="A16" s="102" t="s">
        <v>613</v>
      </c>
      <c r="B16" s="439" t="s">
        <v>614</v>
      </c>
      <c r="C16" s="810">
        <v>18625</v>
      </c>
      <c r="D16" s="810">
        <v>9137</v>
      </c>
      <c r="E16" s="810">
        <v>2742</v>
      </c>
      <c r="F16" s="810">
        <v>964</v>
      </c>
      <c r="G16" s="810">
        <v>5782</v>
      </c>
      <c r="H16" s="812" t="s">
        <v>254</v>
      </c>
    </row>
    <row r="17" spans="1:8">
      <c r="A17" s="151" t="s">
        <v>433</v>
      </c>
      <c r="B17" s="615" t="s">
        <v>434</v>
      </c>
      <c r="C17" s="810">
        <v>17084</v>
      </c>
      <c r="D17" s="814" t="s">
        <v>254</v>
      </c>
      <c r="E17" s="810">
        <v>6590</v>
      </c>
      <c r="F17" s="810">
        <v>10494</v>
      </c>
      <c r="G17" s="814" t="s">
        <v>254</v>
      </c>
      <c r="H17" s="812" t="s">
        <v>254</v>
      </c>
    </row>
    <row r="18" spans="1:8" ht="26.25">
      <c r="A18" s="64" t="s">
        <v>557</v>
      </c>
      <c r="B18" s="439" t="s">
        <v>590</v>
      </c>
      <c r="C18" s="810">
        <v>326617</v>
      </c>
      <c r="D18" s="814" t="s">
        <v>254</v>
      </c>
      <c r="E18" s="810">
        <v>233075</v>
      </c>
      <c r="F18" s="810">
        <v>81091</v>
      </c>
      <c r="G18" s="810">
        <v>12451</v>
      </c>
      <c r="H18" s="812" t="s">
        <v>254</v>
      </c>
    </row>
    <row r="19" spans="1:8" ht="26.25">
      <c r="A19" s="102" t="s">
        <v>650</v>
      </c>
      <c r="B19" s="439" t="s">
        <v>651</v>
      </c>
      <c r="C19" s="810">
        <v>2275</v>
      </c>
      <c r="D19" s="814" t="s">
        <v>254</v>
      </c>
      <c r="E19" s="814" t="s">
        <v>254</v>
      </c>
      <c r="F19" s="814" t="s">
        <v>254</v>
      </c>
      <c r="G19" s="810">
        <v>2275</v>
      </c>
      <c r="H19" s="812" t="s">
        <v>254</v>
      </c>
    </row>
    <row r="20" spans="1:8">
      <c r="A20" s="151" t="s">
        <v>438</v>
      </c>
      <c r="B20" s="615" t="s">
        <v>439</v>
      </c>
      <c r="C20" s="810">
        <v>78654</v>
      </c>
      <c r="D20" s="810">
        <v>50062</v>
      </c>
      <c r="E20" s="810">
        <v>20032</v>
      </c>
      <c r="F20" s="810">
        <v>8552</v>
      </c>
      <c r="G20" s="813">
        <v>8</v>
      </c>
      <c r="H20" s="660" t="s">
        <v>254</v>
      </c>
    </row>
    <row r="21" spans="1:8" ht="42" customHeight="1">
      <c r="A21" s="413" t="s">
        <v>652</v>
      </c>
      <c r="B21" s="442" t="s">
        <v>1827</v>
      </c>
      <c r="C21" s="810">
        <v>20889</v>
      </c>
      <c r="D21" s="814" t="s">
        <v>254</v>
      </c>
      <c r="E21" s="810">
        <v>3225</v>
      </c>
      <c r="F21" s="810">
        <v>5725</v>
      </c>
      <c r="G21" s="810">
        <v>11939</v>
      </c>
      <c r="H21" s="812" t="s">
        <v>254</v>
      </c>
    </row>
    <row r="22" spans="1:8" ht="39">
      <c r="A22" s="102" t="s">
        <v>618</v>
      </c>
      <c r="B22" s="439" t="s">
        <v>596</v>
      </c>
      <c r="C22" s="810">
        <v>7333</v>
      </c>
      <c r="D22" s="814" t="s">
        <v>254</v>
      </c>
      <c r="E22" s="813">
        <v>918</v>
      </c>
      <c r="F22" s="810">
        <v>2942</v>
      </c>
      <c r="G22" s="810">
        <v>3473</v>
      </c>
      <c r="H22" s="812" t="s">
        <v>254</v>
      </c>
    </row>
    <row r="23" spans="1:8" ht="54" customHeight="1">
      <c r="A23" s="435" t="s">
        <v>1285</v>
      </c>
      <c r="B23" s="441" t="s">
        <v>653</v>
      </c>
      <c r="C23" s="810">
        <v>57771</v>
      </c>
      <c r="D23" s="814" t="s">
        <v>254</v>
      </c>
      <c r="E23" s="814" t="s">
        <v>254</v>
      </c>
      <c r="F23" s="815">
        <v>57771</v>
      </c>
      <c r="G23" s="814" t="s">
        <v>254</v>
      </c>
      <c r="H23" s="812" t="s">
        <v>254</v>
      </c>
    </row>
    <row r="24" spans="1:8" ht="28.9" customHeight="1">
      <c r="A24" s="101" t="s">
        <v>619</v>
      </c>
      <c r="B24" s="438" t="s">
        <v>478</v>
      </c>
      <c r="C24" s="810">
        <v>266619</v>
      </c>
      <c r="D24" s="811">
        <v>251137</v>
      </c>
      <c r="E24" s="811">
        <v>15482</v>
      </c>
      <c r="F24" s="814" t="s">
        <v>254</v>
      </c>
      <c r="G24" s="814" t="s">
        <v>254</v>
      </c>
      <c r="H24" s="812" t="s">
        <v>254</v>
      </c>
    </row>
    <row r="25" spans="1:8" ht="30.6" customHeight="1">
      <c r="A25" s="611" t="s">
        <v>600</v>
      </c>
      <c r="B25" s="601" t="s">
        <v>1212</v>
      </c>
      <c r="C25" s="816">
        <v>745375</v>
      </c>
      <c r="D25" s="817">
        <v>685494</v>
      </c>
      <c r="E25" s="817">
        <v>54393</v>
      </c>
      <c r="F25" s="817">
        <v>5038</v>
      </c>
      <c r="G25" s="817">
        <v>450</v>
      </c>
      <c r="H25" s="818" t="s">
        <v>254</v>
      </c>
    </row>
    <row r="26" spans="1:8">
      <c r="A26" s="92" t="s">
        <v>1286</v>
      </c>
      <c r="B26" s="92"/>
    </row>
    <row r="27" spans="1:8">
      <c r="A27" s="162" t="s">
        <v>1287</v>
      </c>
      <c r="B27" s="162"/>
    </row>
  </sheetData>
  <mergeCells count="4">
    <mergeCell ref="A2:H2"/>
    <mergeCell ref="D6:H6"/>
    <mergeCell ref="D7:H7"/>
    <mergeCell ref="G1:H1"/>
  </mergeCells>
  <hyperlinks>
    <hyperlink ref="G1:H1" location="Содержание!A1" display="Содержание" xr:uid="{4F72317D-0493-40CD-8B27-F862FDE451A9}"/>
    <hyperlink ref="A1" location="Содержание!A1" display="Мазмуну" xr:uid="{F2F0F56F-1FDE-48F5-AA56-E8E2A5D939B2}"/>
  </hyperlinks>
  <pageMargins left="0.70866141732283472" right="0.70866141732283472" top="0.59055118110236227" bottom="0.74803149606299213" header="0.31496062992125984" footer="0.51181102362204722"/>
  <pageSetup paperSize="9" firstPageNumber="71" orientation="portrait" useFirstPageNumber="1" r:id="rId1"/>
  <headerFooter>
    <oddFooter>&amp;C&amp;P</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H66"/>
  <sheetViews>
    <sheetView topLeftCell="A52" workbookViewId="0">
      <selection activeCell="R40" sqref="R40"/>
    </sheetView>
  </sheetViews>
  <sheetFormatPr defaultColWidth="9.140625" defaultRowHeight="15"/>
  <cols>
    <col min="1" max="2" width="20.7109375" style="3" customWidth="1"/>
    <col min="3" max="3" width="9" style="3" customWidth="1"/>
    <col min="4" max="8" width="8.5703125" style="3" customWidth="1"/>
    <col min="9" max="16384" width="9.140625" style="3"/>
  </cols>
  <sheetData>
    <row r="1" spans="1:8">
      <c r="A1" s="859" t="s">
        <v>1783</v>
      </c>
      <c r="G1" s="953" t="s">
        <v>1783</v>
      </c>
      <c r="H1" s="953"/>
    </row>
    <row r="2" spans="1:8" s="1" customFormat="1" ht="32.25" customHeight="1">
      <c r="A2" s="990" t="s">
        <v>1829</v>
      </c>
      <c r="B2" s="990"/>
      <c r="C2" s="990"/>
      <c r="D2" s="990"/>
      <c r="E2" s="990"/>
      <c r="F2" s="990"/>
      <c r="G2" s="990"/>
      <c r="H2" s="990"/>
    </row>
    <row r="3" spans="1:8" s="13" customFormat="1" ht="15.75" customHeight="1">
      <c r="A3" s="6" t="s">
        <v>654</v>
      </c>
      <c r="B3" s="6"/>
      <c r="C3" s="6"/>
      <c r="D3" s="6"/>
      <c r="E3" s="6"/>
      <c r="F3" s="6"/>
      <c r="G3" s="6"/>
      <c r="H3" s="6"/>
    </row>
    <row r="4" spans="1:8" s="13" customFormat="1" ht="18" customHeight="1">
      <c r="A4" s="6" t="s">
        <v>655</v>
      </c>
      <c r="B4" s="6"/>
      <c r="C4" s="6"/>
      <c r="D4" s="6"/>
      <c r="E4" s="6"/>
      <c r="F4" s="6"/>
      <c r="G4" s="6"/>
      <c r="H4" s="6"/>
    </row>
    <row r="5" spans="1:8" s="16" customFormat="1" ht="18" customHeight="1">
      <c r="A5" s="546" t="s">
        <v>656</v>
      </c>
      <c r="B5" s="546"/>
      <c r="C5" s="543"/>
      <c r="D5" s="543"/>
      <c r="E5" s="543"/>
      <c r="F5" s="543"/>
      <c r="G5" s="543"/>
      <c r="H5" s="543"/>
    </row>
    <row r="6" spans="1:8" s="127" customFormat="1" ht="18" customHeight="1">
      <c r="A6" s="546" t="s">
        <v>1713</v>
      </c>
      <c r="B6" s="546"/>
      <c r="C6" s="546"/>
      <c r="D6" s="546"/>
      <c r="E6" s="546"/>
      <c r="F6" s="546"/>
      <c r="G6" s="546"/>
      <c r="H6" s="546"/>
    </row>
    <row r="7" spans="1:8" s="127" customFormat="1" ht="18" customHeight="1">
      <c r="A7" s="546" t="s">
        <v>1714</v>
      </c>
      <c r="B7" s="546"/>
      <c r="C7" s="546"/>
      <c r="D7" s="546"/>
      <c r="E7" s="546"/>
      <c r="F7" s="546"/>
      <c r="G7" s="546"/>
      <c r="H7" s="546"/>
    </row>
    <row r="8" spans="1:8">
      <c r="A8" s="679"/>
      <c r="B8" s="679"/>
      <c r="C8" s="603" t="s">
        <v>184</v>
      </c>
      <c r="D8" s="1024" t="s">
        <v>1711</v>
      </c>
      <c r="E8" s="1025"/>
      <c r="F8" s="1025"/>
      <c r="G8" s="1025"/>
      <c r="H8" s="1026"/>
    </row>
    <row r="9" spans="1:8">
      <c r="A9" s="144"/>
      <c r="B9" s="144"/>
      <c r="C9" s="145" t="s">
        <v>289</v>
      </c>
      <c r="D9" s="1027"/>
      <c r="E9" s="1028"/>
      <c r="F9" s="1028"/>
      <c r="G9" s="1028"/>
      <c r="H9" s="1029"/>
    </row>
    <row r="10" spans="1:8" ht="45" customHeight="1">
      <c r="A10" s="144"/>
      <c r="B10" s="144"/>
      <c r="C10" s="146"/>
      <c r="D10" s="147" t="s">
        <v>637</v>
      </c>
      <c r="E10" s="148" t="s">
        <v>657</v>
      </c>
      <c r="F10" s="147" t="s">
        <v>997</v>
      </c>
      <c r="G10" s="147" t="s">
        <v>640</v>
      </c>
      <c r="H10" s="147" t="s">
        <v>658</v>
      </c>
    </row>
    <row r="11" spans="1:8" ht="47.25" customHeight="1">
      <c r="A11" s="680"/>
      <c r="B11" s="680"/>
      <c r="C11" s="604"/>
      <c r="D11" s="479" t="s">
        <v>642</v>
      </c>
      <c r="E11" s="683" t="s">
        <v>643</v>
      </c>
      <c r="F11" s="479" t="s">
        <v>644</v>
      </c>
      <c r="G11" s="479" t="s">
        <v>645</v>
      </c>
      <c r="H11" s="479" t="s">
        <v>659</v>
      </c>
    </row>
    <row r="12" spans="1:8" ht="18.600000000000001" customHeight="1">
      <c r="A12" s="149" t="s">
        <v>184</v>
      </c>
      <c r="B12" s="592" t="s">
        <v>289</v>
      </c>
      <c r="C12" s="685">
        <f>SUM(C13:C21)</f>
        <v>2438635</v>
      </c>
      <c r="D12" s="685">
        <f t="shared" ref="D12:H12" si="0">SUM(D13:D21)</f>
        <v>1186034</v>
      </c>
      <c r="E12" s="685">
        <f t="shared" si="0"/>
        <v>908285</v>
      </c>
      <c r="F12" s="685">
        <f t="shared" si="0"/>
        <v>254570</v>
      </c>
      <c r="G12" s="685">
        <f>SUM(G13:G21)</f>
        <v>87900</v>
      </c>
      <c r="H12" s="819">
        <f t="shared" si="0"/>
        <v>1846</v>
      </c>
    </row>
    <row r="13" spans="1:8">
      <c r="A13" s="151" t="s">
        <v>203</v>
      </c>
      <c r="B13" s="615" t="s">
        <v>204</v>
      </c>
      <c r="C13" s="811">
        <v>45206</v>
      </c>
      <c r="D13" s="811">
        <v>22669</v>
      </c>
      <c r="E13" s="811">
        <v>20627</v>
      </c>
      <c r="F13" s="811">
        <v>1059</v>
      </c>
      <c r="G13" s="811">
        <v>851</v>
      </c>
      <c r="H13" s="820" t="s">
        <v>254</v>
      </c>
    </row>
    <row r="14" spans="1:8" ht="27.75" customHeight="1">
      <c r="A14" s="413" t="s">
        <v>226</v>
      </c>
      <c r="B14" s="442" t="s">
        <v>206</v>
      </c>
      <c r="C14" s="811">
        <v>169009</v>
      </c>
      <c r="D14" s="811">
        <v>70891</v>
      </c>
      <c r="E14" s="811">
        <v>72024</v>
      </c>
      <c r="F14" s="811">
        <v>15147</v>
      </c>
      <c r="G14" s="811">
        <v>10768</v>
      </c>
      <c r="H14" s="821">
        <v>179</v>
      </c>
    </row>
    <row r="15" spans="1:8" ht="26.25">
      <c r="A15" s="102" t="s">
        <v>207</v>
      </c>
      <c r="B15" s="439" t="s">
        <v>251</v>
      </c>
      <c r="C15" s="811">
        <v>713857</v>
      </c>
      <c r="D15" s="811">
        <v>169942</v>
      </c>
      <c r="E15" s="811">
        <v>324189</v>
      </c>
      <c r="F15" s="811">
        <v>153900</v>
      </c>
      <c r="G15" s="811">
        <v>65825</v>
      </c>
      <c r="H15" s="821">
        <v>1</v>
      </c>
    </row>
    <row r="16" spans="1:8">
      <c r="A16" s="151" t="s">
        <v>209</v>
      </c>
      <c r="B16" s="615" t="s">
        <v>210</v>
      </c>
      <c r="C16" s="811">
        <v>141378</v>
      </c>
      <c r="D16" s="811">
        <v>88610</v>
      </c>
      <c r="E16" s="811">
        <v>48996</v>
      </c>
      <c r="F16" s="811">
        <v>3685</v>
      </c>
      <c r="G16" s="811">
        <v>64</v>
      </c>
      <c r="H16" s="821">
        <v>23</v>
      </c>
    </row>
    <row r="17" spans="1:8">
      <c r="A17" s="151" t="s">
        <v>211</v>
      </c>
      <c r="B17" s="615" t="s">
        <v>212</v>
      </c>
      <c r="C17" s="811">
        <v>145409</v>
      </c>
      <c r="D17" s="811">
        <v>131234</v>
      </c>
      <c r="E17" s="811">
        <v>11427</v>
      </c>
      <c r="F17" s="811">
        <v>271</v>
      </c>
      <c r="G17" s="811">
        <v>2477</v>
      </c>
      <c r="H17" s="820" t="s">
        <v>254</v>
      </c>
    </row>
    <row r="18" spans="1:8">
      <c r="A18" s="151" t="s">
        <v>224</v>
      </c>
      <c r="B18" s="615" t="s">
        <v>214</v>
      </c>
      <c r="C18" s="811">
        <v>63251</v>
      </c>
      <c r="D18" s="811">
        <v>57772</v>
      </c>
      <c r="E18" s="811">
        <v>5275</v>
      </c>
      <c r="F18" s="811">
        <v>204</v>
      </c>
      <c r="G18" s="820" t="s">
        <v>254</v>
      </c>
      <c r="H18" s="820" t="s">
        <v>254</v>
      </c>
    </row>
    <row r="19" spans="1:8">
      <c r="A19" s="151" t="s">
        <v>215</v>
      </c>
      <c r="B19" s="615" t="s">
        <v>216</v>
      </c>
      <c r="C19" s="811">
        <v>417075</v>
      </c>
      <c r="D19" s="811">
        <v>359165</v>
      </c>
      <c r="E19" s="811">
        <v>52132</v>
      </c>
      <c r="F19" s="811">
        <v>2219</v>
      </c>
      <c r="G19" s="811">
        <v>2975</v>
      </c>
      <c r="H19" s="821">
        <v>584</v>
      </c>
    </row>
    <row r="20" spans="1:8">
      <c r="A20" s="151" t="s">
        <v>217</v>
      </c>
      <c r="B20" s="615" t="s">
        <v>218</v>
      </c>
      <c r="C20" s="811">
        <v>366962</v>
      </c>
      <c r="D20" s="820" t="s">
        <v>254</v>
      </c>
      <c r="E20" s="811">
        <v>292306</v>
      </c>
      <c r="F20" s="811">
        <v>73015</v>
      </c>
      <c r="G20" s="811">
        <v>1303</v>
      </c>
      <c r="H20" s="821">
        <v>338</v>
      </c>
    </row>
    <row r="21" spans="1:8" ht="15.75" customHeight="1">
      <c r="A21" s="151" t="s">
        <v>219</v>
      </c>
      <c r="B21" s="615" t="s">
        <v>220</v>
      </c>
      <c r="C21" s="811">
        <v>376488</v>
      </c>
      <c r="D21" s="811">
        <v>285751</v>
      </c>
      <c r="E21" s="811">
        <v>81309</v>
      </c>
      <c r="F21" s="811">
        <v>5070</v>
      </c>
      <c r="G21" s="811">
        <v>3637</v>
      </c>
      <c r="H21" s="821">
        <v>721</v>
      </c>
    </row>
    <row r="22" spans="1:8" ht="64.5">
      <c r="A22" s="152" t="s">
        <v>660</v>
      </c>
      <c r="B22" s="556" t="s">
        <v>497</v>
      </c>
      <c r="C22" s="822">
        <f>SUM(C23:C31)</f>
        <v>610247</v>
      </c>
      <c r="D22" s="822">
        <f t="shared" ref="D22:H22" si="1">SUM(D23:D31)</f>
        <v>28471</v>
      </c>
      <c r="E22" s="822">
        <f t="shared" si="1"/>
        <v>543886</v>
      </c>
      <c r="F22" s="822">
        <f t="shared" si="1"/>
        <v>32676</v>
      </c>
      <c r="G22" s="822">
        <f t="shared" si="1"/>
        <v>3952</v>
      </c>
      <c r="H22" s="823">
        <f t="shared" si="1"/>
        <v>1262</v>
      </c>
    </row>
    <row r="23" spans="1:8">
      <c r="A23" s="151" t="s">
        <v>203</v>
      </c>
      <c r="B23" s="615" t="s">
        <v>204</v>
      </c>
      <c r="C23" s="810">
        <v>21215</v>
      </c>
      <c r="D23" s="811">
        <v>87</v>
      </c>
      <c r="E23" s="811">
        <v>19743</v>
      </c>
      <c r="F23" s="811">
        <v>534</v>
      </c>
      <c r="G23" s="811">
        <v>851</v>
      </c>
      <c r="H23" s="820" t="s">
        <v>254</v>
      </c>
    </row>
    <row r="24" spans="1:8" ht="28.5" customHeight="1">
      <c r="A24" s="413" t="s">
        <v>226</v>
      </c>
      <c r="B24" s="442" t="s">
        <v>206</v>
      </c>
      <c r="C24" s="810">
        <v>64660</v>
      </c>
      <c r="D24" s="811">
        <v>2238</v>
      </c>
      <c r="E24" s="811">
        <v>59496</v>
      </c>
      <c r="F24" s="811">
        <v>2285</v>
      </c>
      <c r="G24" s="811">
        <v>462</v>
      </c>
      <c r="H24" s="821">
        <v>179</v>
      </c>
    </row>
    <row r="25" spans="1:8" ht="26.25">
      <c r="A25" s="102" t="s">
        <v>207</v>
      </c>
      <c r="B25" s="439" t="s">
        <v>251</v>
      </c>
      <c r="C25" s="810">
        <v>42068</v>
      </c>
      <c r="D25" s="820" t="s">
        <v>254</v>
      </c>
      <c r="E25" s="811">
        <v>37193</v>
      </c>
      <c r="F25" s="811">
        <v>3836</v>
      </c>
      <c r="G25" s="811">
        <v>1038</v>
      </c>
      <c r="H25" s="821">
        <v>1</v>
      </c>
    </row>
    <row r="26" spans="1:8">
      <c r="A26" s="151" t="s">
        <v>209</v>
      </c>
      <c r="B26" s="615" t="s">
        <v>210</v>
      </c>
      <c r="C26" s="810">
        <v>31162</v>
      </c>
      <c r="D26" s="811">
        <v>2592</v>
      </c>
      <c r="E26" s="811">
        <v>26578</v>
      </c>
      <c r="F26" s="811">
        <v>1905</v>
      </c>
      <c r="G26" s="811">
        <v>64</v>
      </c>
      <c r="H26" s="824">
        <v>23</v>
      </c>
    </row>
    <row r="27" spans="1:8">
      <c r="A27" s="151" t="s">
        <v>211</v>
      </c>
      <c r="B27" s="615" t="s">
        <v>212</v>
      </c>
      <c r="C27" s="810">
        <v>11275</v>
      </c>
      <c r="D27" s="811">
        <v>3993</v>
      </c>
      <c r="E27" s="811">
        <v>6989</v>
      </c>
      <c r="F27" s="811">
        <v>271</v>
      </c>
      <c r="G27" s="811">
        <v>22</v>
      </c>
      <c r="H27" s="820" t="s">
        <v>254</v>
      </c>
    </row>
    <row r="28" spans="1:8">
      <c r="A28" s="151" t="s">
        <v>224</v>
      </c>
      <c r="B28" s="615" t="s">
        <v>214</v>
      </c>
      <c r="C28" s="810">
        <v>5477</v>
      </c>
      <c r="D28" s="820" t="s">
        <v>254</v>
      </c>
      <c r="E28" s="811">
        <v>5275</v>
      </c>
      <c r="F28" s="811">
        <v>202</v>
      </c>
      <c r="G28" s="682" t="s">
        <v>254</v>
      </c>
      <c r="H28" s="820" t="s">
        <v>254</v>
      </c>
    </row>
    <row r="29" spans="1:8">
      <c r="A29" s="151" t="s">
        <v>215</v>
      </c>
      <c r="B29" s="615" t="s">
        <v>491</v>
      </c>
      <c r="C29" s="810">
        <v>35140</v>
      </c>
      <c r="D29" s="811">
        <v>19561</v>
      </c>
      <c r="E29" s="811">
        <v>14997</v>
      </c>
      <c r="F29" s="811">
        <v>542</v>
      </c>
      <c r="G29" s="811">
        <v>40</v>
      </c>
      <c r="H29" s="820" t="s">
        <v>254</v>
      </c>
    </row>
    <row r="30" spans="1:8">
      <c r="A30" s="151" t="s">
        <v>217</v>
      </c>
      <c r="B30" s="615" t="s">
        <v>218</v>
      </c>
      <c r="C30" s="810">
        <v>314258</v>
      </c>
      <c r="D30" s="820" t="s">
        <v>254</v>
      </c>
      <c r="E30" s="810">
        <v>292306</v>
      </c>
      <c r="F30" s="810">
        <v>20311</v>
      </c>
      <c r="G30" s="810">
        <v>1303</v>
      </c>
      <c r="H30" s="825">
        <v>338</v>
      </c>
    </row>
    <row r="31" spans="1:8">
      <c r="A31" s="151" t="s">
        <v>219</v>
      </c>
      <c r="B31" s="615" t="s">
        <v>220</v>
      </c>
      <c r="C31" s="810">
        <v>84992</v>
      </c>
      <c r="D31" s="820" t="s">
        <v>254</v>
      </c>
      <c r="E31" s="810">
        <v>81309</v>
      </c>
      <c r="F31" s="810">
        <v>2790</v>
      </c>
      <c r="G31" s="810">
        <v>172</v>
      </c>
      <c r="H31" s="825">
        <v>721</v>
      </c>
    </row>
    <row r="32" spans="1:8" ht="91.5" customHeight="1">
      <c r="A32" s="154" t="s">
        <v>1292</v>
      </c>
      <c r="B32" s="433" t="s">
        <v>1291</v>
      </c>
      <c r="C32" s="826">
        <f>SUM(C33:C41)</f>
        <v>758623</v>
      </c>
      <c r="D32" s="826">
        <f t="shared" ref="D32:H32" si="2">SUM(D33:D41)</f>
        <v>220932</v>
      </c>
      <c r="E32" s="826">
        <f t="shared" si="2"/>
        <v>294524</v>
      </c>
      <c r="F32" s="826">
        <f t="shared" si="2"/>
        <v>159085</v>
      </c>
      <c r="G32" s="826">
        <f t="shared" si="2"/>
        <v>83498</v>
      </c>
      <c r="H32" s="827">
        <f t="shared" si="2"/>
        <v>584</v>
      </c>
    </row>
    <row r="33" spans="1:8">
      <c r="A33" s="151" t="s">
        <v>203</v>
      </c>
      <c r="B33" s="615" t="s">
        <v>204</v>
      </c>
      <c r="C33" s="811">
        <v>1161</v>
      </c>
      <c r="D33" s="820" t="s">
        <v>254</v>
      </c>
      <c r="E33" s="811">
        <v>636</v>
      </c>
      <c r="F33" s="811">
        <v>525</v>
      </c>
      <c r="G33" s="820" t="s">
        <v>254</v>
      </c>
      <c r="H33" s="820" t="s">
        <v>254</v>
      </c>
    </row>
    <row r="34" spans="1:8" ht="27" customHeight="1">
      <c r="A34" s="413" t="s">
        <v>226</v>
      </c>
      <c r="B34" s="442" t="s">
        <v>206</v>
      </c>
      <c r="C34" s="811">
        <v>37347</v>
      </c>
      <c r="D34" s="811">
        <v>1667</v>
      </c>
      <c r="E34" s="810">
        <v>12528</v>
      </c>
      <c r="F34" s="810">
        <v>12846</v>
      </c>
      <c r="G34" s="810">
        <v>10306</v>
      </c>
      <c r="H34" s="820" t="s">
        <v>254</v>
      </c>
    </row>
    <row r="35" spans="1:8" ht="27.75" customHeight="1">
      <c r="A35" s="102" t="s">
        <v>207</v>
      </c>
      <c r="B35" s="439" t="s">
        <v>251</v>
      </c>
      <c r="C35" s="811">
        <v>568013</v>
      </c>
      <c r="D35" s="811">
        <v>81249</v>
      </c>
      <c r="E35" s="811">
        <v>278079</v>
      </c>
      <c r="F35" s="811">
        <v>144348</v>
      </c>
      <c r="G35" s="811">
        <v>64337</v>
      </c>
      <c r="H35" s="820" t="s">
        <v>254</v>
      </c>
    </row>
    <row r="36" spans="1:8">
      <c r="A36" s="151" t="s">
        <v>209</v>
      </c>
      <c r="B36" s="615" t="s">
        <v>210</v>
      </c>
      <c r="C36" s="811">
        <v>410</v>
      </c>
      <c r="D36" s="811">
        <v>290</v>
      </c>
      <c r="E36" s="811">
        <v>120</v>
      </c>
      <c r="F36" s="820" t="s">
        <v>254</v>
      </c>
      <c r="G36" s="820" t="s">
        <v>254</v>
      </c>
      <c r="H36" s="820" t="s">
        <v>254</v>
      </c>
    </row>
    <row r="37" spans="1:8">
      <c r="A37" s="151" t="s">
        <v>211</v>
      </c>
      <c r="B37" s="615" t="s">
        <v>212</v>
      </c>
      <c r="C37" s="811">
        <v>50095</v>
      </c>
      <c r="D37" s="811">
        <v>47640</v>
      </c>
      <c r="E37" s="820" t="s">
        <v>254</v>
      </c>
      <c r="F37" s="820" t="s">
        <v>254</v>
      </c>
      <c r="G37" s="811">
        <v>2455</v>
      </c>
      <c r="H37" s="820" t="s">
        <v>254</v>
      </c>
    </row>
    <row r="38" spans="1:8">
      <c r="A38" s="151" t="s">
        <v>224</v>
      </c>
      <c r="B38" s="615" t="s">
        <v>214</v>
      </c>
      <c r="C38" s="820" t="s">
        <v>254</v>
      </c>
      <c r="D38" s="820" t="s">
        <v>254</v>
      </c>
      <c r="E38" s="820" t="s">
        <v>254</v>
      </c>
      <c r="F38" s="820" t="s">
        <v>254</v>
      </c>
      <c r="G38" s="820" t="s">
        <v>254</v>
      </c>
      <c r="H38" s="820" t="s">
        <v>254</v>
      </c>
    </row>
    <row r="39" spans="1:8">
      <c r="A39" s="151" t="s">
        <v>215</v>
      </c>
      <c r="B39" s="615" t="s">
        <v>216</v>
      </c>
      <c r="C39" s="811">
        <v>97542</v>
      </c>
      <c r="D39" s="811">
        <v>90086</v>
      </c>
      <c r="E39" s="811">
        <v>3161</v>
      </c>
      <c r="F39" s="811">
        <v>776</v>
      </c>
      <c r="G39" s="811">
        <v>2935</v>
      </c>
      <c r="H39" s="821">
        <v>584</v>
      </c>
    </row>
    <row r="40" spans="1:8">
      <c r="A40" s="151" t="s">
        <v>217</v>
      </c>
      <c r="B40" s="615" t="s">
        <v>218</v>
      </c>
      <c r="C40" s="820" t="s">
        <v>254</v>
      </c>
      <c r="D40" s="820" t="s">
        <v>254</v>
      </c>
      <c r="E40" s="820" t="s">
        <v>254</v>
      </c>
      <c r="F40" s="820" t="s">
        <v>254</v>
      </c>
      <c r="G40" s="820" t="s">
        <v>254</v>
      </c>
      <c r="H40" s="820" t="s">
        <v>254</v>
      </c>
    </row>
    <row r="41" spans="1:8">
      <c r="A41" s="151" t="s">
        <v>219</v>
      </c>
      <c r="B41" s="615" t="s">
        <v>220</v>
      </c>
      <c r="C41" s="811">
        <v>4055</v>
      </c>
      <c r="D41" s="820" t="s">
        <v>254</v>
      </c>
      <c r="E41" s="820" t="s">
        <v>254</v>
      </c>
      <c r="F41" s="811">
        <v>590</v>
      </c>
      <c r="G41" s="811">
        <v>3465</v>
      </c>
      <c r="H41" s="820" t="s">
        <v>254</v>
      </c>
    </row>
    <row r="42" spans="1:8" ht="53.25" customHeight="1">
      <c r="A42" s="154" t="s">
        <v>603</v>
      </c>
      <c r="B42" s="433" t="s">
        <v>661</v>
      </c>
      <c r="C42" s="826">
        <f>SUM(C43:C50)</f>
        <v>57771</v>
      </c>
      <c r="D42" s="827" t="s">
        <v>254</v>
      </c>
      <c r="E42" s="827" t="s">
        <v>254</v>
      </c>
      <c r="F42" s="826">
        <f>SUM(F43:F50)</f>
        <v>57771</v>
      </c>
      <c r="G42" s="827" t="s">
        <v>254</v>
      </c>
      <c r="H42" s="827" t="s">
        <v>254</v>
      </c>
    </row>
    <row r="43" spans="1:8">
      <c r="A43" s="151" t="s">
        <v>203</v>
      </c>
      <c r="B43" s="615" t="s">
        <v>204</v>
      </c>
      <c r="C43" s="811"/>
      <c r="D43" s="811"/>
      <c r="E43" s="811"/>
      <c r="F43" s="811"/>
      <c r="G43" s="811"/>
      <c r="H43" s="821"/>
    </row>
    <row r="44" spans="1:8" ht="24.75" customHeight="1">
      <c r="A44" s="102" t="s">
        <v>226</v>
      </c>
      <c r="B44" s="439" t="s">
        <v>664</v>
      </c>
      <c r="C44" s="811">
        <v>16</v>
      </c>
      <c r="D44" s="811"/>
      <c r="E44" s="811"/>
      <c r="F44" s="811">
        <v>16</v>
      </c>
      <c r="G44" s="811"/>
      <c r="H44" s="821"/>
    </row>
    <row r="45" spans="1:8" ht="24.75" customHeight="1">
      <c r="A45" s="102" t="s">
        <v>207</v>
      </c>
      <c r="B45" s="439" t="s">
        <v>251</v>
      </c>
      <c r="C45" s="811">
        <v>678</v>
      </c>
      <c r="D45" s="820" t="s">
        <v>254</v>
      </c>
      <c r="E45" s="820" t="s">
        <v>254</v>
      </c>
      <c r="F45" s="811">
        <v>678</v>
      </c>
      <c r="G45" s="820" t="s">
        <v>254</v>
      </c>
      <c r="H45" s="820" t="s">
        <v>254</v>
      </c>
    </row>
    <row r="46" spans="1:8">
      <c r="A46" s="151" t="s">
        <v>209</v>
      </c>
      <c r="B46" s="615" t="s">
        <v>210</v>
      </c>
      <c r="C46" s="811">
        <v>1780</v>
      </c>
      <c r="D46" s="820" t="s">
        <v>254</v>
      </c>
      <c r="E46" s="820" t="s">
        <v>254</v>
      </c>
      <c r="F46" s="811">
        <v>1780</v>
      </c>
      <c r="G46" s="820" t="s">
        <v>254</v>
      </c>
      <c r="H46" s="820" t="s">
        <v>254</v>
      </c>
    </row>
    <row r="47" spans="1:8">
      <c r="A47" s="151" t="s">
        <v>224</v>
      </c>
      <c r="B47" s="615" t="s">
        <v>214</v>
      </c>
      <c r="C47" s="811">
        <v>2</v>
      </c>
      <c r="D47" s="820" t="s">
        <v>254</v>
      </c>
      <c r="E47" s="820" t="s">
        <v>254</v>
      </c>
      <c r="F47" s="811">
        <v>2</v>
      </c>
      <c r="G47" s="820" t="s">
        <v>254</v>
      </c>
      <c r="H47" s="820" t="s">
        <v>254</v>
      </c>
    </row>
    <row r="48" spans="1:8">
      <c r="A48" s="151" t="s">
        <v>215</v>
      </c>
      <c r="B48" s="615" t="s">
        <v>216</v>
      </c>
      <c r="C48" s="811">
        <v>901</v>
      </c>
      <c r="D48" s="820" t="s">
        <v>254</v>
      </c>
      <c r="E48" s="820" t="s">
        <v>254</v>
      </c>
      <c r="F48" s="811">
        <v>901</v>
      </c>
      <c r="G48" s="820" t="s">
        <v>254</v>
      </c>
      <c r="H48" s="820" t="s">
        <v>254</v>
      </c>
    </row>
    <row r="49" spans="1:8">
      <c r="A49" s="151" t="s">
        <v>217</v>
      </c>
      <c r="B49" s="615" t="s">
        <v>218</v>
      </c>
      <c r="C49" s="811">
        <v>52704</v>
      </c>
      <c r="D49" s="820" t="s">
        <v>254</v>
      </c>
      <c r="E49" s="820" t="s">
        <v>254</v>
      </c>
      <c r="F49" s="811">
        <v>52704</v>
      </c>
      <c r="G49" s="820" t="s">
        <v>254</v>
      </c>
      <c r="H49" s="820" t="s">
        <v>254</v>
      </c>
    </row>
    <row r="50" spans="1:8">
      <c r="A50" s="151" t="s">
        <v>219</v>
      </c>
      <c r="B50" s="615" t="s">
        <v>220</v>
      </c>
      <c r="C50" s="811">
        <v>1690</v>
      </c>
      <c r="D50" s="820" t="s">
        <v>254</v>
      </c>
      <c r="E50" s="810"/>
      <c r="F50" s="811">
        <v>1690</v>
      </c>
      <c r="G50" s="820" t="s">
        <v>254</v>
      </c>
      <c r="H50" s="820" t="s">
        <v>254</v>
      </c>
    </row>
    <row r="51" spans="1:8" ht="41.25" customHeight="1">
      <c r="A51" s="154" t="s">
        <v>662</v>
      </c>
      <c r="B51" s="433" t="s">
        <v>663</v>
      </c>
      <c r="C51" s="826">
        <f>SUM(C52:C58)</f>
        <v>266619</v>
      </c>
      <c r="D51" s="826">
        <f t="shared" ref="D51:E51" si="3">SUM(D52:D58)</f>
        <v>251137</v>
      </c>
      <c r="E51" s="826">
        <f t="shared" si="3"/>
        <v>15482</v>
      </c>
      <c r="F51" s="827" t="s">
        <v>254</v>
      </c>
      <c r="G51" s="827" t="s">
        <v>254</v>
      </c>
      <c r="H51" s="827" t="s">
        <v>254</v>
      </c>
    </row>
    <row r="52" spans="1:8" ht="25.5" customHeight="1">
      <c r="A52" s="102" t="s">
        <v>226</v>
      </c>
      <c r="B52" s="439" t="s">
        <v>664</v>
      </c>
      <c r="C52" s="811">
        <v>66986</v>
      </c>
      <c r="D52" s="811">
        <v>66986</v>
      </c>
      <c r="E52" s="820" t="s">
        <v>254</v>
      </c>
      <c r="F52" s="820" t="s">
        <v>254</v>
      </c>
      <c r="G52" s="820" t="s">
        <v>254</v>
      </c>
      <c r="H52" s="820" t="s">
        <v>254</v>
      </c>
    </row>
    <row r="53" spans="1:8" ht="24.75" customHeight="1">
      <c r="A53" s="102" t="s">
        <v>207</v>
      </c>
      <c r="B53" s="439" t="s">
        <v>251</v>
      </c>
      <c r="C53" s="811">
        <v>88693</v>
      </c>
      <c r="D53" s="811">
        <v>88693</v>
      </c>
      <c r="E53" s="820" t="s">
        <v>254</v>
      </c>
      <c r="F53" s="820" t="s">
        <v>254</v>
      </c>
      <c r="G53" s="820" t="s">
        <v>254</v>
      </c>
      <c r="H53" s="820" t="s">
        <v>254</v>
      </c>
    </row>
    <row r="54" spans="1:8">
      <c r="A54" s="151" t="s">
        <v>209</v>
      </c>
      <c r="B54" s="615" t="s">
        <v>210</v>
      </c>
      <c r="C54" s="811">
        <v>7443</v>
      </c>
      <c r="D54" s="811">
        <v>7443</v>
      </c>
      <c r="E54" s="820" t="s">
        <v>254</v>
      </c>
      <c r="F54" s="820" t="s">
        <v>254</v>
      </c>
      <c r="G54" s="820" t="s">
        <v>254</v>
      </c>
      <c r="H54" s="820" t="s">
        <v>254</v>
      </c>
    </row>
    <row r="55" spans="1:8">
      <c r="A55" s="151" t="s">
        <v>211</v>
      </c>
      <c r="B55" s="615" t="s">
        <v>462</v>
      </c>
      <c r="C55" s="811">
        <v>27424</v>
      </c>
      <c r="D55" s="811">
        <v>23540</v>
      </c>
      <c r="E55" s="811">
        <v>3884</v>
      </c>
      <c r="F55" s="820" t="s">
        <v>254</v>
      </c>
      <c r="G55" s="820" t="s">
        <v>254</v>
      </c>
      <c r="H55" s="820" t="s">
        <v>254</v>
      </c>
    </row>
    <row r="56" spans="1:8">
      <c r="A56" s="151" t="s">
        <v>224</v>
      </c>
      <c r="B56" s="615" t="s">
        <v>214</v>
      </c>
      <c r="C56" s="811">
        <v>7331</v>
      </c>
      <c r="D56" s="811">
        <v>7331</v>
      </c>
      <c r="E56" s="811" t="s">
        <v>254</v>
      </c>
      <c r="F56" s="820" t="s">
        <v>254</v>
      </c>
      <c r="G56" s="820" t="s">
        <v>254</v>
      </c>
      <c r="H56" s="820" t="s">
        <v>254</v>
      </c>
    </row>
    <row r="57" spans="1:8">
      <c r="A57" s="151" t="s">
        <v>215</v>
      </c>
      <c r="B57" s="615" t="s">
        <v>216</v>
      </c>
      <c r="C57" s="811">
        <v>68742</v>
      </c>
      <c r="D57" s="811">
        <v>57144</v>
      </c>
      <c r="E57" s="811">
        <v>11598</v>
      </c>
      <c r="F57" s="820" t="s">
        <v>254</v>
      </c>
      <c r="G57" s="820" t="s">
        <v>254</v>
      </c>
      <c r="H57" s="820" t="s">
        <v>254</v>
      </c>
    </row>
    <row r="58" spans="1:8" ht="18" customHeight="1">
      <c r="A58" s="102" t="s">
        <v>219</v>
      </c>
      <c r="B58" s="615" t="s">
        <v>220</v>
      </c>
      <c r="C58" s="811"/>
      <c r="D58" s="811"/>
      <c r="E58" s="811"/>
      <c r="F58" s="811"/>
      <c r="G58" s="811"/>
      <c r="H58" s="821"/>
    </row>
    <row r="59" spans="1:8" ht="27" customHeight="1">
      <c r="A59" s="154" t="s">
        <v>620</v>
      </c>
      <c r="B59" s="433" t="s">
        <v>621</v>
      </c>
      <c r="C59" s="682">
        <f>SUM(C60:C66)</f>
        <v>745375</v>
      </c>
      <c r="D59" s="682">
        <f t="shared" ref="D59:G59" si="4">SUM(D60:D66)</f>
        <v>685494</v>
      </c>
      <c r="E59" s="682">
        <f t="shared" si="4"/>
        <v>54393</v>
      </c>
      <c r="F59" s="682">
        <f t="shared" si="4"/>
        <v>5038</v>
      </c>
      <c r="G59" s="682">
        <f t="shared" si="4"/>
        <v>450</v>
      </c>
      <c r="H59" s="820" t="s">
        <v>254</v>
      </c>
    </row>
    <row r="60" spans="1:8" ht="17.25" customHeight="1">
      <c r="A60" s="151" t="s">
        <v>203</v>
      </c>
      <c r="B60" s="615" t="s">
        <v>204</v>
      </c>
      <c r="C60" s="810">
        <v>22830</v>
      </c>
      <c r="D60" s="810">
        <v>22582</v>
      </c>
      <c r="E60" s="810">
        <v>248</v>
      </c>
      <c r="F60" s="820" t="s">
        <v>254</v>
      </c>
      <c r="G60" s="820" t="s">
        <v>254</v>
      </c>
      <c r="H60" s="820" t="s">
        <v>254</v>
      </c>
    </row>
    <row r="61" spans="1:8" ht="24.75" customHeight="1">
      <c r="A61" s="102" t="s">
        <v>207</v>
      </c>
      <c r="B61" s="439" t="s">
        <v>251</v>
      </c>
      <c r="C61" s="811">
        <v>14405</v>
      </c>
      <c r="D61" s="811">
        <v>0</v>
      </c>
      <c r="E61" s="811">
        <v>8917</v>
      </c>
      <c r="F61" s="811">
        <v>5038</v>
      </c>
      <c r="G61" s="811">
        <v>450</v>
      </c>
      <c r="H61" s="820" t="s">
        <v>254</v>
      </c>
    </row>
    <row r="62" spans="1:8">
      <c r="A62" s="151" t="s">
        <v>209</v>
      </c>
      <c r="B62" s="615" t="s">
        <v>210</v>
      </c>
      <c r="C62" s="810">
        <v>100583</v>
      </c>
      <c r="D62" s="811">
        <v>78285</v>
      </c>
      <c r="E62" s="810">
        <v>22298</v>
      </c>
      <c r="F62" s="820" t="s">
        <v>254</v>
      </c>
      <c r="G62" s="820" t="s">
        <v>254</v>
      </c>
      <c r="H62" s="820" t="s">
        <v>254</v>
      </c>
    </row>
    <row r="63" spans="1:8">
      <c r="A63" s="151" t="s">
        <v>211</v>
      </c>
      <c r="B63" s="615" t="s">
        <v>462</v>
      </c>
      <c r="C63" s="810">
        <v>56615</v>
      </c>
      <c r="D63" s="810">
        <v>56061</v>
      </c>
      <c r="E63" s="810">
        <v>554</v>
      </c>
      <c r="F63" s="811"/>
      <c r="G63" s="820" t="s">
        <v>254</v>
      </c>
      <c r="H63" s="820" t="s">
        <v>254</v>
      </c>
    </row>
    <row r="64" spans="1:8">
      <c r="A64" s="151" t="s">
        <v>224</v>
      </c>
      <c r="B64" s="615" t="s">
        <v>214</v>
      </c>
      <c r="C64" s="810">
        <v>50441</v>
      </c>
      <c r="D64" s="810">
        <v>50441</v>
      </c>
      <c r="E64" s="820" t="s">
        <v>254</v>
      </c>
      <c r="F64" s="820" t="s">
        <v>254</v>
      </c>
      <c r="G64" s="820" t="s">
        <v>254</v>
      </c>
      <c r="H64" s="820" t="s">
        <v>254</v>
      </c>
    </row>
    <row r="65" spans="1:8">
      <c r="A65" s="151" t="s">
        <v>215</v>
      </c>
      <c r="B65" s="615" t="s">
        <v>216</v>
      </c>
      <c r="C65" s="810">
        <v>214750</v>
      </c>
      <c r="D65" s="810">
        <v>192374</v>
      </c>
      <c r="E65" s="813">
        <v>22376</v>
      </c>
      <c r="F65" s="820" t="s">
        <v>254</v>
      </c>
      <c r="G65" s="820" t="s">
        <v>254</v>
      </c>
      <c r="H65" s="820" t="s">
        <v>254</v>
      </c>
    </row>
    <row r="66" spans="1:8">
      <c r="A66" s="620" t="s">
        <v>219</v>
      </c>
      <c r="B66" s="684" t="s">
        <v>220</v>
      </c>
      <c r="C66" s="816">
        <v>285751</v>
      </c>
      <c r="D66" s="828">
        <v>285751</v>
      </c>
      <c r="E66" s="829" t="s">
        <v>254</v>
      </c>
      <c r="F66" s="829" t="s">
        <v>254</v>
      </c>
      <c r="G66" s="829" t="s">
        <v>254</v>
      </c>
      <c r="H66" s="829" t="s">
        <v>254</v>
      </c>
    </row>
  </sheetData>
  <mergeCells count="4">
    <mergeCell ref="A2:H2"/>
    <mergeCell ref="D8:H8"/>
    <mergeCell ref="D9:H9"/>
    <mergeCell ref="G1:H1"/>
  </mergeCells>
  <hyperlinks>
    <hyperlink ref="G1:H1" location="Содержание!A1" display="Содержание" xr:uid="{54EEE378-E00C-4617-9434-916E23DA410E}"/>
    <hyperlink ref="A1" location="Содержание!A1" display="Содержание" xr:uid="{1334508B-D7CE-4EFC-A2A7-BEA147B92B23}"/>
  </hyperlinks>
  <pageMargins left="0.59055118110236227" right="0.51181102362204722" top="0.59055118110236227" bottom="0.74803149606299213" header="0.31496062992125984" footer="0.51181102362204722"/>
  <pageSetup paperSize="9" scale="95" firstPageNumber="72" orientation="portrait" useFirstPageNumber="1" r:id="rId1"/>
  <headerFooter>
    <oddFooter>&amp;C&amp;P</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G81"/>
  <sheetViews>
    <sheetView workbookViewId="0">
      <selection activeCell="R40" sqref="R40"/>
    </sheetView>
  </sheetViews>
  <sheetFormatPr defaultColWidth="9.140625" defaultRowHeight="15"/>
  <cols>
    <col min="1" max="2" width="21.7109375" style="3" customWidth="1"/>
    <col min="3" max="5" width="9.140625" style="3"/>
    <col min="6" max="7" width="8.140625" style="3" customWidth="1"/>
    <col min="8" max="16384" width="9.140625" style="3"/>
  </cols>
  <sheetData>
    <row r="1" spans="1:7">
      <c r="A1" s="859" t="s">
        <v>1784</v>
      </c>
      <c r="F1" s="953" t="s">
        <v>1783</v>
      </c>
      <c r="G1" s="953"/>
    </row>
    <row r="2" spans="1:7" ht="18" customHeight="1">
      <c r="A2" s="979" t="s">
        <v>665</v>
      </c>
      <c r="B2" s="979"/>
      <c r="C2" s="979"/>
      <c r="D2" s="979"/>
      <c r="E2" s="979"/>
      <c r="F2" s="979"/>
      <c r="G2" s="979"/>
    </row>
    <row r="3" spans="1:7" ht="17.25">
      <c r="A3" s="1030" t="s">
        <v>666</v>
      </c>
      <c r="B3" s="1030"/>
      <c r="C3" s="1030"/>
      <c r="D3" s="1030"/>
      <c r="E3" s="1030"/>
      <c r="F3" s="1030"/>
      <c r="G3" s="1030"/>
    </row>
    <row r="4" spans="1:7" ht="18" customHeight="1">
      <c r="A4" s="1003" t="s">
        <v>667</v>
      </c>
      <c r="B4" s="1003"/>
      <c r="C4" s="1003"/>
      <c r="D4" s="1003"/>
      <c r="E4" s="1003"/>
      <c r="F4" s="1003"/>
      <c r="G4" s="1003"/>
    </row>
    <row r="5" spans="1:7" s="13" customFormat="1" ht="18" customHeight="1">
      <c r="A5" s="6" t="s">
        <v>1097</v>
      </c>
      <c r="B5" s="6"/>
      <c r="C5" s="134"/>
      <c r="D5" s="134"/>
      <c r="E5" s="134"/>
      <c r="F5" s="134"/>
      <c r="G5" s="134"/>
    </row>
    <row r="6" spans="1:7" s="1" customFormat="1" ht="15.75">
      <c r="A6" s="543" t="s">
        <v>1715</v>
      </c>
      <c r="B6" s="543"/>
      <c r="C6" s="655"/>
      <c r="D6" s="655"/>
      <c r="E6" s="655"/>
      <c r="F6" s="655"/>
      <c r="G6" s="655"/>
    </row>
    <row r="7" spans="1:7" s="1" customFormat="1" ht="15.75">
      <c r="A7" s="546" t="s">
        <v>668</v>
      </c>
      <c r="B7" s="546"/>
      <c r="C7" s="686"/>
      <c r="D7" s="686"/>
      <c r="E7" s="686"/>
      <c r="F7" s="686"/>
      <c r="G7" s="686"/>
    </row>
    <row r="8" spans="1:7" s="132" customFormat="1" ht="18" customHeight="1">
      <c r="A8" s="687"/>
      <c r="B8" s="687"/>
      <c r="C8" s="497">
        <v>2020</v>
      </c>
      <c r="D8" s="497">
        <v>2021</v>
      </c>
      <c r="E8" s="497">
        <v>2022</v>
      </c>
      <c r="F8" s="497">
        <v>2023</v>
      </c>
      <c r="G8" s="558">
        <v>2024</v>
      </c>
    </row>
    <row r="9" spans="1:7" s="132" customFormat="1" ht="11.25" customHeight="1">
      <c r="A9" s="135"/>
      <c r="B9" s="135"/>
      <c r="C9" s="136"/>
      <c r="D9" s="136"/>
      <c r="E9" s="136"/>
      <c r="F9" s="136"/>
      <c r="G9" s="136"/>
    </row>
    <row r="10" spans="1:7" ht="15" customHeight="1">
      <c r="A10" s="931" t="s">
        <v>1717</v>
      </c>
      <c r="B10" s="931"/>
      <c r="C10" s="931"/>
      <c r="D10" s="931"/>
      <c r="E10" s="931"/>
      <c r="F10" s="931"/>
      <c r="G10" s="931"/>
    </row>
    <row r="11" spans="1:7" ht="13.5" customHeight="1">
      <c r="A11" s="932" t="s">
        <v>1716</v>
      </c>
      <c r="B11" s="932"/>
      <c r="C11" s="932"/>
      <c r="D11" s="932"/>
      <c r="E11" s="932"/>
      <c r="F11" s="932"/>
      <c r="G11" s="932"/>
    </row>
    <row r="12" spans="1:7" ht="27">
      <c r="A12" s="78" t="s">
        <v>669</v>
      </c>
      <c r="B12" s="548" t="s">
        <v>670</v>
      </c>
      <c r="C12" s="137">
        <f t="shared" ref="C12:G12" si="0">SUM(C13:C21)</f>
        <v>815.99999999999989</v>
      </c>
      <c r="D12" s="42">
        <f t="shared" si="0"/>
        <v>2144.7000000000003</v>
      </c>
      <c r="E12" s="137">
        <f t="shared" si="0"/>
        <v>3413</v>
      </c>
      <c r="F12" s="137">
        <f>SUM(F13:F21)</f>
        <v>3792.3000000000006</v>
      </c>
      <c r="G12" s="137">
        <f t="shared" si="0"/>
        <v>5917.6</v>
      </c>
    </row>
    <row r="13" spans="1:7" ht="14.25" customHeight="1">
      <c r="A13" s="27" t="s">
        <v>671</v>
      </c>
      <c r="B13" s="339" t="s">
        <v>672</v>
      </c>
      <c r="C13" s="26" t="s">
        <v>254</v>
      </c>
      <c r="D13" s="26" t="s">
        <v>254</v>
      </c>
      <c r="E13" s="26">
        <v>2.5</v>
      </c>
      <c r="F13" s="26">
        <v>5.9</v>
      </c>
      <c r="G13" s="26">
        <v>6.5</v>
      </c>
    </row>
    <row r="14" spans="1:7" ht="26.25">
      <c r="A14" s="689" t="s">
        <v>1293</v>
      </c>
      <c r="B14" s="339" t="s">
        <v>673</v>
      </c>
      <c r="C14" s="22" t="s">
        <v>254</v>
      </c>
      <c r="D14" s="22" t="s">
        <v>254</v>
      </c>
      <c r="E14" s="22">
        <v>32.200000000000003</v>
      </c>
      <c r="F14" s="22">
        <v>40.1</v>
      </c>
      <c r="G14" s="22">
        <v>64.2</v>
      </c>
    </row>
    <row r="15" spans="1:7" ht="26.25">
      <c r="A15" s="689" t="s">
        <v>1294</v>
      </c>
      <c r="B15" s="339" t="s">
        <v>1305</v>
      </c>
      <c r="C15" s="22">
        <v>218.3</v>
      </c>
      <c r="D15" s="22">
        <v>376.5</v>
      </c>
      <c r="E15" s="22">
        <v>442.6</v>
      </c>
      <c r="F15" s="22">
        <v>498.7</v>
      </c>
      <c r="G15" s="22">
        <v>500.4</v>
      </c>
    </row>
    <row r="16" spans="1:7" ht="16.5" customHeight="1">
      <c r="A16" s="27" t="s">
        <v>674</v>
      </c>
      <c r="B16" s="339" t="s">
        <v>675</v>
      </c>
      <c r="C16" s="26">
        <v>1.5</v>
      </c>
      <c r="D16" s="26">
        <v>1.1000000000000001</v>
      </c>
      <c r="E16" s="26">
        <v>1.3</v>
      </c>
      <c r="F16" s="26">
        <v>1.8</v>
      </c>
      <c r="G16" s="26">
        <v>1.8</v>
      </c>
    </row>
    <row r="17" spans="1:7">
      <c r="A17" s="27" t="s">
        <v>676</v>
      </c>
      <c r="B17" s="339" t="s">
        <v>677</v>
      </c>
      <c r="C17" s="26">
        <v>0.2</v>
      </c>
      <c r="D17" s="26">
        <v>0.5</v>
      </c>
      <c r="E17" s="26">
        <v>1.5</v>
      </c>
      <c r="F17" s="26">
        <v>4.2</v>
      </c>
      <c r="G17" s="26">
        <v>5.7</v>
      </c>
    </row>
    <row r="18" spans="1:7">
      <c r="A18" s="27" t="s">
        <v>678</v>
      </c>
      <c r="B18" s="339" t="s">
        <v>679</v>
      </c>
      <c r="C18" s="26">
        <v>1.6</v>
      </c>
      <c r="D18" s="26">
        <v>2.9</v>
      </c>
      <c r="E18" s="26">
        <v>4</v>
      </c>
      <c r="F18" s="26">
        <v>4.7</v>
      </c>
      <c r="G18" s="26">
        <v>3.1</v>
      </c>
    </row>
    <row r="19" spans="1:7">
      <c r="A19" s="27" t="s">
        <v>215</v>
      </c>
      <c r="B19" s="339" t="s">
        <v>680</v>
      </c>
      <c r="C19" s="26">
        <v>4.7</v>
      </c>
      <c r="D19" s="26">
        <v>3.9</v>
      </c>
      <c r="E19" s="26">
        <v>2.5</v>
      </c>
      <c r="F19" s="26">
        <v>5.2</v>
      </c>
      <c r="G19" s="26">
        <v>4.3</v>
      </c>
    </row>
    <row r="20" spans="1:7">
      <c r="A20" s="27" t="s">
        <v>681</v>
      </c>
      <c r="B20" s="339" t="s">
        <v>682</v>
      </c>
      <c r="C20" s="26">
        <v>557.79999999999995</v>
      </c>
      <c r="D20" s="26">
        <v>1730.9</v>
      </c>
      <c r="E20" s="26">
        <v>2890</v>
      </c>
      <c r="F20" s="26">
        <v>3046.3</v>
      </c>
      <c r="G20" s="26">
        <v>5061.1000000000004</v>
      </c>
    </row>
    <row r="21" spans="1:7">
      <c r="A21" s="27" t="s">
        <v>683</v>
      </c>
      <c r="B21" s="339" t="s">
        <v>684</v>
      </c>
      <c r="C21" s="26">
        <v>31.9</v>
      </c>
      <c r="D21" s="26">
        <v>28.9</v>
      </c>
      <c r="E21" s="26">
        <v>36.4</v>
      </c>
      <c r="F21" s="26">
        <v>185.4</v>
      </c>
      <c r="G21" s="26">
        <v>270.5</v>
      </c>
    </row>
    <row r="22" spans="1:7" ht="15" customHeight="1">
      <c r="A22" s="931" t="s">
        <v>685</v>
      </c>
      <c r="B22" s="931"/>
      <c r="C22" s="931"/>
      <c r="D22" s="931"/>
      <c r="E22" s="931"/>
      <c r="F22" s="931"/>
      <c r="G22" s="931"/>
    </row>
    <row r="23" spans="1:7" ht="13.5" customHeight="1">
      <c r="A23" s="932" t="s">
        <v>413</v>
      </c>
      <c r="B23" s="932"/>
      <c r="C23" s="932"/>
      <c r="D23" s="932"/>
      <c r="E23" s="932"/>
      <c r="F23" s="932"/>
      <c r="G23" s="932"/>
    </row>
    <row r="24" spans="1:7" ht="27">
      <c r="A24" s="78" t="s">
        <v>669</v>
      </c>
      <c r="B24" s="548" t="s">
        <v>670</v>
      </c>
      <c r="C24" s="139">
        <v>100</v>
      </c>
      <c r="D24" s="140">
        <v>100</v>
      </c>
      <c r="E24" s="139">
        <v>100</v>
      </c>
      <c r="F24" s="139">
        <v>100</v>
      </c>
      <c r="G24" s="139">
        <f>SUM(G25:G33)</f>
        <v>100.00000000000001</v>
      </c>
    </row>
    <row r="25" spans="1:7" ht="15" customHeight="1">
      <c r="A25" s="27" t="s">
        <v>671</v>
      </c>
      <c r="B25" s="339" t="s">
        <v>672</v>
      </c>
      <c r="C25" s="22" t="s">
        <v>254</v>
      </c>
      <c r="D25" s="22" t="s">
        <v>254</v>
      </c>
      <c r="E25" s="22" t="s">
        <v>254</v>
      </c>
      <c r="F25" s="22">
        <f t="shared" ref="F25:G25" si="1">F13/F12*100</f>
        <v>0.1555784088811539</v>
      </c>
      <c r="G25" s="22">
        <f t="shared" si="1"/>
        <v>0.10984182776801404</v>
      </c>
    </row>
    <row r="26" spans="1:7" ht="26.25">
      <c r="A26" s="689" t="s">
        <v>1295</v>
      </c>
      <c r="B26" s="339" t="s">
        <v>673</v>
      </c>
      <c r="C26" s="22" t="s">
        <v>254</v>
      </c>
      <c r="D26" s="22" t="s">
        <v>254</v>
      </c>
      <c r="E26" s="22" t="s">
        <v>254</v>
      </c>
      <c r="F26" s="22">
        <f>F14/F12*100</f>
        <v>1.0574057959549612</v>
      </c>
      <c r="G26" s="22">
        <f>G14/G12*100</f>
        <v>1.084899283493308</v>
      </c>
    </row>
    <row r="27" spans="1:7" ht="26.25">
      <c r="A27" s="689" t="s">
        <v>1296</v>
      </c>
      <c r="B27" s="339" t="s">
        <v>1306</v>
      </c>
      <c r="C27" s="22">
        <f t="shared" ref="C27:G27" si="2">C15/C12*100</f>
        <v>26.752450980392162</v>
      </c>
      <c r="D27" s="22">
        <f t="shared" si="2"/>
        <v>17.554902783606096</v>
      </c>
      <c r="E27" s="22">
        <f t="shared" si="2"/>
        <v>12.968063287430414</v>
      </c>
      <c r="F27" s="22">
        <f t="shared" si="2"/>
        <v>13.150330933734141</v>
      </c>
      <c r="G27" s="22">
        <f t="shared" si="2"/>
        <v>8.4561308638637271</v>
      </c>
    </row>
    <row r="28" spans="1:7">
      <c r="A28" s="27" t="s">
        <v>674</v>
      </c>
      <c r="B28" s="339" t="s">
        <v>675</v>
      </c>
      <c r="C28" s="22">
        <f t="shared" ref="C28:G28" si="3">C16/C12*100</f>
        <v>0.18382352941176472</v>
      </c>
      <c r="D28" s="22">
        <f t="shared" si="3"/>
        <v>5.128922460017718E-2</v>
      </c>
      <c r="E28" s="22">
        <f t="shared" si="3"/>
        <v>3.8089657193085262E-2</v>
      </c>
      <c r="F28" s="22">
        <f t="shared" si="3"/>
        <v>4.7464599319674075E-2</v>
      </c>
      <c r="G28" s="22">
        <f t="shared" si="3"/>
        <v>3.0417736920373122E-2</v>
      </c>
    </row>
    <row r="29" spans="1:7">
      <c r="A29" s="27" t="s">
        <v>676</v>
      </c>
      <c r="B29" s="339" t="s">
        <v>677</v>
      </c>
      <c r="C29" s="22">
        <f t="shared" ref="C29:G29" si="4">C17/C12*100</f>
        <v>2.4509803921568634E-2</v>
      </c>
      <c r="D29" s="22">
        <f t="shared" si="4"/>
        <v>2.3313283909171444E-2</v>
      </c>
      <c r="E29" s="22">
        <f t="shared" si="4"/>
        <v>4.3949604453559915E-2</v>
      </c>
      <c r="F29" s="22">
        <f t="shared" si="4"/>
        <v>0.11075073174590616</v>
      </c>
      <c r="G29" s="22">
        <f t="shared" si="4"/>
        <v>9.6322833581181558E-2</v>
      </c>
    </row>
    <row r="30" spans="1:7">
      <c r="A30" s="27" t="s">
        <v>678</v>
      </c>
      <c r="B30" s="339" t="s">
        <v>679</v>
      </c>
      <c r="C30" s="22">
        <f t="shared" ref="C30:G30" si="5">C18/C12*100</f>
        <v>0.19607843137254907</v>
      </c>
      <c r="D30" s="22">
        <f t="shared" si="5"/>
        <v>0.13521704667319437</v>
      </c>
      <c r="E30" s="22">
        <f t="shared" si="5"/>
        <v>0.11719894520949312</v>
      </c>
      <c r="F30" s="22">
        <f t="shared" si="5"/>
        <v>0.12393534266803784</v>
      </c>
      <c r="G30" s="22">
        <f t="shared" si="5"/>
        <v>5.2386102473975932E-2</v>
      </c>
    </row>
    <row r="31" spans="1:7">
      <c r="A31" s="27" t="s">
        <v>215</v>
      </c>
      <c r="B31" s="339" t="s">
        <v>680</v>
      </c>
      <c r="C31" s="22">
        <f t="shared" ref="C31:E31" si="6">C19/C12*100</f>
        <v>0.57598039215686292</v>
      </c>
      <c r="D31" s="22">
        <f t="shared" si="6"/>
        <v>0.18184361449153724</v>
      </c>
      <c r="E31" s="22">
        <f t="shared" si="6"/>
        <v>7.3249340755933201E-2</v>
      </c>
      <c r="F31" s="22">
        <f>F19/F12*100</f>
        <v>0.13711995359016954</v>
      </c>
      <c r="G31" s="22">
        <f>G19/G12*100</f>
        <v>7.2664593754224682E-2</v>
      </c>
    </row>
    <row r="32" spans="1:7">
      <c r="A32" s="27" t="s">
        <v>681</v>
      </c>
      <c r="B32" s="339" t="s">
        <v>682</v>
      </c>
      <c r="C32" s="22">
        <f t="shared" ref="C32:G32" si="7">C20/C12*100</f>
        <v>68.357843137254903</v>
      </c>
      <c r="D32" s="22">
        <f t="shared" si="7"/>
        <v>80.705926236769713</v>
      </c>
      <c r="E32" s="22">
        <f t="shared" si="7"/>
        <v>84.67623791385877</v>
      </c>
      <c r="F32" s="22">
        <f t="shared" si="7"/>
        <v>80.328560504179507</v>
      </c>
      <c r="G32" s="22">
        <f t="shared" si="7"/>
        <v>85.526226848722459</v>
      </c>
    </row>
    <row r="33" spans="1:7">
      <c r="A33" s="27" t="s">
        <v>683</v>
      </c>
      <c r="B33" s="339" t="s">
        <v>684</v>
      </c>
      <c r="C33" s="22">
        <f t="shared" ref="C33:G33" si="8">C21/C12*100</f>
        <v>3.9093137254901968</v>
      </c>
      <c r="D33" s="22">
        <f t="shared" si="8"/>
        <v>1.3475078099501092</v>
      </c>
      <c r="E33" s="22">
        <f t="shared" si="8"/>
        <v>1.0665104014063873</v>
      </c>
      <c r="F33" s="22">
        <f t="shared" si="8"/>
        <v>4.8888537299264287</v>
      </c>
      <c r="G33" s="22">
        <f t="shared" si="8"/>
        <v>4.5711099094227388</v>
      </c>
    </row>
    <row r="34" spans="1:7" ht="17.25" customHeight="1">
      <c r="A34" s="931" t="s">
        <v>1068</v>
      </c>
      <c r="B34" s="931"/>
      <c r="C34" s="931"/>
      <c r="D34" s="931"/>
      <c r="E34" s="931"/>
      <c r="F34" s="931"/>
      <c r="G34" s="931"/>
    </row>
    <row r="35" spans="1:7" ht="16.5" customHeight="1">
      <c r="A35" s="932" t="s">
        <v>686</v>
      </c>
      <c r="B35" s="932"/>
      <c r="C35" s="932"/>
      <c r="D35" s="932"/>
      <c r="E35" s="932"/>
      <c r="F35" s="932"/>
      <c r="G35" s="932"/>
    </row>
    <row r="36" spans="1:7" ht="27">
      <c r="A36" s="78" t="s">
        <v>669</v>
      </c>
      <c r="B36" s="548" t="s">
        <v>670</v>
      </c>
      <c r="C36" s="79">
        <f t="shared" ref="C36:G36" si="9">SUM(C37:C44)</f>
        <v>354</v>
      </c>
      <c r="D36" s="79">
        <f t="shared" si="9"/>
        <v>732.9</v>
      </c>
      <c r="E36" s="79">
        <f t="shared" si="9"/>
        <v>1128.8999999999999</v>
      </c>
      <c r="F36" s="79">
        <f t="shared" si="9"/>
        <v>1349.4</v>
      </c>
      <c r="G36" s="79">
        <f t="shared" si="9"/>
        <v>1594.5</v>
      </c>
    </row>
    <row r="37" spans="1:7">
      <c r="A37" s="27" t="s">
        <v>671</v>
      </c>
      <c r="B37" s="339" t="s">
        <v>672</v>
      </c>
      <c r="C37" s="22">
        <v>0.6</v>
      </c>
      <c r="D37" s="22">
        <v>1.7</v>
      </c>
      <c r="E37" s="22">
        <v>2.9</v>
      </c>
      <c r="F37" s="22">
        <v>5.9</v>
      </c>
      <c r="G37" s="22">
        <v>3.3</v>
      </c>
    </row>
    <row r="38" spans="1:7" ht="26.25">
      <c r="A38" s="689" t="s">
        <v>1297</v>
      </c>
      <c r="B38" s="339" t="s">
        <v>673</v>
      </c>
      <c r="C38" s="22">
        <v>56.6</v>
      </c>
      <c r="D38" s="22">
        <v>107.4</v>
      </c>
      <c r="E38" s="22">
        <v>222.2</v>
      </c>
      <c r="F38" s="22">
        <v>276.39999999999998</v>
      </c>
      <c r="G38" s="22">
        <v>288.89999999999998</v>
      </c>
    </row>
    <row r="39" spans="1:7" ht="26.25">
      <c r="A39" s="689" t="s">
        <v>1296</v>
      </c>
      <c r="B39" s="339" t="s">
        <v>1307</v>
      </c>
      <c r="C39" s="22">
        <v>277.3</v>
      </c>
      <c r="D39" s="22">
        <v>566.1</v>
      </c>
      <c r="E39" s="22">
        <v>830.4</v>
      </c>
      <c r="F39" s="22">
        <v>929.5</v>
      </c>
      <c r="G39" s="22">
        <v>1185.5</v>
      </c>
    </row>
    <row r="40" spans="1:7">
      <c r="A40" s="27" t="s">
        <v>674</v>
      </c>
      <c r="B40" s="339" t="s">
        <v>675</v>
      </c>
      <c r="C40" s="22" t="s">
        <v>254</v>
      </c>
      <c r="D40" s="22" t="s">
        <v>254</v>
      </c>
      <c r="E40" s="22" t="s">
        <v>254</v>
      </c>
      <c r="F40" s="22">
        <v>0.5</v>
      </c>
      <c r="G40" s="22">
        <v>1</v>
      </c>
    </row>
    <row r="41" spans="1:7">
      <c r="A41" s="27" t="s">
        <v>676</v>
      </c>
      <c r="B41" s="339" t="s">
        <v>677</v>
      </c>
      <c r="C41" s="22">
        <v>10.199999999999999</v>
      </c>
      <c r="D41" s="22">
        <v>19.899999999999999</v>
      </c>
      <c r="E41" s="22">
        <v>28.7</v>
      </c>
      <c r="F41" s="22">
        <v>35.200000000000003</v>
      </c>
      <c r="G41" s="22">
        <v>14.4</v>
      </c>
    </row>
    <row r="42" spans="1:7">
      <c r="A42" s="27" t="s">
        <v>678</v>
      </c>
      <c r="B42" s="339" t="s">
        <v>679</v>
      </c>
      <c r="C42" s="22" t="s">
        <v>254</v>
      </c>
      <c r="D42" s="22" t="s">
        <v>254</v>
      </c>
      <c r="E42" s="22">
        <v>5.0999999999999996</v>
      </c>
      <c r="F42" s="22">
        <v>0.7</v>
      </c>
      <c r="G42" s="22" t="s">
        <v>254</v>
      </c>
    </row>
    <row r="43" spans="1:7">
      <c r="A43" s="27" t="s">
        <v>215</v>
      </c>
      <c r="B43" s="339" t="s">
        <v>680</v>
      </c>
      <c r="C43" s="22">
        <v>7</v>
      </c>
      <c r="D43" s="22">
        <v>32.9</v>
      </c>
      <c r="E43" s="22">
        <v>33</v>
      </c>
      <c r="F43" s="22">
        <v>92.7</v>
      </c>
      <c r="G43" s="22">
        <v>79.099999999999994</v>
      </c>
    </row>
    <row r="44" spans="1:7">
      <c r="A44" s="27" t="s">
        <v>683</v>
      </c>
      <c r="B44" s="339" t="s">
        <v>684</v>
      </c>
      <c r="C44" s="22">
        <v>2.2999999999999998</v>
      </c>
      <c r="D44" s="22">
        <v>4.9000000000000004</v>
      </c>
      <c r="E44" s="22">
        <v>6.6</v>
      </c>
      <c r="F44" s="22">
        <v>8.5</v>
      </c>
      <c r="G44" s="22">
        <v>22.3</v>
      </c>
    </row>
    <row r="45" spans="1:7" ht="18" customHeight="1">
      <c r="A45" s="931" t="s">
        <v>628</v>
      </c>
      <c r="B45" s="931"/>
      <c r="C45" s="931"/>
      <c r="D45" s="931"/>
      <c r="E45" s="931"/>
      <c r="F45" s="931"/>
      <c r="G45" s="931"/>
    </row>
    <row r="46" spans="1:7" ht="18" customHeight="1">
      <c r="A46" s="932" t="s">
        <v>413</v>
      </c>
      <c r="B46" s="932"/>
      <c r="C46" s="932"/>
      <c r="D46" s="932"/>
      <c r="E46" s="932"/>
      <c r="F46" s="932"/>
      <c r="G46" s="932"/>
    </row>
    <row r="47" spans="1:7" ht="22.5" customHeight="1">
      <c r="A47" s="78" t="s">
        <v>669</v>
      </c>
      <c r="B47" s="548" t="s">
        <v>670</v>
      </c>
      <c r="C47" s="88">
        <v>100</v>
      </c>
      <c r="D47" s="88">
        <v>100</v>
      </c>
      <c r="E47" s="88">
        <v>100</v>
      </c>
      <c r="F47" s="88">
        <v>100</v>
      </c>
      <c r="G47" s="88">
        <f>SUM(G48:G54)</f>
        <v>100</v>
      </c>
    </row>
    <row r="48" spans="1:7">
      <c r="A48" s="27" t="s">
        <v>671</v>
      </c>
      <c r="B48" s="339" t="s">
        <v>672</v>
      </c>
      <c r="C48" s="22">
        <f>C37/C36*100</f>
        <v>0.16949152542372881</v>
      </c>
      <c r="D48" s="22">
        <f>D37/D36*100</f>
        <v>0.23195524628189385</v>
      </c>
      <c r="E48" s="22">
        <f>E37/E36*100</f>
        <v>0.2568872353618567</v>
      </c>
      <c r="F48" s="22">
        <f>F37/F36*100</f>
        <v>0.43723136208685337</v>
      </c>
      <c r="G48" s="22">
        <f>G37/G36*100</f>
        <v>0.20696142991533398</v>
      </c>
    </row>
    <row r="49" spans="1:7" ht="26.25">
      <c r="A49" s="689" t="s">
        <v>1298</v>
      </c>
      <c r="B49" s="339" t="s">
        <v>673</v>
      </c>
      <c r="C49" s="22">
        <f>C38/C36*100</f>
        <v>15.988700564971753</v>
      </c>
      <c r="D49" s="22">
        <f>D38/D36*100</f>
        <v>14.654113794514942</v>
      </c>
      <c r="E49" s="22">
        <f>E38/E36*100</f>
        <v>19.682877137036055</v>
      </c>
      <c r="F49" s="22">
        <f>F38/F36*100</f>
        <v>20.48317770861123</v>
      </c>
      <c r="G49" s="22">
        <f>G38/G36*100</f>
        <v>18.118532455315144</v>
      </c>
    </row>
    <row r="50" spans="1:7" ht="26.25">
      <c r="A50" s="689" t="s">
        <v>1299</v>
      </c>
      <c r="B50" s="339" t="s">
        <v>1308</v>
      </c>
      <c r="C50" s="22">
        <f>C39/C36*100</f>
        <v>78.333333333333329</v>
      </c>
      <c r="D50" s="22">
        <f>D39/D36*100</f>
        <v>77.24109701187065</v>
      </c>
      <c r="E50" s="22">
        <f>E39/E36*100</f>
        <v>73.558331118788217</v>
      </c>
      <c r="F50" s="22">
        <f>F39/F36*100</f>
        <v>68.882466281310201</v>
      </c>
      <c r="G50" s="22">
        <f>G39/G36*100</f>
        <v>74.349325807463146</v>
      </c>
    </row>
    <row r="51" spans="1:7">
      <c r="A51" s="27" t="s">
        <v>674</v>
      </c>
      <c r="B51" s="339" t="s">
        <v>675</v>
      </c>
      <c r="C51" s="22" t="s">
        <v>254</v>
      </c>
      <c r="D51" s="22" t="s">
        <v>254</v>
      </c>
      <c r="E51" s="22" t="s">
        <v>254</v>
      </c>
      <c r="F51" s="22">
        <f>F40/F36*100</f>
        <v>3.7053505261597744E-2</v>
      </c>
      <c r="G51" s="22">
        <f>G40/G36*100</f>
        <v>6.2715584822828477E-2</v>
      </c>
    </row>
    <row r="52" spans="1:7">
      <c r="A52" s="27" t="s">
        <v>676</v>
      </c>
      <c r="B52" s="339" t="s">
        <v>677</v>
      </c>
      <c r="C52" s="22">
        <f>C41/C36*100</f>
        <v>2.8813559322033897</v>
      </c>
      <c r="D52" s="22">
        <f>D41/D36*100</f>
        <v>2.7152408241233457</v>
      </c>
      <c r="E52" s="22">
        <f>E41/E36*100</f>
        <v>2.5422978120294095</v>
      </c>
      <c r="F52" s="22">
        <f>F41/F36*100</f>
        <v>2.6085667704164814</v>
      </c>
      <c r="G52" s="22">
        <f>G41/G36*100</f>
        <v>0.90310442144872993</v>
      </c>
    </row>
    <row r="53" spans="1:7">
      <c r="A53" s="27" t="s">
        <v>215</v>
      </c>
      <c r="B53" s="339" t="s">
        <v>680</v>
      </c>
      <c r="C53" s="22">
        <f>C43/C36*100</f>
        <v>1.977401129943503</v>
      </c>
      <c r="D53" s="22">
        <f>D43/D36*100</f>
        <v>4.4890162368672399</v>
      </c>
      <c r="E53" s="22">
        <f>E43/E36*100</f>
        <v>2.9231995748073349</v>
      </c>
      <c r="F53" s="22">
        <f>F43/F36*100</f>
        <v>6.8697198755002216</v>
      </c>
      <c r="G53" s="22">
        <f>G43/G36*100</f>
        <v>4.9608027594857314</v>
      </c>
    </row>
    <row r="54" spans="1:7">
      <c r="A54" s="27" t="s">
        <v>683</v>
      </c>
      <c r="B54" s="339" t="s">
        <v>684</v>
      </c>
      <c r="C54" s="22">
        <f>C44/C36*100</f>
        <v>0.64971751412429379</v>
      </c>
      <c r="D54" s="22">
        <f>D44/D36*100</f>
        <v>0.66857688634192947</v>
      </c>
      <c r="E54" s="22">
        <v>0.66857688634192902</v>
      </c>
      <c r="F54" s="22">
        <f>F44/F36*100</f>
        <v>0.62990958944716169</v>
      </c>
      <c r="G54" s="22">
        <f>G44/G36*100</f>
        <v>1.398557541549075</v>
      </c>
    </row>
    <row r="55" spans="1:7" ht="18" customHeight="1">
      <c r="A55" s="931" t="s">
        <v>687</v>
      </c>
      <c r="B55" s="931"/>
      <c r="C55" s="931"/>
      <c r="D55" s="931"/>
      <c r="E55" s="931"/>
      <c r="F55" s="931"/>
      <c r="G55" s="931"/>
    </row>
    <row r="56" spans="1:7">
      <c r="A56" s="932" t="s">
        <v>1304</v>
      </c>
      <c r="B56" s="932"/>
      <c r="C56" s="932"/>
      <c r="D56" s="932"/>
      <c r="E56" s="932"/>
      <c r="F56" s="932"/>
      <c r="G56" s="932"/>
    </row>
    <row r="57" spans="1:7" ht="22.5" customHeight="1">
      <c r="A57" s="78" t="s">
        <v>669</v>
      </c>
      <c r="B57" s="548" t="s">
        <v>670</v>
      </c>
      <c r="C57" s="79">
        <f t="shared" ref="C57:E57" si="10">SUM(C58:C66)</f>
        <v>1153</v>
      </c>
      <c r="D57" s="79">
        <f t="shared" si="10"/>
        <v>1812.4999999999998</v>
      </c>
      <c r="E57" s="79">
        <f t="shared" si="10"/>
        <v>3968.5</v>
      </c>
      <c r="F57" s="79">
        <v>6053.2</v>
      </c>
      <c r="G57" s="79">
        <f>SUM(G58:G66)</f>
        <v>8129.5999999999995</v>
      </c>
    </row>
    <row r="58" spans="1:7" ht="14.25" customHeight="1">
      <c r="A58" s="691" t="s">
        <v>671</v>
      </c>
      <c r="B58" s="692" t="s">
        <v>672</v>
      </c>
      <c r="C58" s="693">
        <v>6.6</v>
      </c>
      <c r="D58" s="693">
        <v>8</v>
      </c>
      <c r="E58" s="693">
        <v>9.9</v>
      </c>
      <c r="F58" s="693">
        <v>18</v>
      </c>
      <c r="G58" s="693">
        <v>20.7</v>
      </c>
    </row>
    <row r="59" spans="1:7" ht="26.25">
      <c r="A59" s="689" t="s">
        <v>1300</v>
      </c>
      <c r="B59" s="339" t="s">
        <v>673</v>
      </c>
      <c r="C59" s="22">
        <v>40.5</v>
      </c>
      <c r="D59" s="22">
        <v>56.9</v>
      </c>
      <c r="E59" s="22">
        <v>64.2</v>
      </c>
      <c r="F59" s="22">
        <v>90.2</v>
      </c>
      <c r="G59" s="22">
        <v>134.4</v>
      </c>
    </row>
    <row r="60" spans="1:7" ht="26.25">
      <c r="A60" s="689" t="s">
        <v>1301</v>
      </c>
      <c r="B60" s="339" t="s">
        <v>1309</v>
      </c>
      <c r="C60" s="22">
        <v>109.6</v>
      </c>
      <c r="D60" s="22">
        <v>525.70000000000005</v>
      </c>
      <c r="E60" s="22">
        <v>822.1</v>
      </c>
      <c r="F60" s="22">
        <v>893</v>
      </c>
      <c r="G60" s="22">
        <v>1054.4000000000001</v>
      </c>
    </row>
    <row r="61" spans="1:7">
      <c r="A61" s="27" t="s">
        <v>674</v>
      </c>
      <c r="B61" s="339" t="s">
        <v>675</v>
      </c>
      <c r="C61" s="22">
        <v>3.7</v>
      </c>
      <c r="D61" s="22">
        <v>7.9</v>
      </c>
      <c r="E61" s="22">
        <v>8.6999999999999993</v>
      </c>
      <c r="F61" s="22">
        <v>12.5</v>
      </c>
      <c r="G61" s="22">
        <v>69.5</v>
      </c>
    </row>
    <row r="62" spans="1:7">
      <c r="A62" s="27" t="s">
        <v>676</v>
      </c>
      <c r="B62" s="339" t="s">
        <v>677</v>
      </c>
      <c r="C62" s="22">
        <v>7.4</v>
      </c>
      <c r="D62" s="22">
        <v>13</v>
      </c>
      <c r="E62" s="22">
        <v>14.7</v>
      </c>
      <c r="F62" s="22">
        <v>65.599999999999994</v>
      </c>
      <c r="G62" s="22">
        <v>64.099999999999994</v>
      </c>
    </row>
    <row r="63" spans="1:7">
      <c r="A63" s="27" t="s">
        <v>678</v>
      </c>
      <c r="B63" s="339" t="s">
        <v>679</v>
      </c>
      <c r="C63" s="22">
        <v>18.2</v>
      </c>
      <c r="D63" s="22">
        <v>18.5</v>
      </c>
      <c r="E63" s="22">
        <v>19</v>
      </c>
      <c r="F63" s="22">
        <v>19.2</v>
      </c>
      <c r="G63" s="22">
        <v>17.8</v>
      </c>
    </row>
    <row r="64" spans="1:7">
      <c r="A64" s="27" t="s">
        <v>215</v>
      </c>
      <c r="B64" s="339" t="s">
        <v>680</v>
      </c>
      <c r="C64" s="22">
        <v>24.3</v>
      </c>
      <c r="D64" s="22">
        <v>26.8</v>
      </c>
      <c r="E64" s="22">
        <v>56.1</v>
      </c>
      <c r="F64" s="22">
        <v>61.4</v>
      </c>
      <c r="G64" s="22">
        <v>160.69999999999999</v>
      </c>
    </row>
    <row r="65" spans="1:7">
      <c r="A65" s="27" t="s">
        <v>681</v>
      </c>
      <c r="B65" s="339" t="s">
        <v>682</v>
      </c>
      <c r="C65" s="22">
        <v>878.3</v>
      </c>
      <c r="D65" s="22">
        <v>1070.5999999999999</v>
      </c>
      <c r="E65" s="22">
        <v>2872.1</v>
      </c>
      <c r="F65" s="22">
        <v>4724.6000000000004</v>
      </c>
      <c r="G65" s="22">
        <v>6426.8</v>
      </c>
    </row>
    <row r="66" spans="1:7">
      <c r="A66" s="27" t="s">
        <v>683</v>
      </c>
      <c r="B66" s="339" t="s">
        <v>684</v>
      </c>
      <c r="C66" s="22">
        <v>64.400000000000006</v>
      </c>
      <c r="D66" s="22">
        <v>85.1</v>
      </c>
      <c r="E66" s="22">
        <v>101.7</v>
      </c>
      <c r="F66" s="22">
        <v>168.7</v>
      </c>
      <c r="G66" s="22">
        <v>181.2</v>
      </c>
    </row>
    <row r="67" spans="1:7" ht="15" customHeight="1">
      <c r="A67" s="931" t="s">
        <v>197</v>
      </c>
      <c r="B67" s="931"/>
      <c r="C67" s="931"/>
      <c r="D67" s="931"/>
      <c r="E67" s="931"/>
      <c r="F67" s="931"/>
      <c r="G67" s="931"/>
    </row>
    <row r="68" spans="1:7" ht="15" customHeight="1">
      <c r="A68" s="932" t="s">
        <v>413</v>
      </c>
      <c r="B68" s="932"/>
      <c r="C68" s="932"/>
      <c r="D68" s="932"/>
      <c r="E68" s="932"/>
      <c r="F68" s="932"/>
      <c r="G68" s="932"/>
    </row>
    <row r="69" spans="1:7" ht="21" customHeight="1">
      <c r="A69" s="78" t="s">
        <v>669</v>
      </c>
      <c r="B69" s="548" t="s">
        <v>670</v>
      </c>
      <c r="C69" s="142">
        <v>100</v>
      </c>
      <c r="D69" s="142">
        <v>100</v>
      </c>
      <c r="E69" s="142">
        <v>100</v>
      </c>
      <c r="F69" s="142">
        <v>100</v>
      </c>
      <c r="G69" s="79">
        <f>SUM(G70:G78)</f>
        <v>100</v>
      </c>
    </row>
    <row r="70" spans="1:7" ht="15.75" customHeight="1">
      <c r="A70" s="689" t="s">
        <v>671</v>
      </c>
      <c r="B70" s="690" t="s">
        <v>672</v>
      </c>
      <c r="C70" s="22">
        <f t="shared" ref="C70:G70" si="11">C58/C57*100</f>
        <v>0.57241977450130088</v>
      </c>
      <c r="D70" s="22">
        <f t="shared" si="11"/>
        <v>0.44137931034482758</v>
      </c>
      <c r="E70" s="22">
        <f t="shared" si="11"/>
        <v>0.24946453319894166</v>
      </c>
      <c r="F70" s="22">
        <f t="shared" si="11"/>
        <v>0.29736337804797464</v>
      </c>
      <c r="G70" s="22">
        <f t="shared" si="11"/>
        <v>0.25462507380436927</v>
      </c>
    </row>
    <row r="71" spans="1:7" ht="26.25">
      <c r="A71" s="689" t="s">
        <v>1302</v>
      </c>
      <c r="B71" s="339" t="s">
        <v>673</v>
      </c>
      <c r="C71" s="22">
        <f t="shared" ref="C71:G71" si="12">C59/C57*100</f>
        <v>3.5125758889852561</v>
      </c>
      <c r="D71" s="22">
        <f t="shared" si="12"/>
        <v>3.1393103448275865</v>
      </c>
      <c r="E71" s="22">
        <f t="shared" si="12"/>
        <v>1.6177397001385916</v>
      </c>
      <c r="F71" s="22">
        <f t="shared" si="12"/>
        <v>1.4901209277737395</v>
      </c>
      <c r="G71" s="22">
        <f t="shared" si="12"/>
        <v>1.6532178704979337</v>
      </c>
    </row>
    <row r="72" spans="1:7" ht="26.25">
      <c r="A72" s="689" t="s">
        <v>1303</v>
      </c>
      <c r="B72" s="339" t="s">
        <v>1310</v>
      </c>
      <c r="C72" s="22">
        <f t="shared" ref="C72:G72" si="13">C60/C57*100</f>
        <v>9.5056374674761486</v>
      </c>
      <c r="D72" s="22">
        <f t="shared" si="13"/>
        <v>29.004137931034492</v>
      </c>
      <c r="E72" s="22">
        <f t="shared" si="13"/>
        <v>20.715635630590903</v>
      </c>
      <c r="F72" s="22">
        <f t="shared" si="13"/>
        <v>14.752527588713408</v>
      </c>
      <c r="G72" s="22">
        <f t="shared" si="13"/>
        <v>12.969887817358789</v>
      </c>
    </row>
    <row r="73" spans="1:7">
      <c r="A73" s="27" t="s">
        <v>674</v>
      </c>
      <c r="B73" s="339" t="s">
        <v>675</v>
      </c>
      <c r="C73" s="22">
        <f t="shared" ref="C73:G73" si="14">C61/C57*100</f>
        <v>0.32090199479618386</v>
      </c>
      <c r="D73" s="22">
        <f t="shared" si="14"/>
        <v>0.43586206896551727</v>
      </c>
      <c r="E73" s="22">
        <f t="shared" si="14"/>
        <v>0.21922640796270629</v>
      </c>
      <c r="F73" s="22">
        <f t="shared" si="14"/>
        <v>0.20650234586664906</v>
      </c>
      <c r="G73" s="22">
        <f t="shared" si="14"/>
        <v>0.85490061011611906</v>
      </c>
    </row>
    <row r="74" spans="1:7">
      <c r="A74" s="27" t="s">
        <v>676</v>
      </c>
      <c r="B74" s="339" t="s">
        <v>677</v>
      </c>
      <c r="C74" s="22">
        <f t="shared" ref="C74:G74" si="15">C62/C57*100</f>
        <v>0.64180398959236773</v>
      </c>
      <c r="D74" s="22">
        <f t="shared" si="15"/>
        <v>0.71724137931034493</v>
      </c>
      <c r="E74" s="22">
        <f t="shared" si="15"/>
        <v>0.37041703414388305</v>
      </c>
      <c r="F74" s="22">
        <f t="shared" si="15"/>
        <v>1.083724311108174</v>
      </c>
      <c r="G74" s="22">
        <f t="shared" si="15"/>
        <v>0.78847667781932684</v>
      </c>
    </row>
    <row r="75" spans="1:7">
      <c r="A75" s="27" t="s">
        <v>678</v>
      </c>
      <c r="B75" s="339" t="s">
        <v>679</v>
      </c>
      <c r="C75" s="22">
        <f t="shared" ref="C75:G75" si="16">C63/C57*100</f>
        <v>1.5784908933217692</v>
      </c>
      <c r="D75" s="22">
        <f t="shared" si="16"/>
        <v>1.0206896551724138</v>
      </c>
      <c r="E75" s="22">
        <f t="shared" si="16"/>
        <v>0.47877031624039312</v>
      </c>
      <c r="F75" s="22">
        <f t="shared" si="16"/>
        <v>0.3171876032511729</v>
      </c>
      <c r="G75" s="22">
        <f t="shared" si="16"/>
        <v>0.2189529620153513</v>
      </c>
    </row>
    <row r="76" spans="1:7">
      <c r="A76" s="27" t="s">
        <v>215</v>
      </c>
      <c r="B76" s="339" t="s">
        <v>680</v>
      </c>
      <c r="C76" s="22">
        <f t="shared" ref="C76:G76" si="17">C64/C57*100</f>
        <v>2.1075455333911539</v>
      </c>
      <c r="D76" s="22">
        <f t="shared" si="17"/>
        <v>1.4786206896551726</v>
      </c>
      <c r="E76" s="22">
        <f t="shared" si="17"/>
        <v>1.4136323547940028</v>
      </c>
      <c r="F76" s="22">
        <f t="shared" si="17"/>
        <v>1.01433952289698</v>
      </c>
      <c r="G76" s="22">
        <f t="shared" si="17"/>
        <v>1.9767270222397166</v>
      </c>
    </row>
    <row r="77" spans="1:7">
      <c r="A77" s="27" t="s">
        <v>681</v>
      </c>
      <c r="B77" s="339" t="s">
        <v>682</v>
      </c>
      <c r="C77" s="22">
        <f t="shared" ref="C77:G77" si="18">C65/C57*100</f>
        <v>76.175195143104929</v>
      </c>
      <c r="D77" s="22">
        <f t="shared" si="18"/>
        <v>59.06758620689655</v>
      </c>
      <c r="E77" s="22">
        <f t="shared" si="18"/>
        <v>72.372432909159627</v>
      </c>
      <c r="F77" s="22">
        <f t="shared" si="18"/>
        <v>78.051278662525618</v>
      </c>
      <c r="G77" s="22">
        <f t="shared" si="18"/>
        <v>79.054320015744935</v>
      </c>
    </row>
    <row r="78" spans="1:7">
      <c r="A78" s="688" t="s">
        <v>683</v>
      </c>
      <c r="B78" s="552" t="s">
        <v>684</v>
      </c>
      <c r="C78" s="566">
        <f t="shared" ref="C78:G78" si="19">C66/C57*100</f>
        <v>5.5854293148308765</v>
      </c>
      <c r="D78" s="566">
        <f t="shared" si="19"/>
        <v>4.6951724137931032</v>
      </c>
      <c r="E78" s="566">
        <f t="shared" si="19"/>
        <v>2.562681113770946</v>
      </c>
      <c r="F78" s="566">
        <f t="shared" si="19"/>
        <v>2.7869556598162952</v>
      </c>
      <c r="G78" s="566">
        <f t="shared" si="19"/>
        <v>2.2288919504034639</v>
      </c>
    </row>
    <row r="79" spans="1:7">
      <c r="A79" s="72"/>
      <c r="B79" s="72"/>
      <c r="C79" s="72"/>
      <c r="D79" s="72"/>
      <c r="E79" s="72"/>
      <c r="F79" s="72"/>
      <c r="G79" s="72"/>
    </row>
    <row r="80" spans="1:7">
      <c r="A80" s="131"/>
      <c r="B80" s="131"/>
    </row>
    <row r="81" spans="1:2">
      <c r="A81" s="131"/>
      <c r="B81" s="131"/>
    </row>
  </sheetData>
  <mergeCells count="16">
    <mergeCell ref="A68:G68"/>
    <mergeCell ref="A45:G45"/>
    <mergeCell ref="A46:G46"/>
    <mergeCell ref="A55:G55"/>
    <mergeCell ref="A56:G56"/>
    <mergeCell ref="A67:G67"/>
    <mergeCell ref="A11:G11"/>
    <mergeCell ref="A22:G22"/>
    <mergeCell ref="A23:G23"/>
    <mergeCell ref="A34:G34"/>
    <mergeCell ref="A35:G35"/>
    <mergeCell ref="F1:G1"/>
    <mergeCell ref="A2:G2"/>
    <mergeCell ref="A3:G3"/>
    <mergeCell ref="A4:G4"/>
    <mergeCell ref="A10:G10"/>
  </mergeCells>
  <conditionalFormatting sqref="A25:A33">
    <cfRule type="duplicateValues" dxfId="17" priority="11"/>
  </conditionalFormatting>
  <conditionalFormatting sqref="A37">
    <cfRule type="duplicateValues" dxfId="16" priority="12"/>
  </conditionalFormatting>
  <conditionalFormatting sqref="A39">
    <cfRule type="duplicateValues" dxfId="15" priority="10"/>
  </conditionalFormatting>
  <conditionalFormatting sqref="A42">
    <cfRule type="duplicateValues" dxfId="14" priority="1"/>
  </conditionalFormatting>
  <conditionalFormatting sqref="A43">
    <cfRule type="duplicateValues" dxfId="13" priority="6"/>
  </conditionalFormatting>
  <conditionalFormatting sqref="A48">
    <cfRule type="duplicateValues" dxfId="12" priority="2"/>
  </conditionalFormatting>
  <conditionalFormatting sqref="A50">
    <cfRule type="duplicateValues" dxfId="11" priority="9"/>
  </conditionalFormatting>
  <conditionalFormatting sqref="A53">
    <cfRule type="duplicateValues" dxfId="10" priority="5"/>
  </conditionalFormatting>
  <conditionalFormatting sqref="A58">
    <cfRule type="duplicateValues" dxfId="9" priority="14"/>
  </conditionalFormatting>
  <conditionalFormatting sqref="A60">
    <cfRule type="duplicateValues" dxfId="8" priority="8"/>
  </conditionalFormatting>
  <conditionalFormatting sqref="A64">
    <cfRule type="duplicateValues" dxfId="7" priority="4"/>
  </conditionalFormatting>
  <conditionalFormatting sqref="A70">
    <cfRule type="duplicateValues" dxfId="6" priority="13"/>
  </conditionalFormatting>
  <conditionalFormatting sqref="A72">
    <cfRule type="duplicateValues" dxfId="5" priority="7"/>
  </conditionalFormatting>
  <conditionalFormatting sqref="A76">
    <cfRule type="duplicateValues" dxfId="4" priority="3"/>
  </conditionalFormatting>
  <hyperlinks>
    <hyperlink ref="F1:G1" location="Содержание!A1" display="Содержание" xr:uid="{2B819B2A-2967-4318-B17C-F72ECC3C7BCA}"/>
    <hyperlink ref="A1" location="Содержание!A1" display="Мазмуну" xr:uid="{99644E73-8BBA-4651-97AA-B1CE3923DF7A}"/>
  </hyperlinks>
  <pageMargins left="0.70866141732283472" right="0.70866141732283472" top="0.59055118110236227" bottom="0.74803149606299213" header="0.31496062992125984" footer="0.51181102362204722"/>
  <pageSetup paperSize="9" firstPageNumber="74" orientation="portrait" useFirstPageNumber="1" r:id="rId1"/>
  <headerFooter>
    <oddFooter>&amp;C&amp;P</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G33"/>
  <sheetViews>
    <sheetView topLeftCell="A10" workbookViewId="0">
      <selection activeCell="R40" sqref="R40"/>
    </sheetView>
  </sheetViews>
  <sheetFormatPr defaultColWidth="9.140625" defaultRowHeight="15"/>
  <cols>
    <col min="1" max="2" width="21.28515625" style="3" customWidth="1"/>
    <col min="3" max="4" width="8.85546875" style="3" customWidth="1"/>
    <col min="5" max="7" width="9" style="3" customWidth="1"/>
    <col min="8" max="16384" width="9.140625" style="3"/>
  </cols>
  <sheetData>
    <row r="1" spans="1:7">
      <c r="A1" s="859" t="s">
        <v>1784</v>
      </c>
      <c r="F1" s="953" t="s">
        <v>1783</v>
      </c>
      <c r="G1" s="953"/>
    </row>
    <row r="2" spans="1:7" ht="18" customHeight="1">
      <c r="A2" s="4" t="s">
        <v>688</v>
      </c>
      <c r="B2" s="4"/>
      <c r="C2" s="129"/>
      <c r="D2" s="129"/>
      <c r="E2" s="129"/>
      <c r="F2" s="129"/>
      <c r="G2" s="129"/>
    </row>
    <row r="3" spans="1:7" s="13" customFormat="1" ht="18" customHeight="1">
      <c r="A3" s="6" t="s">
        <v>689</v>
      </c>
      <c r="B3" s="6"/>
      <c r="C3" s="130"/>
      <c r="D3" s="130"/>
      <c r="E3" s="130"/>
      <c r="F3" s="130"/>
      <c r="G3" s="130"/>
    </row>
    <row r="4" spans="1:7" s="13" customFormat="1" ht="18" customHeight="1">
      <c r="A4" s="6" t="s">
        <v>690</v>
      </c>
      <c r="B4" s="6"/>
      <c r="C4" s="130"/>
      <c r="D4" s="130"/>
      <c r="E4" s="130"/>
      <c r="F4" s="130"/>
      <c r="G4" s="130"/>
    </row>
    <row r="5" spans="1:7" s="16" customFormat="1" ht="18" customHeight="1">
      <c r="A5" s="543" t="s">
        <v>1311</v>
      </c>
      <c r="B5" s="543"/>
      <c r="C5" s="602"/>
      <c r="D5" s="602"/>
      <c r="E5" s="602"/>
      <c r="F5" s="602"/>
      <c r="G5" s="602"/>
    </row>
    <row r="6" spans="1:7" s="127" customFormat="1" ht="18" customHeight="1">
      <c r="A6" s="546" t="s">
        <v>1312</v>
      </c>
      <c r="B6" s="546"/>
      <c r="C6" s="694"/>
      <c r="D6" s="694"/>
      <c r="E6" s="694"/>
      <c r="F6" s="694"/>
      <c r="G6" s="694"/>
    </row>
    <row r="7" spans="1:7" s="127" customFormat="1" ht="6.75" customHeight="1">
      <c r="A7" s="6"/>
      <c r="B7" s="6"/>
      <c r="C7" s="130"/>
      <c r="D7" s="130"/>
      <c r="E7" s="130"/>
      <c r="F7" s="130"/>
      <c r="G7" s="130"/>
    </row>
    <row r="8" spans="1:7" s="128" customFormat="1" ht="18" customHeight="1">
      <c r="A8" s="695" t="s">
        <v>691</v>
      </c>
      <c r="B8" s="695"/>
      <c r="C8" s="497">
        <v>2020</v>
      </c>
      <c r="D8" s="497">
        <v>2021</v>
      </c>
      <c r="E8" s="497">
        <v>2022</v>
      </c>
      <c r="F8" s="497">
        <v>2023</v>
      </c>
      <c r="G8" s="558">
        <v>2024</v>
      </c>
    </row>
    <row r="9" spans="1:7" ht="18.75" customHeight="1">
      <c r="A9" s="89"/>
      <c r="B9" s="89"/>
      <c r="C9" s="932" t="s">
        <v>692</v>
      </c>
      <c r="D9" s="932"/>
      <c r="E9" s="932"/>
      <c r="F9" s="932"/>
      <c r="G9" s="357"/>
    </row>
    <row r="10" spans="1:7" ht="21" customHeight="1">
      <c r="A10" s="78" t="s">
        <v>669</v>
      </c>
      <c r="B10" s="548" t="s">
        <v>670</v>
      </c>
      <c r="C10" s="42">
        <f t="shared" ref="C10:G10" si="0">SUM(C11:C19)</f>
        <v>6688.9000000000005</v>
      </c>
      <c r="D10" s="42">
        <f t="shared" si="0"/>
        <v>19503</v>
      </c>
      <c r="E10" s="42">
        <f t="shared" si="0"/>
        <v>25880.600000000002</v>
      </c>
      <c r="F10" s="42">
        <f t="shared" si="0"/>
        <v>36008.299999999996</v>
      </c>
      <c r="G10" s="42">
        <f t="shared" si="0"/>
        <v>47266.3</v>
      </c>
    </row>
    <row r="11" spans="1:7">
      <c r="A11" s="27" t="s">
        <v>671</v>
      </c>
      <c r="B11" s="339" t="s">
        <v>672</v>
      </c>
      <c r="C11" s="45">
        <v>399.6</v>
      </c>
      <c r="D11" s="45">
        <v>1056.4000000000001</v>
      </c>
      <c r="E11" s="45">
        <v>1230.0999999999999</v>
      </c>
      <c r="F11" s="45">
        <v>1481.9</v>
      </c>
      <c r="G11" s="45">
        <v>1710.5</v>
      </c>
    </row>
    <row r="12" spans="1:7" ht="26.25">
      <c r="A12" s="689" t="s">
        <v>1313</v>
      </c>
      <c r="B12" s="339" t="s">
        <v>673</v>
      </c>
      <c r="C12" s="45">
        <v>955.7</v>
      </c>
      <c r="D12" s="45">
        <v>2658.7</v>
      </c>
      <c r="E12" s="45">
        <v>3302.4</v>
      </c>
      <c r="F12" s="45">
        <v>4107.7</v>
      </c>
      <c r="G12" s="45">
        <v>4368</v>
      </c>
    </row>
    <row r="13" spans="1:7" ht="26.25">
      <c r="A13" s="689" t="s">
        <v>1276</v>
      </c>
      <c r="B13" s="339" t="s">
        <v>1314</v>
      </c>
      <c r="C13" s="45">
        <v>89.5</v>
      </c>
      <c r="D13" s="45">
        <v>270.3</v>
      </c>
      <c r="E13" s="45">
        <v>396.9</v>
      </c>
      <c r="F13" s="45">
        <v>507.3</v>
      </c>
      <c r="G13" s="45">
        <v>814.8</v>
      </c>
    </row>
    <row r="14" spans="1:7">
      <c r="A14" s="27" t="s">
        <v>674</v>
      </c>
      <c r="B14" s="339" t="s">
        <v>675</v>
      </c>
      <c r="C14" s="45">
        <v>25</v>
      </c>
      <c r="D14" s="45">
        <v>66.3</v>
      </c>
      <c r="E14" s="45">
        <v>79.3</v>
      </c>
      <c r="F14" s="45">
        <v>100.3</v>
      </c>
      <c r="G14" s="45">
        <v>166.9</v>
      </c>
    </row>
    <row r="15" spans="1:7">
      <c r="A15" s="27" t="s">
        <v>676</v>
      </c>
      <c r="B15" s="339" t="s">
        <v>677</v>
      </c>
      <c r="C15" s="45">
        <v>429.5</v>
      </c>
      <c r="D15" s="45">
        <v>1183.5</v>
      </c>
      <c r="E15" s="45">
        <v>1420.9</v>
      </c>
      <c r="F15" s="45">
        <v>1633.6</v>
      </c>
      <c r="G15" s="45">
        <v>2015.1</v>
      </c>
    </row>
    <row r="16" spans="1:7">
      <c r="A16" s="27" t="s">
        <v>678</v>
      </c>
      <c r="B16" s="339" t="s">
        <v>679</v>
      </c>
      <c r="C16" s="45">
        <v>68.099999999999994</v>
      </c>
      <c r="D16" s="45">
        <v>245.4</v>
      </c>
      <c r="E16" s="45">
        <v>429.3</v>
      </c>
      <c r="F16" s="45">
        <v>507.1</v>
      </c>
      <c r="G16" s="45">
        <v>590.29999999999995</v>
      </c>
    </row>
    <row r="17" spans="1:7">
      <c r="A17" s="27" t="s">
        <v>215</v>
      </c>
      <c r="B17" s="339" t="s">
        <v>680</v>
      </c>
      <c r="C17" s="45">
        <v>459</v>
      </c>
      <c r="D17" s="45">
        <v>2649.2</v>
      </c>
      <c r="E17" s="45">
        <v>4073.3</v>
      </c>
      <c r="F17" s="45">
        <v>5546.4</v>
      </c>
      <c r="G17" s="45">
        <v>7507.9</v>
      </c>
    </row>
    <row r="18" spans="1:7">
      <c r="A18" s="27" t="s">
        <v>681</v>
      </c>
      <c r="B18" s="339" t="s">
        <v>682</v>
      </c>
      <c r="C18" s="45">
        <v>3438.9</v>
      </c>
      <c r="D18" s="45">
        <v>9172.1</v>
      </c>
      <c r="E18" s="45">
        <v>12247.6</v>
      </c>
      <c r="F18" s="45">
        <v>19019.3</v>
      </c>
      <c r="G18" s="45">
        <v>26765.9</v>
      </c>
    </row>
    <row r="19" spans="1:7">
      <c r="A19" s="27" t="s">
        <v>683</v>
      </c>
      <c r="B19" s="339" t="s">
        <v>684</v>
      </c>
      <c r="C19" s="45">
        <v>823.6</v>
      </c>
      <c r="D19" s="45">
        <v>2201.1</v>
      </c>
      <c r="E19" s="45">
        <v>2700.8</v>
      </c>
      <c r="F19" s="45">
        <v>3104.7</v>
      </c>
      <c r="G19" s="45">
        <v>3326.9</v>
      </c>
    </row>
    <row r="20" spans="1:7" ht="15" customHeight="1">
      <c r="A20" s="107" t="s">
        <v>693</v>
      </c>
      <c r="B20" s="107"/>
      <c r="C20" s="964" t="s">
        <v>197</v>
      </c>
      <c r="D20" s="964"/>
      <c r="E20" s="964"/>
      <c r="F20" s="964"/>
      <c r="G20" s="964"/>
    </row>
    <row r="21" spans="1:7" ht="15" customHeight="1">
      <c r="A21" s="107" t="s">
        <v>694</v>
      </c>
      <c r="B21" s="107"/>
      <c r="C21" s="965" t="s">
        <v>413</v>
      </c>
      <c r="D21" s="965"/>
      <c r="E21" s="965"/>
      <c r="F21" s="965"/>
      <c r="G21" s="965"/>
    </row>
    <row r="22" spans="1:7" ht="27">
      <c r="A22" s="78" t="s">
        <v>669</v>
      </c>
      <c r="B22" s="548" t="s">
        <v>670</v>
      </c>
      <c r="C22" s="60">
        <v>100</v>
      </c>
      <c r="D22" s="60">
        <v>100</v>
      </c>
      <c r="E22" s="60">
        <v>100</v>
      </c>
      <c r="F22" s="60">
        <v>100</v>
      </c>
      <c r="G22" s="60">
        <f>SUM(G23:G31)</f>
        <v>99.999999999999986</v>
      </c>
    </row>
    <row r="23" spans="1:7">
      <c r="A23" s="27" t="s">
        <v>671</v>
      </c>
      <c r="B23" s="339" t="s">
        <v>672</v>
      </c>
      <c r="C23" s="45">
        <f t="shared" ref="C23:G23" si="1">C11/C10*100</f>
        <v>5.9740764550224998</v>
      </c>
      <c r="D23" s="45">
        <f t="shared" si="1"/>
        <v>5.4166025739629813</v>
      </c>
      <c r="E23" s="45">
        <f t="shared" si="1"/>
        <v>4.7529809973493649</v>
      </c>
      <c r="F23" s="45">
        <f t="shared" si="1"/>
        <v>4.1154400513215013</v>
      </c>
      <c r="G23" s="45">
        <f t="shared" si="1"/>
        <v>3.618857410036326</v>
      </c>
    </row>
    <row r="24" spans="1:7" ht="26.25">
      <c r="A24" s="689" t="s">
        <v>1298</v>
      </c>
      <c r="B24" s="339" t="s">
        <v>673</v>
      </c>
      <c r="C24" s="45">
        <f t="shared" ref="C24:G24" si="2">C12/C10*100</f>
        <v>14.287850020182692</v>
      </c>
      <c r="D24" s="45">
        <f t="shared" si="2"/>
        <v>13.632261703327691</v>
      </c>
      <c r="E24" s="45">
        <f t="shared" si="2"/>
        <v>12.760136936547065</v>
      </c>
      <c r="F24" s="45">
        <f t="shared" si="2"/>
        <v>11.407647681229051</v>
      </c>
      <c r="G24" s="45">
        <f t="shared" si="2"/>
        <v>9.241256455444999</v>
      </c>
    </row>
    <row r="25" spans="1:7" ht="26.25">
      <c r="A25" s="689" t="s">
        <v>1296</v>
      </c>
      <c r="B25" s="339" t="s">
        <v>1310</v>
      </c>
      <c r="C25" s="45">
        <f t="shared" ref="C25:G25" si="3">C13/C10*100</f>
        <v>1.33803764445574</v>
      </c>
      <c r="D25" s="45">
        <f t="shared" si="3"/>
        <v>1.3859406245193047</v>
      </c>
      <c r="E25" s="45">
        <f t="shared" si="3"/>
        <v>1.5335811379952551</v>
      </c>
      <c r="F25" s="45">
        <f t="shared" si="3"/>
        <v>1.4088418503511693</v>
      </c>
      <c r="G25" s="45">
        <f t="shared" si="3"/>
        <v>1.7238497618810862</v>
      </c>
    </row>
    <row r="26" spans="1:7">
      <c r="A26" s="27" t="s">
        <v>674</v>
      </c>
      <c r="B26" s="339" t="s">
        <v>675</v>
      </c>
      <c r="C26" s="45">
        <f t="shared" ref="C26:G26" si="4">C14/C10*100</f>
        <v>0.37375353197087707</v>
      </c>
      <c r="D26" s="45">
        <f t="shared" si="4"/>
        <v>0.33994770035379168</v>
      </c>
      <c r="E26" s="45">
        <f t="shared" si="4"/>
        <v>0.3064071157546579</v>
      </c>
      <c r="F26" s="45">
        <f t="shared" si="4"/>
        <v>0.27854689057800563</v>
      </c>
      <c r="G26" s="45">
        <f t="shared" si="4"/>
        <v>0.35310570110205369</v>
      </c>
    </row>
    <row r="27" spans="1:7">
      <c r="A27" s="27" t="s">
        <v>676</v>
      </c>
      <c r="B27" s="339" t="s">
        <v>677</v>
      </c>
      <c r="C27" s="45">
        <f t="shared" ref="C27:G27" si="5">C15/C10*100</f>
        <v>6.4210856792596678</v>
      </c>
      <c r="D27" s="45">
        <f t="shared" si="5"/>
        <v>6.0682971850484542</v>
      </c>
      <c r="E27" s="45">
        <f t="shared" si="5"/>
        <v>5.4902127462269039</v>
      </c>
      <c r="F27" s="45">
        <f t="shared" si="5"/>
        <v>4.5367318090551345</v>
      </c>
      <c r="G27" s="45">
        <f t="shared" si="5"/>
        <v>4.2632911820895645</v>
      </c>
    </row>
    <row r="28" spans="1:7">
      <c r="A28" s="27" t="s">
        <v>678</v>
      </c>
      <c r="B28" s="339" t="s">
        <v>679</v>
      </c>
      <c r="C28" s="45">
        <f t="shared" ref="C28:G28" si="6">C16/C10*100</f>
        <v>1.0181046210886691</v>
      </c>
      <c r="D28" s="45">
        <f t="shared" si="6"/>
        <v>1.258267958775573</v>
      </c>
      <c r="E28" s="45">
        <f t="shared" si="6"/>
        <v>1.6587714349744593</v>
      </c>
      <c r="F28" s="45">
        <f t="shared" si="6"/>
        <v>1.4082864228525092</v>
      </c>
      <c r="G28" s="45">
        <f t="shared" si="6"/>
        <v>1.248881338289648</v>
      </c>
    </row>
    <row r="29" spans="1:7">
      <c r="A29" s="27" t="s">
        <v>215</v>
      </c>
      <c r="B29" s="339" t="s">
        <v>680</v>
      </c>
      <c r="C29" s="45">
        <f t="shared" ref="C29:G29" si="7">C17/C10*100</f>
        <v>6.8621148469853042</v>
      </c>
      <c r="D29" s="45">
        <f t="shared" si="7"/>
        <v>13.583551248525866</v>
      </c>
      <c r="E29" s="45">
        <f t="shared" si="7"/>
        <v>15.738815947080051</v>
      </c>
      <c r="F29" s="45">
        <f t="shared" si="7"/>
        <v>15.403115392839986</v>
      </c>
      <c r="G29" s="45">
        <f t="shared" si="7"/>
        <v>15.884255801702269</v>
      </c>
    </row>
    <row r="30" spans="1:7">
      <c r="A30" s="27" t="s">
        <v>681</v>
      </c>
      <c r="B30" s="339" t="s">
        <v>682</v>
      </c>
      <c r="C30" s="45">
        <f t="shared" ref="C30:G30" si="8">C18/C10*100</f>
        <v>51.412040843785967</v>
      </c>
      <c r="D30" s="45">
        <f t="shared" si="8"/>
        <v>47.029174998718148</v>
      </c>
      <c r="E30" s="45">
        <f t="shared" si="8"/>
        <v>47.323477817361265</v>
      </c>
      <c r="F30" s="45">
        <f t="shared" si="8"/>
        <v>52.819211126323665</v>
      </c>
      <c r="G30" s="45">
        <f t="shared" si="8"/>
        <v>56.627872289559363</v>
      </c>
    </row>
    <row r="31" spans="1:7">
      <c r="A31" s="688" t="s">
        <v>683</v>
      </c>
      <c r="B31" s="552" t="s">
        <v>684</v>
      </c>
      <c r="C31" s="561">
        <f t="shared" ref="C31:G31" si="9">C19/C10*100</f>
        <v>12.312936357248576</v>
      </c>
      <c r="D31" s="561">
        <f t="shared" si="9"/>
        <v>11.285956006768188</v>
      </c>
      <c r="E31" s="561">
        <f t="shared" si="9"/>
        <v>10.435615866710972</v>
      </c>
      <c r="F31" s="561">
        <f t="shared" si="9"/>
        <v>8.6221787754489938</v>
      </c>
      <c r="G31" s="561">
        <f t="shared" si="9"/>
        <v>7.0386300598946825</v>
      </c>
    </row>
    <row r="32" spans="1:7">
      <c r="A32" s="72"/>
      <c r="B32" s="72"/>
      <c r="C32" s="72"/>
      <c r="D32" s="72"/>
      <c r="E32" s="72"/>
      <c r="F32" s="72"/>
      <c r="G32" s="72"/>
    </row>
    <row r="33" spans="1:2">
      <c r="A33" s="131"/>
      <c r="B33" s="131"/>
    </row>
  </sheetData>
  <mergeCells count="4">
    <mergeCell ref="C9:F9"/>
    <mergeCell ref="C20:G20"/>
    <mergeCell ref="C21:G21"/>
    <mergeCell ref="F1:G1"/>
  </mergeCells>
  <conditionalFormatting sqref="A11">
    <cfRule type="duplicateValues" dxfId="3" priority="4"/>
  </conditionalFormatting>
  <conditionalFormatting sqref="A16:A19">
    <cfRule type="duplicateValues" dxfId="2" priority="3"/>
  </conditionalFormatting>
  <conditionalFormatting sqref="A23">
    <cfRule type="duplicateValues" dxfId="1" priority="2"/>
  </conditionalFormatting>
  <conditionalFormatting sqref="A28:A31">
    <cfRule type="duplicateValues" dxfId="0" priority="1"/>
  </conditionalFormatting>
  <hyperlinks>
    <hyperlink ref="A1" location="Содержание!A1" display="Мазмуну" xr:uid="{88897235-E12D-448A-8D9F-7DD6ED027B24}"/>
    <hyperlink ref="F1:G1" location="Содержание!A1" display="Содержание" xr:uid="{5F4DD7A8-8870-416B-BFF5-4C8109E4368B}"/>
  </hyperlinks>
  <pageMargins left="0.70866141732283472" right="0.59055118110236227" top="0.59055118110236227" bottom="0.74803149606299213" header="0.31496062992125984" footer="0.51181102362204722"/>
  <pageSetup paperSize="9" firstPageNumber="76" orientation="portrait" useFirstPageNumber="1" r:id="rId1"/>
  <headerFooter>
    <oddFooter>&amp;C&amp;P</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J31"/>
  <sheetViews>
    <sheetView topLeftCell="A13" workbookViewId="0">
      <selection activeCell="R40" sqref="R40"/>
    </sheetView>
  </sheetViews>
  <sheetFormatPr defaultColWidth="9.140625" defaultRowHeight="15"/>
  <cols>
    <col min="1" max="2" width="20.7109375" style="3" customWidth="1"/>
    <col min="3" max="16384" width="9.140625" style="3"/>
  </cols>
  <sheetData>
    <row r="1" spans="1:7">
      <c r="A1" s="859" t="s">
        <v>1784</v>
      </c>
      <c r="F1" s="953" t="s">
        <v>1783</v>
      </c>
      <c r="G1" s="953"/>
    </row>
    <row r="2" spans="1:7" ht="18" customHeight="1">
      <c r="A2" s="119" t="s">
        <v>695</v>
      </c>
      <c r="B2" s="119"/>
    </row>
    <row r="3" spans="1:7" ht="18" customHeight="1">
      <c r="A3" s="700" t="s">
        <v>696</v>
      </c>
      <c r="B3" s="700"/>
      <c r="C3" s="701"/>
      <c r="D3" s="701"/>
      <c r="E3" s="701"/>
    </row>
    <row r="4" spans="1:7" s="13" customFormat="1" ht="18" customHeight="1">
      <c r="A4" s="105" t="s">
        <v>697</v>
      </c>
      <c r="B4" s="105"/>
      <c r="C4" s="106"/>
      <c r="D4" s="106"/>
      <c r="E4" s="106"/>
      <c r="F4" s="106"/>
      <c r="G4" s="106"/>
    </row>
    <row r="5" spans="1:7" s="13" customFormat="1" ht="18" customHeight="1">
      <c r="A5" s="696" t="s">
        <v>698</v>
      </c>
      <c r="B5" s="696"/>
      <c r="C5" s="108"/>
      <c r="D5" s="108"/>
      <c r="E5" s="108"/>
      <c r="F5" s="108"/>
      <c r="G5" s="108"/>
    </row>
    <row r="6" spans="1:7" s="18" customFormat="1" ht="18" customHeight="1">
      <c r="A6" s="632"/>
      <c r="B6" s="632"/>
      <c r="C6" s="497">
        <v>2020</v>
      </c>
      <c r="D6" s="497">
        <v>2021</v>
      </c>
      <c r="E6" s="497">
        <v>2022</v>
      </c>
      <c r="F6" s="497">
        <v>2023</v>
      </c>
      <c r="G6" s="558">
        <v>2024</v>
      </c>
    </row>
    <row r="7" spans="1:7" ht="20.45" customHeight="1">
      <c r="A7" s="121" t="s">
        <v>184</v>
      </c>
      <c r="B7" s="510" t="s">
        <v>289</v>
      </c>
      <c r="C7" s="122"/>
      <c r="D7" s="122"/>
      <c r="E7" s="122"/>
      <c r="F7" s="122"/>
      <c r="G7" s="122"/>
    </row>
    <row r="8" spans="1:7" ht="41.25" customHeight="1">
      <c r="A8" s="124" t="s">
        <v>1328</v>
      </c>
      <c r="B8" s="445" t="s">
        <v>1327</v>
      </c>
      <c r="C8" s="61">
        <v>86</v>
      </c>
      <c r="D8" s="61">
        <v>34</v>
      </c>
      <c r="E8" s="61">
        <v>1406</v>
      </c>
      <c r="F8" s="22" t="s">
        <v>254</v>
      </c>
      <c r="G8" s="22" t="s">
        <v>254</v>
      </c>
    </row>
    <row r="9" spans="1:7" ht="38.25" customHeight="1">
      <c r="A9" s="124" t="s">
        <v>1326</v>
      </c>
      <c r="B9" s="445" t="s">
        <v>1337</v>
      </c>
      <c r="C9" s="61">
        <v>5341</v>
      </c>
      <c r="D9" s="61">
        <v>4159</v>
      </c>
      <c r="E9" s="61">
        <v>4847</v>
      </c>
      <c r="F9" s="61">
        <v>7190</v>
      </c>
      <c r="G9" s="61">
        <v>10978</v>
      </c>
    </row>
    <row r="10" spans="1:7" ht="39">
      <c r="A10" s="124" t="s">
        <v>1325</v>
      </c>
      <c r="B10" s="445" t="s">
        <v>1336</v>
      </c>
      <c r="C10" s="61">
        <v>73251</v>
      </c>
      <c r="D10" s="61">
        <v>47053</v>
      </c>
      <c r="E10" s="61">
        <v>39041</v>
      </c>
      <c r="F10" s="61">
        <v>58397</v>
      </c>
      <c r="G10" s="61">
        <v>64631</v>
      </c>
    </row>
    <row r="11" spans="1:7" ht="29.25" customHeight="1">
      <c r="A11" s="698" t="s">
        <v>1315</v>
      </c>
      <c r="B11" s="445" t="s">
        <v>1318</v>
      </c>
      <c r="C11" s="45">
        <v>7670.2</v>
      </c>
      <c r="D11" s="45">
        <v>8909.6</v>
      </c>
      <c r="E11" s="45">
        <v>13911.4</v>
      </c>
      <c r="F11" s="45">
        <v>236784.2</v>
      </c>
      <c r="G11" s="45">
        <v>135995.4</v>
      </c>
    </row>
    <row r="12" spans="1:7" ht="27.75" customHeight="1">
      <c r="A12" s="72" t="s">
        <v>1324</v>
      </c>
      <c r="B12" s="445" t="s">
        <v>1323</v>
      </c>
      <c r="C12" s="61">
        <v>12886</v>
      </c>
      <c r="D12" s="61">
        <v>13105</v>
      </c>
      <c r="E12" s="61">
        <v>14662</v>
      </c>
      <c r="F12" s="61">
        <v>20380</v>
      </c>
      <c r="G12" s="61">
        <v>39604</v>
      </c>
    </row>
    <row r="13" spans="1:7" ht="26.25">
      <c r="A13" s="72" t="s">
        <v>1338</v>
      </c>
      <c r="B13" s="445" t="s">
        <v>699</v>
      </c>
      <c r="C13" s="61">
        <v>1782</v>
      </c>
      <c r="D13" s="61">
        <v>1793</v>
      </c>
      <c r="E13" s="61">
        <v>1802</v>
      </c>
      <c r="F13" s="61">
        <v>1664</v>
      </c>
      <c r="G13" s="61">
        <v>3204</v>
      </c>
    </row>
    <row r="14" spans="1:7" ht="27.75" customHeight="1">
      <c r="A14" s="72" t="s">
        <v>1322</v>
      </c>
      <c r="B14" s="445" t="s">
        <v>1321</v>
      </c>
      <c r="C14" s="61">
        <v>36</v>
      </c>
      <c r="D14" s="61">
        <v>46</v>
      </c>
      <c r="E14" s="61">
        <v>65</v>
      </c>
      <c r="F14" s="61">
        <v>83</v>
      </c>
      <c r="G14" s="61">
        <v>129</v>
      </c>
    </row>
    <row r="15" spans="1:7" ht="25.5" customHeight="1">
      <c r="A15" s="698" t="s">
        <v>1340</v>
      </c>
      <c r="B15" s="445" t="s">
        <v>1339</v>
      </c>
      <c r="C15" s="61">
        <v>661</v>
      </c>
      <c r="D15" s="63">
        <v>2208</v>
      </c>
      <c r="E15" s="61">
        <v>714</v>
      </c>
      <c r="F15" s="61">
        <v>179</v>
      </c>
      <c r="G15" s="61">
        <v>245</v>
      </c>
    </row>
    <row r="16" spans="1:7" ht="25.9" customHeight="1">
      <c r="A16" s="124" t="s">
        <v>1317</v>
      </c>
      <c r="B16" s="445" t="s">
        <v>1316</v>
      </c>
      <c r="C16" s="45">
        <v>278.89999999999998</v>
      </c>
      <c r="D16" s="22">
        <v>348.2</v>
      </c>
      <c r="E16" s="45">
        <v>402.5</v>
      </c>
      <c r="F16" s="45">
        <v>184.5</v>
      </c>
      <c r="G16" s="45" t="s">
        <v>254</v>
      </c>
    </row>
    <row r="17" spans="1:10" ht="18" customHeight="1">
      <c r="A17" s="1031"/>
      <c r="B17" s="1032"/>
      <c r="C17" s="964" t="s">
        <v>700</v>
      </c>
      <c r="D17" s="964"/>
      <c r="E17" s="964"/>
      <c r="F17" s="964"/>
      <c r="G17" s="964"/>
    </row>
    <row r="18" spans="1:10" ht="18" customHeight="1">
      <c r="A18" s="1031"/>
      <c r="B18" s="1032"/>
      <c r="C18" s="965" t="s">
        <v>358</v>
      </c>
      <c r="D18" s="965"/>
      <c r="E18" s="965"/>
      <c r="F18" s="965"/>
      <c r="G18" s="965"/>
    </row>
    <row r="19" spans="1:10" ht="28.5" customHeight="1">
      <c r="A19" s="124" t="s">
        <v>1050</v>
      </c>
      <c r="B19" s="445" t="s">
        <v>1051</v>
      </c>
      <c r="C19" s="22">
        <v>5.4987212276214841</v>
      </c>
      <c r="D19" s="22">
        <v>39.534883720930232</v>
      </c>
      <c r="E19" s="22">
        <v>4135.2941176470586</v>
      </c>
      <c r="F19" s="22" t="s">
        <v>254</v>
      </c>
      <c r="G19" s="22" t="s">
        <v>254</v>
      </c>
      <c r="H19" s="126"/>
      <c r="I19" s="126"/>
      <c r="J19" s="126"/>
    </row>
    <row r="20" spans="1:10" ht="25.9" customHeight="1">
      <c r="A20" s="124" t="s">
        <v>1052</v>
      </c>
      <c r="B20" s="445" t="s">
        <v>1053</v>
      </c>
      <c r="C20" s="22">
        <v>31.19196402499562</v>
      </c>
      <c r="D20" s="22">
        <v>77.869312862759784</v>
      </c>
      <c r="E20" s="22">
        <v>116.54243808607838</v>
      </c>
      <c r="F20" s="22">
        <v>148.30000000000001</v>
      </c>
      <c r="G20" s="22">
        <v>152.69999999999999</v>
      </c>
      <c r="H20" s="126"/>
      <c r="I20" s="126"/>
      <c r="J20" s="126"/>
    </row>
    <row r="21" spans="1:10" ht="25.5">
      <c r="A21" s="699" t="s">
        <v>1320</v>
      </c>
      <c r="B21" s="641" t="s">
        <v>1319</v>
      </c>
      <c r="C21" s="22">
        <v>103.66685536371357</v>
      </c>
      <c r="D21" s="22">
        <v>64.235300541972123</v>
      </c>
      <c r="E21" s="22">
        <v>100.7</v>
      </c>
      <c r="F21" s="22">
        <v>149.6</v>
      </c>
      <c r="G21" s="22">
        <v>110.7</v>
      </c>
      <c r="H21" s="126"/>
      <c r="I21" s="126"/>
      <c r="J21" s="126"/>
    </row>
    <row r="22" spans="1:10" ht="15" customHeight="1">
      <c r="A22" s="72" t="s">
        <v>1054</v>
      </c>
      <c r="B22" s="445" t="s">
        <v>1055</v>
      </c>
      <c r="C22" s="22">
        <v>68.951815893563463</v>
      </c>
      <c r="D22" s="22">
        <v>116.15863993116218</v>
      </c>
      <c r="E22" s="22">
        <v>156.13944509293344</v>
      </c>
      <c r="F22" s="22">
        <v>1702.1</v>
      </c>
      <c r="G22" s="22">
        <v>57.4</v>
      </c>
      <c r="H22" s="126"/>
      <c r="I22" s="126"/>
      <c r="J22" s="126"/>
    </row>
    <row r="23" spans="1:10" ht="15" customHeight="1">
      <c r="A23" s="72" t="s">
        <v>1056</v>
      </c>
      <c r="B23" s="445" t="s">
        <v>1057</v>
      </c>
      <c r="C23" s="22">
        <v>43.463302752293572</v>
      </c>
      <c r="D23" s="22">
        <v>101.69951885767499</v>
      </c>
      <c r="E23" s="22">
        <v>111.88096146508965</v>
      </c>
      <c r="F23" s="22">
        <v>139</v>
      </c>
      <c r="G23" s="22">
        <v>194.3</v>
      </c>
      <c r="H23" s="126"/>
      <c r="I23" s="126"/>
      <c r="J23" s="126"/>
    </row>
    <row r="24" spans="1:10">
      <c r="A24" s="72" t="s">
        <v>1058</v>
      </c>
      <c r="B24" s="445" t="s">
        <v>1059</v>
      </c>
      <c r="C24" s="22">
        <v>91.761071060762106</v>
      </c>
      <c r="D24" s="22">
        <v>100.61728395061729</v>
      </c>
      <c r="E24" s="22">
        <v>100.50195203569436</v>
      </c>
      <c r="F24" s="22">
        <v>92.3</v>
      </c>
      <c r="G24" s="22">
        <v>192.5</v>
      </c>
      <c r="H24" s="126"/>
      <c r="I24" s="126"/>
      <c r="J24" s="126"/>
    </row>
    <row r="25" spans="1:10">
      <c r="A25" s="72" t="s">
        <v>1060</v>
      </c>
      <c r="B25" s="445" t="s">
        <v>1061</v>
      </c>
      <c r="C25" s="22">
        <v>67.924528301886795</v>
      </c>
      <c r="D25" s="22">
        <v>127.77777777777777</v>
      </c>
      <c r="E25" s="22">
        <v>141.30434782608697</v>
      </c>
      <c r="F25" s="22">
        <v>127.69230769230768</v>
      </c>
      <c r="G25" s="22">
        <v>155.4</v>
      </c>
      <c r="H25" s="126"/>
      <c r="I25" s="126"/>
      <c r="J25" s="126"/>
    </row>
    <row r="26" spans="1:10" ht="15" customHeight="1">
      <c r="A26" s="72" t="s">
        <v>1062</v>
      </c>
      <c r="B26" s="445" t="s">
        <v>1063</v>
      </c>
      <c r="C26" s="22">
        <v>82.728410513141426</v>
      </c>
      <c r="D26" s="22">
        <v>334.03933434190623</v>
      </c>
      <c r="E26" s="22">
        <v>32.336956521739133</v>
      </c>
      <c r="F26" s="22">
        <v>25.1</v>
      </c>
      <c r="G26" s="22">
        <v>136.9</v>
      </c>
      <c r="H26" s="126"/>
      <c r="I26" s="126"/>
      <c r="J26" s="126"/>
    </row>
    <row r="27" spans="1:10" ht="18.75" customHeight="1">
      <c r="A27" s="697" t="s">
        <v>1064</v>
      </c>
      <c r="B27" s="511" t="s">
        <v>1065</v>
      </c>
      <c r="C27" s="566">
        <v>269.72920696324951</v>
      </c>
      <c r="D27" s="566">
        <v>124.84761563284333</v>
      </c>
      <c r="E27" s="566">
        <v>115.5944859276278</v>
      </c>
      <c r="F27" s="566">
        <v>45.8</v>
      </c>
      <c r="G27" s="566" t="s">
        <v>254</v>
      </c>
      <c r="H27" s="126"/>
      <c r="I27" s="126"/>
      <c r="J27" s="126"/>
    </row>
    <row r="28" spans="1:10" ht="15" customHeight="1">
      <c r="A28" s="92"/>
      <c r="B28" s="92"/>
    </row>
    <row r="29" spans="1:10" ht="15" customHeight="1">
      <c r="A29" s="96"/>
      <c r="B29" s="96"/>
    </row>
    <row r="30" spans="1:10">
      <c r="A30" s="18"/>
      <c r="B30" s="18"/>
    </row>
    <row r="31" spans="1:10">
      <c r="A31" s="18"/>
      <c r="B31" s="18"/>
    </row>
  </sheetData>
  <mergeCells count="5">
    <mergeCell ref="F1:G1"/>
    <mergeCell ref="C17:G17"/>
    <mergeCell ref="C18:G18"/>
    <mergeCell ref="A17:A18"/>
    <mergeCell ref="B17:B18"/>
  </mergeCells>
  <hyperlinks>
    <hyperlink ref="F1:G1" location="Содержание!A1" display="Содержание" xr:uid="{C22E9817-60EF-44E7-9953-733AC1846E2B}"/>
    <hyperlink ref="A1" location="Содержание!A1" display="Мазмуну" xr:uid="{D9EA6634-FB93-41DA-9CF3-CE71E581AF5F}"/>
  </hyperlinks>
  <pageMargins left="0.70866141732283472" right="0.70866141732283472" top="0.59055118110236227" bottom="0.74803149606299213" header="0.31496062992125984" footer="0.51181102362204722"/>
  <pageSetup paperSize="9" firstPageNumber="77" orientation="portrait" useFirstPageNumber="1" r:id="rId1"/>
  <headerFooter>
    <oddFooter>&amp;C&amp;P</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I24"/>
  <sheetViews>
    <sheetView workbookViewId="0">
      <selection activeCell="R40" sqref="R40"/>
    </sheetView>
  </sheetViews>
  <sheetFormatPr defaultColWidth="9.140625" defaultRowHeight="15"/>
  <cols>
    <col min="1" max="2" width="20.7109375" style="3" customWidth="1"/>
    <col min="3" max="16384" width="9.140625" style="3"/>
  </cols>
  <sheetData>
    <row r="1" spans="1:9">
      <c r="A1" s="859" t="s">
        <v>1784</v>
      </c>
      <c r="F1" s="953" t="s">
        <v>1783</v>
      </c>
      <c r="G1" s="953"/>
    </row>
    <row r="2" spans="1:9" s="13" customFormat="1" ht="18" customHeight="1">
      <c r="A2" s="117" t="s">
        <v>701</v>
      </c>
      <c r="B2" s="117"/>
    </row>
    <row r="3" spans="1:9" s="116" customFormat="1" ht="18" customHeight="1">
      <c r="A3" s="702" t="s">
        <v>702</v>
      </c>
      <c r="B3" s="702"/>
      <c r="C3" s="703"/>
      <c r="D3" s="703"/>
      <c r="E3" s="703"/>
      <c r="F3" s="704"/>
      <c r="G3" s="704"/>
    </row>
    <row r="4" spans="1:9" ht="18" customHeight="1">
      <c r="A4" s="76" t="s">
        <v>703</v>
      </c>
      <c r="B4" s="76"/>
      <c r="C4" s="71"/>
      <c r="D4" s="71"/>
      <c r="E4" s="71"/>
      <c r="F4" s="71"/>
      <c r="G4" s="71"/>
    </row>
    <row r="5" spans="1:9" s="13" customFormat="1" ht="18" customHeight="1">
      <c r="A5" s="105" t="s">
        <v>704</v>
      </c>
      <c r="B5" s="105"/>
      <c r="C5" s="106"/>
      <c r="D5" s="106"/>
      <c r="E5" s="106"/>
      <c r="F5" s="106"/>
      <c r="G5" s="106"/>
    </row>
    <row r="6" spans="1:9" s="13" customFormat="1" ht="18" customHeight="1">
      <c r="A6" s="15" t="s">
        <v>1341</v>
      </c>
      <c r="B6" s="15"/>
      <c r="C6" s="15"/>
      <c r="D6" s="15"/>
      <c r="E6" s="15"/>
    </row>
    <row r="7" spans="1:9" ht="18" customHeight="1">
      <c r="A7" s="443" t="s">
        <v>705</v>
      </c>
      <c r="B7" s="443"/>
      <c r="C7" s="544"/>
      <c r="D7" s="544"/>
      <c r="E7" s="544"/>
      <c r="F7" s="544"/>
      <c r="G7" s="544"/>
    </row>
    <row r="8" spans="1:9" s="13" customFormat="1" ht="18" customHeight="1">
      <c r="A8" s="21" t="s">
        <v>706</v>
      </c>
      <c r="B8" s="21"/>
      <c r="C8" s="15"/>
      <c r="D8" s="15"/>
    </row>
    <row r="9" spans="1:9" ht="18" customHeight="1">
      <c r="A9" s="705"/>
      <c r="B9" s="705"/>
      <c r="C9" s="447">
        <v>2020</v>
      </c>
      <c r="D9" s="447">
        <v>2021</v>
      </c>
      <c r="E9" s="497">
        <v>2022</v>
      </c>
      <c r="F9" s="497">
        <v>2023</v>
      </c>
      <c r="G9" s="558">
        <v>2024</v>
      </c>
    </row>
    <row r="10" spans="1:9" ht="30" customHeight="1">
      <c r="A10" s="109" t="s">
        <v>707</v>
      </c>
      <c r="B10" s="711" t="s">
        <v>1335</v>
      </c>
      <c r="C10" s="26">
        <v>91.1</v>
      </c>
      <c r="D10" s="26">
        <v>102.8</v>
      </c>
      <c r="E10" s="26">
        <v>139.6</v>
      </c>
      <c r="F10" s="26">
        <v>113.5</v>
      </c>
      <c r="G10" s="26">
        <v>108.75162465761341</v>
      </c>
      <c r="I10" s="118"/>
    </row>
    <row r="11" spans="1:9" ht="28.5" customHeight="1">
      <c r="A11" s="109" t="s">
        <v>708</v>
      </c>
      <c r="B11" s="711" t="s">
        <v>1334</v>
      </c>
      <c r="C11" s="26">
        <v>106.5</v>
      </c>
      <c r="D11" s="26">
        <v>100.2</v>
      </c>
      <c r="E11" s="26">
        <v>116.5</v>
      </c>
      <c r="F11" s="26">
        <v>108.1</v>
      </c>
      <c r="G11" s="26">
        <v>103.43814307116226</v>
      </c>
      <c r="I11" s="118"/>
    </row>
    <row r="12" spans="1:9" ht="25.9" customHeight="1">
      <c r="A12" s="109" t="s">
        <v>1342</v>
      </c>
      <c r="B12" s="711" t="s">
        <v>1329</v>
      </c>
      <c r="C12" s="26">
        <v>97.2</v>
      </c>
      <c r="D12" s="26">
        <v>101.8</v>
      </c>
      <c r="E12" s="26">
        <v>120.7</v>
      </c>
      <c r="F12" s="26">
        <v>114.9</v>
      </c>
      <c r="G12" s="26">
        <v>104.72576570074349</v>
      </c>
      <c r="I12" s="118"/>
    </row>
    <row r="13" spans="1:9" ht="25.9" customHeight="1">
      <c r="A13" s="109" t="s">
        <v>1343</v>
      </c>
      <c r="B13" s="710" t="s">
        <v>709</v>
      </c>
      <c r="C13" s="26">
        <v>193.2</v>
      </c>
      <c r="D13" s="26">
        <v>74.5</v>
      </c>
      <c r="E13" s="26">
        <v>100.3</v>
      </c>
      <c r="F13" s="26">
        <v>96</v>
      </c>
      <c r="G13" s="26">
        <v>106.17372416130146</v>
      </c>
      <c r="I13" s="118"/>
    </row>
    <row r="14" spans="1:9" ht="25.9" customHeight="1">
      <c r="A14" s="109" t="s">
        <v>710</v>
      </c>
      <c r="B14" s="710" t="s">
        <v>711</v>
      </c>
      <c r="C14" s="26">
        <v>101.1</v>
      </c>
      <c r="D14" s="26">
        <v>100</v>
      </c>
      <c r="E14" s="26">
        <v>196.6</v>
      </c>
      <c r="F14" s="26">
        <v>102.2</v>
      </c>
      <c r="G14" s="26">
        <v>99.455001295578569</v>
      </c>
      <c r="I14" s="118"/>
    </row>
    <row r="15" spans="1:9" ht="25.9" customHeight="1">
      <c r="A15" s="9" t="s">
        <v>712</v>
      </c>
      <c r="B15" s="710" t="s">
        <v>713</v>
      </c>
      <c r="C15" s="26">
        <v>100.6</v>
      </c>
      <c r="D15" s="26">
        <v>130.4</v>
      </c>
      <c r="E15" s="26">
        <v>103.2</v>
      </c>
      <c r="F15" s="26">
        <v>102.2</v>
      </c>
      <c r="G15" s="26">
        <v>123.93409240799089</v>
      </c>
      <c r="I15" s="118"/>
    </row>
    <row r="16" spans="1:9" ht="25.9" customHeight="1">
      <c r="A16" s="9" t="s">
        <v>714</v>
      </c>
      <c r="B16" s="710" t="s">
        <v>715</v>
      </c>
      <c r="C16" s="26">
        <v>100</v>
      </c>
      <c r="D16" s="26">
        <v>137.1</v>
      </c>
      <c r="E16" s="26">
        <v>108.9</v>
      </c>
      <c r="F16" s="26">
        <v>101.5</v>
      </c>
      <c r="G16" s="26">
        <v>119.61971801780589</v>
      </c>
      <c r="I16" s="118"/>
    </row>
    <row r="17" spans="1:9" ht="25.9" customHeight="1">
      <c r="A17" s="9" t="s">
        <v>716</v>
      </c>
      <c r="B17" s="712" t="s">
        <v>1330</v>
      </c>
      <c r="C17" s="26">
        <v>100.6</v>
      </c>
      <c r="D17" s="26">
        <v>124.3</v>
      </c>
      <c r="E17" s="26">
        <v>103.5</v>
      </c>
      <c r="F17" s="26">
        <v>102.5</v>
      </c>
      <c r="G17" s="26">
        <v>119.90767739633861</v>
      </c>
      <c r="I17" s="118"/>
    </row>
    <row r="18" spans="1:9" ht="15" customHeight="1">
      <c r="A18" s="109" t="s">
        <v>717</v>
      </c>
      <c r="B18" s="709" t="s">
        <v>718</v>
      </c>
      <c r="C18" s="26">
        <v>85.7</v>
      </c>
      <c r="D18" s="26">
        <v>172.5</v>
      </c>
      <c r="E18" s="26">
        <v>101.8</v>
      </c>
      <c r="F18" s="26">
        <v>106</v>
      </c>
      <c r="G18" s="26">
        <v>101.97993609873379</v>
      </c>
      <c r="I18" s="118"/>
    </row>
    <row r="19" spans="1:9" ht="25.9" customHeight="1">
      <c r="A19" s="109" t="s">
        <v>719</v>
      </c>
      <c r="B19" s="710" t="s">
        <v>720</v>
      </c>
      <c r="C19" s="26">
        <v>100</v>
      </c>
      <c r="D19" s="26">
        <v>100</v>
      </c>
      <c r="E19" s="26">
        <v>100</v>
      </c>
      <c r="F19" s="26">
        <v>100</v>
      </c>
      <c r="G19" s="26">
        <v>100</v>
      </c>
      <c r="I19" s="118"/>
    </row>
    <row r="20" spans="1:9" ht="25.9" customHeight="1">
      <c r="A20" s="109" t="s">
        <v>721</v>
      </c>
      <c r="B20" s="711" t="s">
        <v>1331</v>
      </c>
      <c r="C20" s="26">
        <v>103.3</v>
      </c>
      <c r="D20" s="26">
        <v>106.9</v>
      </c>
      <c r="E20" s="26">
        <v>110</v>
      </c>
      <c r="F20" s="26">
        <v>113</v>
      </c>
      <c r="G20" s="26">
        <v>106.15913859671333</v>
      </c>
      <c r="I20" s="118"/>
    </row>
    <row r="21" spans="1:9" ht="25.9" customHeight="1">
      <c r="A21" s="109" t="s">
        <v>722</v>
      </c>
      <c r="B21" s="711" t="s">
        <v>1332</v>
      </c>
      <c r="C21" s="26">
        <v>100.5</v>
      </c>
      <c r="D21" s="26">
        <v>100.9</v>
      </c>
      <c r="E21" s="26">
        <v>122.7</v>
      </c>
      <c r="F21" s="26">
        <v>112.1</v>
      </c>
      <c r="G21" s="26">
        <v>102.93546623436643</v>
      </c>
      <c r="I21" s="118"/>
    </row>
    <row r="22" spans="1:9" ht="15" customHeight="1">
      <c r="A22" s="109" t="s">
        <v>723</v>
      </c>
      <c r="B22" s="709" t="s">
        <v>723</v>
      </c>
      <c r="C22" s="26">
        <v>99.1</v>
      </c>
      <c r="D22" s="26">
        <v>105.1</v>
      </c>
      <c r="E22" s="26">
        <v>105.5</v>
      </c>
      <c r="F22" s="26">
        <v>113.3</v>
      </c>
      <c r="G22" s="26">
        <v>105.35028122270282</v>
      </c>
      <c r="I22" s="118"/>
    </row>
    <row r="23" spans="1:9" ht="15" customHeight="1">
      <c r="A23" s="109" t="s">
        <v>724</v>
      </c>
      <c r="B23" s="709" t="s">
        <v>725</v>
      </c>
      <c r="C23" s="26">
        <v>99.4</v>
      </c>
      <c r="D23" s="26">
        <v>103.4</v>
      </c>
      <c r="E23" s="26">
        <v>105.6</v>
      </c>
      <c r="F23" s="26">
        <v>121.2</v>
      </c>
      <c r="G23" s="26">
        <v>117.6281478699123</v>
      </c>
      <c r="I23" s="118"/>
    </row>
    <row r="24" spans="1:9" ht="25.9" customHeight="1">
      <c r="A24" s="707" t="s">
        <v>726</v>
      </c>
      <c r="B24" s="713" t="s">
        <v>1333</v>
      </c>
      <c r="C24" s="708">
        <v>99.2</v>
      </c>
      <c r="D24" s="708">
        <v>111.3</v>
      </c>
      <c r="E24" s="708">
        <v>114.8</v>
      </c>
      <c r="F24" s="708">
        <v>106</v>
      </c>
      <c r="G24" s="708">
        <v>114.91836960299784</v>
      </c>
      <c r="I24" s="118"/>
    </row>
  </sheetData>
  <mergeCells count="1">
    <mergeCell ref="F1:G1"/>
  </mergeCells>
  <hyperlinks>
    <hyperlink ref="F1:G1" location="Содержание!A1" display="Содержание" xr:uid="{A6A09861-5C9B-4280-9CE5-3E9EB43E9B2B}"/>
    <hyperlink ref="A1" location="Содержание!A1" display="Мазмуну" xr:uid="{1CC19154-C6D0-41E9-AA78-08CB7ABB0B24}"/>
  </hyperlinks>
  <pageMargins left="0.70866141732283472" right="0.70866141732283472" top="0.59055118110236227" bottom="0.74803149606299213" header="0.31496062992125984" footer="0.51181102362204722"/>
  <pageSetup paperSize="9" firstPageNumber="78" orientation="portrait" useFirstPageNumber="1" r:id="rId1"/>
  <headerFooter>
    <oddFooter>&amp;C&amp;P</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G21"/>
  <sheetViews>
    <sheetView topLeftCell="A13" workbookViewId="0">
      <selection activeCell="R40" sqref="R40"/>
    </sheetView>
  </sheetViews>
  <sheetFormatPr defaultColWidth="9.140625" defaultRowHeight="15"/>
  <cols>
    <col min="1" max="2" width="20.7109375" style="3" customWidth="1"/>
    <col min="3" max="7" width="9" style="3" customWidth="1"/>
    <col min="8" max="16384" width="9.140625" style="3"/>
  </cols>
  <sheetData>
    <row r="1" spans="1:7">
      <c r="A1" s="859" t="s">
        <v>1784</v>
      </c>
      <c r="F1" s="953" t="s">
        <v>1783</v>
      </c>
      <c r="G1" s="953"/>
    </row>
    <row r="2" spans="1:7" ht="18" customHeight="1">
      <c r="A2" s="76" t="s">
        <v>727</v>
      </c>
      <c r="B2" s="76"/>
      <c r="C2" s="71"/>
      <c r="D2" s="71"/>
      <c r="E2" s="71"/>
      <c r="F2" s="71"/>
      <c r="G2" s="71"/>
    </row>
    <row r="3" spans="1:7" s="21" customFormat="1" ht="18" customHeight="1">
      <c r="A3" s="15" t="s">
        <v>728</v>
      </c>
      <c r="B3" s="15"/>
      <c r="C3" s="15"/>
    </row>
    <row r="4" spans="1:7" ht="18" customHeight="1">
      <c r="A4" s="443" t="s">
        <v>729</v>
      </c>
      <c r="B4" s="443"/>
      <c r="C4" s="544"/>
      <c r="D4" s="544"/>
      <c r="E4" s="544"/>
      <c r="F4" s="544"/>
      <c r="G4" s="544"/>
    </row>
    <row r="5" spans="1:7" s="77" customFormat="1" ht="18" customHeight="1">
      <c r="A5" s="21" t="s">
        <v>730</v>
      </c>
      <c r="B5" s="21"/>
      <c r="C5" s="15"/>
    </row>
    <row r="6" spans="1:7" ht="18" customHeight="1">
      <c r="A6" s="705"/>
      <c r="B6" s="705"/>
      <c r="C6" s="497">
        <v>2020</v>
      </c>
      <c r="D6" s="497">
        <v>2021</v>
      </c>
      <c r="E6" s="497">
        <v>2022</v>
      </c>
      <c r="F6" s="497">
        <v>2023</v>
      </c>
      <c r="G6" s="558">
        <v>2024</v>
      </c>
    </row>
    <row r="7" spans="1:7" ht="41.25" customHeight="1">
      <c r="A7" s="417" t="s">
        <v>1349</v>
      </c>
      <c r="B7" s="714" t="s">
        <v>1354</v>
      </c>
      <c r="C7" s="115">
        <v>1345.97</v>
      </c>
      <c r="D7" s="115">
        <v>1403.19</v>
      </c>
      <c r="E7" s="115">
        <v>2157.4299999999998</v>
      </c>
      <c r="F7" s="115">
        <v>2320.2399999999998</v>
      </c>
      <c r="G7" s="115">
        <v>2430.3051285359152</v>
      </c>
    </row>
    <row r="8" spans="1:7" ht="40.15" customHeight="1">
      <c r="A8" s="109" t="s">
        <v>1358</v>
      </c>
      <c r="B8" s="714" t="s">
        <v>1344</v>
      </c>
      <c r="C8" s="115">
        <v>1399.8</v>
      </c>
      <c r="D8" s="115">
        <v>1430.25</v>
      </c>
      <c r="E8" s="115">
        <v>1731.99</v>
      </c>
      <c r="F8" s="115">
        <v>1986.15</v>
      </c>
      <c r="G8" s="115">
        <v>1997.7871316005105</v>
      </c>
    </row>
    <row r="9" spans="1:7" ht="53.25" customHeight="1">
      <c r="A9" s="417" t="s">
        <v>1359</v>
      </c>
      <c r="B9" s="711" t="s">
        <v>1355</v>
      </c>
      <c r="C9" s="115">
        <v>42.08</v>
      </c>
      <c r="D9" s="115">
        <v>44.53</v>
      </c>
      <c r="E9" s="115">
        <v>56.39</v>
      </c>
      <c r="F9" s="115">
        <v>59.19</v>
      </c>
      <c r="G9" s="115">
        <v>61.079360366425369</v>
      </c>
    </row>
    <row r="10" spans="1:7" ht="56.25" customHeight="1">
      <c r="A10" s="417" t="s">
        <v>731</v>
      </c>
      <c r="B10" s="711" t="s">
        <v>1345</v>
      </c>
      <c r="C10" s="115">
        <v>9807.06</v>
      </c>
      <c r="D10" s="115">
        <v>5999.6</v>
      </c>
      <c r="E10" s="115">
        <v>5516.68</v>
      </c>
      <c r="F10" s="115">
        <v>4735.75</v>
      </c>
      <c r="G10" s="115">
        <v>4303.9337155954527</v>
      </c>
    </row>
    <row r="11" spans="1:7" ht="78" customHeight="1">
      <c r="A11" s="417" t="s">
        <v>1346</v>
      </c>
      <c r="B11" s="711" t="s">
        <v>1356</v>
      </c>
      <c r="C11" s="115">
        <v>5702.6</v>
      </c>
      <c r="D11" s="115">
        <v>5703.83</v>
      </c>
      <c r="E11" s="115">
        <v>7011.59</v>
      </c>
      <c r="F11" s="115">
        <v>7334.86</v>
      </c>
      <c r="G11" s="115">
        <v>7363.9789971082673</v>
      </c>
    </row>
    <row r="12" spans="1:7" ht="28.5" customHeight="1">
      <c r="A12" s="109" t="s">
        <v>732</v>
      </c>
      <c r="B12" s="714" t="s">
        <v>1357</v>
      </c>
      <c r="C12" s="115">
        <v>102.24</v>
      </c>
      <c r="D12" s="115">
        <v>121.27</v>
      </c>
      <c r="E12" s="115">
        <v>137.41999999999999</v>
      </c>
      <c r="F12" s="115">
        <v>145.58000000000001</v>
      </c>
      <c r="G12" s="115">
        <v>157.78656926598072</v>
      </c>
    </row>
    <row r="13" spans="1:7" ht="40.15" customHeight="1">
      <c r="A13" s="9" t="s">
        <v>733</v>
      </c>
      <c r="B13" s="714" t="s">
        <v>734</v>
      </c>
      <c r="C13" s="115">
        <v>8.0399999999999991</v>
      </c>
      <c r="D13" s="115">
        <v>10.77</v>
      </c>
      <c r="E13" s="115">
        <v>10.76</v>
      </c>
      <c r="F13" s="115">
        <v>10.73</v>
      </c>
      <c r="G13" s="115">
        <v>16.464972810273849</v>
      </c>
    </row>
    <row r="14" spans="1:7" ht="40.15" customHeight="1">
      <c r="A14" s="9" t="s">
        <v>735</v>
      </c>
      <c r="B14" s="714" t="s">
        <v>1347</v>
      </c>
      <c r="C14" s="115">
        <v>10</v>
      </c>
      <c r="D14" s="115">
        <v>13.75</v>
      </c>
      <c r="E14" s="115">
        <v>14.91</v>
      </c>
      <c r="F14" s="115">
        <v>15.12</v>
      </c>
      <c r="G14" s="115">
        <v>18.101913692210097</v>
      </c>
    </row>
    <row r="15" spans="1:7" ht="25.9" customHeight="1">
      <c r="A15" s="9" t="s">
        <v>736</v>
      </c>
      <c r="B15" s="714" t="s">
        <v>737</v>
      </c>
      <c r="C15" s="115">
        <v>8.26</v>
      </c>
      <c r="D15" s="115">
        <v>10.71</v>
      </c>
      <c r="E15" s="115">
        <v>10.7</v>
      </c>
      <c r="F15" s="115">
        <v>10.68</v>
      </c>
      <c r="G15" s="115">
        <v>16.372888474272855</v>
      </c>
    </row>
    <row r="16" spans="1:7" ht="15" customHeight="1">
      <c r="A16" s="109" t="s">
        <v>738</v>
      </c>
      <c r="B16" s="714" t="s">
        <v>739</v>
      </c>
      <c r="C16" s="115">
        <v>34.49</v>
      </c>
      <c r="D16" s="115">
        <v>59.22</v>
      </c>
      <c r="E16" s="115">
        <v>60.16</v>
      </c>
      <c r="F16" s="115">
        <v>63.74</v>
      </c>
      <c r="G16" s="115">
        <v>64.949372109903138</v>
      </c>
    </row>
    <row r="17" spans="1:7" ht="56.25" customHeight="1">
      <c r="A17" s="417" t="s">
        <v>1353</v>
      </c>
      <c r="B17" s="711" t="s">
        <v>1352</v>
      </c>
      <c r="C17" s="115">
        <v>1.5</v>
      </c>
      <c r="D17" s="115">
        <v>1.5</v>
      </c>
      <c r="E17" s="115">
        <v>1.5</v>
      </c>
      <c r="F17" s="115">
        <v>1.5</v>
      </c>
      <c r="G17" s="115">
        <v>1.5</v>
      </c>
    </row>
    <row r="18" spans="1:7" ht="42" customHeight="1">
      <c r="A18" s="109" t="s">
        <v>740</v>
      </c>
      <c r="B18" s="714" t="s">
        <v>1348</v>
      </c>
      <c r="C18" s="115">
        <v>335</v>
      </c>
      <c r="D18" s="115">
        <v>358.21</v>
      </c>
      <c r="E18" s="115">
        <v>386.45</v>
      </c>
      <c r="F18" s="115">
        <v>428.61</v>
      </c>
      <c r="G18" s="115">
        <v>454.04664208396485</v>
      </c>
    </row>
    <row r="19" spans="1:7" ht="15" customHeight="1">
      <c r="A19" s="417" t="s">
        <v>741</v>
      </c>
      <c r="B19" s="711" t="s">
        <v>742</v>
      </c>
      <c r="C19" s="115">
        <v>205.3</v>
      </c>
      <c r="D19" s="115">
        <v>215.29</v>
      </c>
      <c r="E19" s="115">
        <v>228.8</v>
      </c>
      <c r="F19" s="115">
        <v>273.08</v>
      </c>
      <c r="G19" s="115">
        <v>288.1402938289234</v>
      </c>
    </row>
    <row r="20" spans="1:7" ht="17.25" customHeight="1">
      <c r="A20" s="109" t="s">
        <v>743</v>
      </c>
      <c r="B20" s="714" t="s">
        <v>744</v>
      </c>
      <c r="C20" s="115">
        <v>190.04</v>
      </c>
      <c r="D20" s="115">
        <v>192.09</v>
      </c>
      <c r="E20" s="115">
        <v>192.52</v>
      </c>
      <c r="F20" s="115">
        <v>252.73</v>
      </c>
      <c r="G20" s="115">
        <v>319.99931095719967</v>
      </c>
    </row>
    <row r="21" spans="1:7" ht="53.25" customHeight="1">
      <c r="A21" s="715" t="s">
        <v>1351</v>
      </c>
      <c r="B21" s="717" t="s">
        <v>1350</v>
      </c>
      <c r="C21" s="716">
        <v>91.77</v>
      </c>
      <c r="D21" s="716">
        <v>102.01</v>
      </c>
      <c r="E21" s="716">
        <v>117.42</v>
      </c>
      <c r="F21" s="716">
        <v>122.39</v>
      </c>
      <c r="G21" s="716">
        <v>140.89735430911804</v>
      </c>
    </row>
  </sheetData>
  <mergeCells count="1">
    <mergeCell ref="F1:G1"/>
  </mergeCells>
  <hyperlinks>
    <hyperlink ref="F1:G1" location="Содержание!A1" display="Содержание" xr:uid="{09D66A97-205D-4B53-BB55-1250C658ED57}"/>
    <hyperlink ref="A1" location="Содержание!A1" display="Мазмуну" xr:uid="{89080081-D72A-42D1-BA88-9D5DDD8AE82B}"/>
  </hyperlinks>
  <pageMargins left="0.70866141732283472" right="0.70866141732283472" top="0.59055118110236227" bottom="0.74803149606299213" header="0.31496062992125984" footer="0.51181102362204722"/>
  <pageSetup paperSize="9" firstPageNumber="79" orientation="portrait" useFirstPageNumber="1" r:id="rId1"/>
  <headerFooter>
    <oddFooter>&amp;C&amp;P</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H25"/>
  <sheetViews>
    <sheetView workbookViewId="0">
      <selection activeCell="R40" sqref="R40"/>
    </sheetView>
  </sheetViews>
  <sheetFormatPr defaultColWidth="9.140625" defaultRowHeight="15"/>
  <cols>
    <col min="1" max="2" width="22.42578125" style="3" customWidth="1"/>
    <col min="3" max="16384" width="9.140625" style="3"/>
  </cols>
  <sheetData>
    <row r="1" spans="1:8">
      <c r="A1" s="859" t="s">
        <v>1784</v>
      </c>
      <c r="F1" s="953" t="s">
        <v>1783</v>
      </c>
      <c r="G1" s="953"/>
    </row>
    <row r="2" spans="1:8" s="111" customFormat="1" ht="18" customHeight="1">
      <c r="A2" s="75" t="s">
        <v>1360</v>
      </c>
      <c r="B2" s="75"/>
    </row>
    <row r="3" spans="1:8" s="1" customFormat="1" ht="18" customHeight="1">
      <c r="A3" s="588" t="s">
        <v>1361</v>
      </c>
      <c r="B3" s="588"/>
      <c r="C3" s="719"/>
      <c r="D3" s="719"/>
      <c r="E3" s="719"/>
      <c r="F3" s="719"/>
      <c r="G3" s="719"/>
      <c r="H3" s="111"/>
    </row>
    <row r="4" spans="1:8" s="1" customFormat="1" ht="18" customHeight="1">
      <c r="A4" s="4" t="s">
        <v>745</v>
      </c>
      <c r="B4" s="4"/>
      <c r="C4" s="4"/>
      <c r="D4" s="4"/>
      <c r="E4" s="4"/>
      <c r="F4" s="4"/>
      <c r="G4" s="4"/>
    </row>
    <row r="5" spans="1:8" s="2" customFormat="1" ht="18" customHeight="1">
      <c r="A5" s="6" t="s">
        <v>746</v>
      </c>
      <c r="B5" s="6"/>
      <c r="C5" s="6"/>
      <c r="D5" s="6"/>
      <c r="E5" s="6"/>
      <c r="F5" s="6"/>
      <c r="G5" s="6"/>
    </row>
    <row r="6" spans="1:8" s="112" customFormat="1" ht="15" customHeight="1">
      <c r="A6" s="112" t="s">
        <v>1104</v>
      </c>
      <c r="C6" s="114"/>
      <c r="D6" s="114"/>
      <c r="E6" s="114"/>
      <c r="F6" s="114"/>
      <c r="G6" s="114"/>
    </row>
    <row r="7" spans="1:8" s="1" customFormat="1" ht="18" customHeight="1">
      <c r="A7" s="543" t="s">
        <v>1103</v>
      </c>
      <c r="B7" s="543"/>
      <c r="C7" s="543"/>
      <c r="D7" s="543"/>
      <c r="E7" s="543"/>
      <c r="F7" s="543"/>
      <c r="G7" s="543"/>
      <c r="H7" s="718"/>
    </row>
    <row r="8" spans="1:8" s="112" customFormat="1" ht="18" customHeight="1">
      <c r="A8" s="8" t="s">
        <v>1105</v>
      </c>
      <c r="B8" s="8"/>
      <c r="C8" s="114"/>
      <c r="D8" s="114"/>
      <c r="E8" s="114"/>
      <c r="F8" s="114"/>
      <c r="G8" s="114"/>
    </row>
    <row r="9" spans="1:8" s="18" customFormat="1" ht="18" customHeight="1">
      <c r="A9" s="632"/>
      <c r="B9" s="632"/>
      <c r="C9" s="497">
        <v>2020</v>
      </c>
      <c r="D9" s="497">
        <v>2021</v>
      </c>
      <c r="E9" s="497">
        <v>2022</v>
      </c>
      <c r="F9" s="497">
        <v>2023</v>
      </c>
      <c r="G9" s="558">
        <v>2024</v>
      </c>
    </row>
    <row r="10" spans="1:8" ht="68.25" customHeight="1">
      <c r="A10" s="9" t="s">
        <v>996</v>
      </c>
      <c r="B10" s="710" t="s">
        <v>747</v>
      </c>
      <c r="C10" s="73">
        <v>673.7</v>
      </c>
      <c r="D10" s="73">
        <v>1757.3</v>
      </c>
      <c r="E10" s="22">
        <v>3646.4</v>
      </c>
      <c r="F10" s="22">
        <v>4824.8</v>
      </c>
      <c r="G10" s="22">
        <v>5567</v>
      </c>
    </row>
    <row r="11" spans="1:8" ht="52.5" customHeight="1">
      <c r="A11" s="9" t="s">
        <v>748</v>
      </c>
      <c r="B11" s="710" t="s">
        <v>749</v>
      </c>
      <c r="C11" s="73">
        <v>-1001.7</v>
      </c>
      <c r="D11" s="73">
        <v>-441.8</v>
      </c>
      <c r="E11" s="22">
        <v>280.3</v>
      </c>
      <c r="F11" s="22">
        <v>520.70000000000005</v>
      </c>
      <c r="G11" s="22">
        <v>1068.7</v>
      </c>
    </row>
    <row r="12" spans="1:8" ht="15" customHeight="1">
      <c r="A12" s="109" t="s">
        <v>750</v>
      </c>
      <c r="B12" s="710" t="s">
        <v>751</v>
      </c>
      <c r="C12" s="73">
        <v>18.899999999999999</v>
      </c>
      <c r="D12" s="73">
        <v>258.2</v>
      </c>
      <c r="E12" s="22">
        <v>605.9</v>
      </c>
      <c r="F12" s="22">
        <v>995.5</v>
      </c>
      <c r="G12" s="22">
        <v>1440.9</v>
      </c>
    </row>
    <row r="13" spans="1:8">
      <c r="A13" s="109" t="s">
        <v>752</v>
      </c>
      <c r="B13" s="710" t="s">
        <v>753</v>
      </c>
      <c r="C13" s="73">
        <v>1020.6</v>
      </c>
      <c r="D13" s="73">
        <v>700</v>
      </c>
      <c r="E13" s="22">
        <v>325.60000000000002</v>
      </c>
      <c r="F13" s="22">
        <v>474.7</v>
      </c>
      <c r="G13" s="22">
        <v>372.2</v>
      </c>
    </row>
    <row r="14" spans="1:8" ht="66" customHeight="1">
      <c r="A14" s="416" t="s">
        <v>754</v>
      </c>
      <c r="B14" s="712" t="s">
        <v>1362</v>
      </c>
      <c r="C14" s="73">
        <v>1302.8</v>
      </c>
      <c r="D14" s="73">
        <v>2155.1</v>
      </c>
      <c r="E14" s="22">
        <v>3125.2</v>
      </c>
      <c r="F14" s="22">
        <v>3849.6</v>
      </c>
      <c r="G14" s="22">
        <v>4576</v>
      </c>
    </row>
    <row r="15" spans="1:8" ht="27.75" customHeight="1">
      <c r="A15" s="109" t="s">
        <v>755</v>
      </c>
      <c r="B15" s="710" t="s">
        <v>756</v>
      </c>
      <c r="C15" s="73">
        <v>304.3</v>
      </c>
      <c r="D15" s="73">
        <v>562.79999999999995</v>
      </c>
      <c r="E15" s="22">
        <v>648.79999999999995</v>
      </c>
      <c r="F15" s="22">
        <v>964</v>
      </c>
      <c r="G15" s="22">
        <v>1459.8</v>
      </c>
    </row>
    <row r="16" spans="1:8" ht="39">
      <c r="A16" s="417" t="s">
        <v>1106</v>
      </c>
      <c r="B16" s="714" t="s">
        <v>1107</v>
      </c>
      <c r="C16" s="73">
        <v>0</v>
      </c>
      <c r="D16" s="73">
        <v>0</v>
      </c>
      <c r="E16" s="22">
        <v>0</v>
      </c>
      <c r="F16" s="22">
        <v>0</v>
      </c>
      <c r="G16" s="22" t="s">
        <v>254</v>
      </c>
    </row>
    <row r="17" spans="1:7" ht="28.5" customHeight="1">
      <c r="A17" s="109" t="s">
        <v>758</v>
      </c>
      <c r="B17" s="710" t="s">
        <v>759</v>
      </c>
      <c r="C17" s="73">
        <v>1005.8</v>
      </c>
      <c r="D17" s="73">
        <v>1256.2</v>
      </c>
      <c r="E17" s="22">
        <v>1273.4000000000001</v>
      </c>
      <c r="F17" s="22">
        <v>1560.7</v>
      </c>
      <c r="G17" s="22">
        <v>2154.6</v>
      </c>
    </row>
    <row r="18" spans="1:7" ht="42" customHeight="1">
      <c r="A18" s="715" t="s">
        <v>1365</v>
      </c>
      <c r="B18" s="723" t="s">
        <v>760</v>
      </c>
      <c r="C18" s="721" t="s">
        <v>254</v>
      </c>
      <c r="D18" s="721" t="s">
        <v>254</v>
      </c>
      <c r="E18" s="566" t="s">
        <v>254</v>
      </c>
      <c r="F18" s="566" t="s">
        <v>254</v>
      </c>
      <c r="G18" s="566">
        <v>6.4</v>
      </c>
    </row>
    <row r="19" spans="1:7" s="113" customFormat="1" ht="15" customHeight="1">
      <c r="A19" s="110"/>
      <c r="B19" s="724"/>
      <c r="C19" s="1033" t="s">
        <v>761</v>
      </c>
      <c r="D19" s="1033"/>
      <c r="E19" s="1033"/>
      <c r="F19" s="1033"/>
      <c r="G19" s="1033"/>
    </row>
    <row r="20" spans="1:7" ht="15" customHeight="1">
      <c r="A20" s="110"/>
      <c r="B20" s="724"/>
      <c r="C20" s="1034" t="s">
        <v>762</v>
      </c>
      <c r="D20" s="1034"/>
      <c r="E20" s="1034"/>
      <c r="F20" s="1034"/>
      <c r="G20" s="1034"/>
    </row>
    <row r="21" spans="1:7" ht="39" customHeight="1">
      <c r="A21" s="417" t="s">
        <v>1366</v>
      </c>
      <c r="B21" s="714" t="s">
        <v>763</v>
      </c>
      <c r="C21" s="90">
        <v>158</v>
      </c>
      <c r="D21" s="90">
        <v>160</v>
      </c>
      <c r="E21" s="63">
        <v>162</v>
      </c>
      <c r="F21" s="63">
        <v>193</v>
      </c>
      <c r="G21" s="63">
        <v>217</v>
      </c>
    </row>
    <row r="22" spans="1:7" ht="28.15" customHeight="1">
      <c r="A22" s="109" t="s">
        <v>764</v>
      </c>
      <c r="B22" s="714" t="s">
        <v>765</v>
      </c>
      <c r="C22" s="90">
        <v>17</v>
      </c>
      <c r="D22" s="90">
        <v>50</v>
      </c>
      <c r="E22" s="63">
        <v>59</v>
      </c>
      <c r="F22" s="63">
        <v>68</v>
      </c>
      <c r="G22" s="63">
        <v>83</v>
      </c>
    </row>
    <row r="23" spans="1:7" ht="28.15" customHeight="1">
      <c r="A23" s="109" t="s">
        <v>766</v>
      </c>
      <c r="B23" s="714" t="s">
        <v>767</v>
      </c>
      <c r="C23" s="90">
        <v>86</v>
      </c>
      <c r="D23" s="90">
        <v>55</v>
      </c>
      <c r="E23" s="63">
        <v>45</v>
      </c>
      <c r="F23" s="63">
        <v>52</v>
      </c>
      <c r="G23" s="63">
        <v>46</v>
      </c>
    </row>
    <row r="24" spans="1:7" ht="76.5" customHeight="1">
      <c r="A24" s="417" t="s">
        <v>1367</v>
      </c>
      <c r="B24" s="711" t="s">
        <v>1368</v>
      </c>
      <c r="C24" s="73">
        <v>10.8</v>
      </c>
      <c r="D24" s="73">
        <v>31.3</v>
      </c>
      <c r="E24" s="22">
        <v>36.4</v>
      </c>
      <c r="F24" s="22">
        <v>35.200000000000003</v>
      </c>
      <c r="G24" s="22">
        <v>38.200000000000003</v>
      </c>
    </row>
    <row r="25" spans="1:7" ht="67.5" customHeight="1">
      <c r="A25" s="722" t="s">
        <v>1364</v>
      </c>
      <c r="B25" s="723" t="s">
        <v>1363</v>
      </c>
      <c r="C25" s="721">
        <v>54.4</v>
      </c>
      <c r="D25" s="721">
        <v>34.4</v>
      </c>
      <c r="E25" s="566">
        <v>27.8</v>
      </c>
      <c r="F25" s="566">
        <v>26.9</v>
      </c>
      <c r="G25" s="566">
        <v>21.2</v>
      </c>
    </row>
  </sheetData>
  <mergeCells count="3">
    <mergeCell ref="C19:G19"/>
    <mergeCell ref="C20:G20"/>
    <mergeCell ref="F1:G1"/>
  </mergeCells>
  <hyperlinks>
    <hyperlink ref="F1:G1" location="Содержание!A1" display="Содержание" xr:uid="{7A06D2AD-9D2C-44B3-BAEF-A193702B5FDF}"/>
    <hyperlink ref="A1" location="Содержание!A1" display="Мазмуну" xr:uid="{CADBB83F-E136-43EA-8745-B8BD96D05F06}"/>
  </hyperlinks>
  <pageMargins left="0.59055118110236227" right="0.31496062992125984" top="0.59055118110236227" bottom="0.74803149606299213" header="0.31496062992125984" footer="0.51181102362204722"/>
  <pageSetup paperSize="9" firstPageNumber="80" orientation="portrait" useFirstPageNumber="1" r:id="rId1"/>
  <headerFooter>
    <oddFooter>&amp;C&amp;P</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G24"/>
  <sheetViews>
    <sheetView workbookViewId="0">
      <selection activeCell="R40" sqref="R40"/>
    </sheetView>
  </sheetViews>
  <sheetFormatPr defaultColWidth="9.140625" defaultRowHeight="15"/>
  <cols>
    <col min="1" max="2" width="20.7109375" style="3" customWidth="1"/>
    <col min="3" max="7" width="8.7109375" style="3" customWidth="1"/>
    <col min="8" max="16384" width="9.140625" style="3"/>
  </cols>
  <sheetData>
    <row r="1" spans="1:7">
      <c r="A1" s="859" t="s">
        <v>1784</v>
      </c>
      <c r="F1" s="953" t="s">
        <v>1783</v>
      </c>
      <c r="G1" s="953"/>
    </row>
    <row r="2" spans="1:7" ht="18" customHeight="1">
      <c r="A2" s="76" t="s">
        <v>768</v>
      </c>
      <c r="B2" s="76"/>
      <c r="C2" s="71"/>
      <c r="D2" s="71"/>
      <c r="E2" s="71"/>
      <c r="F2" s="71"/>
      <c r="G2" s="71"/>
    </row>
    <row r="3" spans="1:7" s="13" customFormat="1" ht="18" customHeight="1">
      <c r="A3" s="105" t="s">
        <v>746</v>
      </c>
      <c r="B3" s="105"/>
      <c r="C3" s="106"/>
      <c r="D3" s="106"/>
      <c r="E3" s="106"/>
      <c r="F3" s="106"/>
      <c r="G3" s="106"/>
    </row>
    <row r="4" spans="1:7" s="21" customFormat="1" ht="18" customHeight="1">
      <c r="A4" s="15" t="s">
        <v>769</v>
      </c>
      <c r="B4" s="15"/>
      <c r="C4" s="108"/>
      <c r="D4" s="108"/>
      <c r="E4" s="108"/>
      <c r="F4" s="108"/>
      <c r="G4" s="108"/>
    </row>
    <row r="5" spans="1:7" s="16" customFormat="1" ht="18" customHeight="1">
      <c r="A5" s="725" t="s">
        <v>770</v>
      </c>
      <c r="B5" s="725"/>
      <c r="C5" s="544"/>
      <c r="D5" s="544"/>
      <c r="E5" s="544"/>
      <c r="F5" s="544"/>
      <c r="G5" s="544"/>
    </row>
    <row r="6" spans="1:7" s="13" customFormat="1" ht="18" customHeight="1">
      <c r="A6" s="696" t="s">
        <v>771</v>
      </c>
      <c r="B6" s="696"/>
      <c r="C6" s="547"/>
      <c r="D6" s="547"/>
      <c r="E6" s="547"/>
      <c r="F6" s="547"/>
      <c r="G6" s="547"/>
    </row>
    <row r="7" spans="1:7" s="15" customFormat="1" ht="18" customHeight="1">
      <c r="A7" s="21" t="s">
        <v>772</v>
      </c>
      <c r="B7" s="21"/>
    </row>
    <row r="8" spans="1:7" ht="18" customHeight="1">
      <c r="A8" s="632"/>
      <c r="B8" s="632"/>
      <c r="C8" s="497">
        <v>2020</v>
      </c>
      <c r="D8" s="497">
        <v>2021</v>
      </c>
      <c r="E8" s="497">
        <v>2022</v>
      </c>
      <c r="F8" s="497">
        <v>2023</v>
      </c>
      <c r="G8" s="558">
        <v>2024</v>
      </c>
    </row>
    <row r="9" spans="1:7" ht="66" customHeight="1">
      <c r="A9" s="726" t="s">
        <v>993</v>
      </c>
      <c r="B9" s="731" t="s">
        <v>1369</v>
      </c>
      <c r="C9" s="22">
        <v>988</v>
      </c>
      <c r="D9" s="22">
        <v>2320</v>
      </c>
      <c r="E9" s="22">
        <v>2872.5</v>
      </c>
      <c r="F9" s="22">
        <v>4664.6000000000004</v>
      </c>
      <c r="G9" s="22">
        <v>5655.3</v>
      </c>
    </row>
    <row r="10" spans="1:7" ht="53.25" customHeight="1">
      <c r="A10" s="726" t="s">
        <v>773</v>
      </c>
      <c r="B10" s="732" t="s">
        <v>1102</v>
      </c>
      <c r="C10" s="22">
        <v>-13.5</v>
      </c>
      <c r="D10" s="22">
        <v>509.9</v>
      </c>
      <c r="E10" s="22">
        <v>531.70000000000005</v>
      </c>
      <c r="F10" s="22">
        <v>653.1</v>
      </c>
      <c r="G10" s="22">
        <v>964</v>
      </c>
    </row>
    <row r="11" spans="1:7" ht="15" customHeight="1">
      <c r="A11" s="727" t="s">
        <v>750</v>
      </c>
      <c r="B11" s="731" t="s">
        <v>751</v>
      </c>
      <c r="C11" s="22">
        <v>116.3</v>
      </c>
      <c r="D11" s="22">
        <v>553.1</v>
      </c>
      <c r="E11" s="22">
        <v>611.5</v>
      </c>
      <c r="F11" s="22">
        <v>842.6</v>
      </c>
      <c r="G11" s="22">
        <v>1151.9000000000001</v>
      </c>
    </row>
    <row r="12" spans="1:7" ht="15" customHeight="1">
      <c r="A12" s="727" t="s">
        <v>752</v>
      </c>
      <c r="B12" s="731" t="s">
        <v>753</v>
      </c>
      <c r="C12" s="22">
        <v>129.80000000000001</v>
      </c>
      <c r="D12" s="22">
        <v>43.1</v>
      </c>
      <c r="E12" s="22">
        <v>79.8</v>
      </c>
      <c r="F12" s="22">
        <v>189.5</v>
      </c>
      <c r="G12" s="22">
        <v>187.9</v>
      </c>
    </row>
    <row r="13" spans="1:7" ht="78" customHeight="1">
      <c r="A13" s="736" t="s">
        <v>754</v>
      </c>
      <c r="B13" s="732" t="s">
        <v>1370</v>
      </c>
      <c r="C13" s="22">
        <v>964.9</v>
      </c>
      <c r="D13" s="22">
        <v>1803.4</v>
      </c>
      <c r="E13" s="22">
        <v>2358.1</v>
      </c>
      <c r="F13" s="22">
        <v>3973.2</v>
      </c>
      <c r="G13" s="22">
        <v>4598.6000000000004</v>
      </c>
    </row>
    <row r="14" spans="1:7" ht="27" customHeight="1">
      <c r="A14" s="728" t="s">
        <v>1098</v>
      </c>
      <c r="B14" s="731" t="s">
        <v>756</v>
      </c>
      <c r="C14" s="22">
        <v>537.29999999999995</v>
      </c>
      <c r="D14" s="22">
        <v>978.2</v>
      </c>
      <c r="E14" s="22">
        <v>1125.0999999999999</v>
      </c>
      <c r="F14" s="22">
        <v>980.5</v>
      </c>
      <c r="G14" s="22">
        <v>2251.5</v>
      </c>
    </row>
    <row r="15" spans="1:7" ht="39">
      <c r="A15" s="728" t="s">
        <v>1099</v>
      </c>
      <c r="B15" s="733" t="s">
        <v>757</v>
      </c>
      <c r="C15" s="22">
        <v>0</v>
      </c>
      <c r="D15" s="22" t="s">
        <v>254</v>
      </c>
      <c r="E15" s="22" t="s">
        <v>254</v>
      </c>
      <c r="F15" s="22">
        <v>12.9</v>
      </c>
      <c r="G15" s="22">
        <v>12.9</v>
      </c>
    </row>
    <row r="16" spans="1:7" ht="26.25">
      <c r="A16" s="728" t="s">
        <v>1100</v>
      </c>
      <c r="B16" s="731" t="s">
        <v>759</v>
      </c>
      <c r="C16" s="22">
        <v>758.2</v>
      </c>
      <c r="D16" s="22">
        <v>838.9</v>
      </c>
      <c r="E16" s="22">
        <v>1101.7</v>
      </c>
      <c r="F16" s="22">
        <v>1096.9821999999999</v>
      </c>
      <c r="G16" s="22">
        <v>2542</v>
      </c>
    </row>
    <row r="17" spans="1:7" ht="42.75" customHeight="1">
      <c r="A17" s="729" t="s">
        <v>1101</v>
      </c>
      <c r="B17" s="734" t="s">
        <v>760</v>
      </c>
      <c r="C17" s="566" t="s">
        <v>254</v>
      </c>
      <c r="D17" s="566" t="s">
        <v>254</v>
      </c>
      <c r="E17" s="566">
        <v>6.9</v>
      </c>
      <c r="F17" s="566">
        <v>29.8</v>
      </c>
      <c r="G17" s="566">
        <v>16.100000000000001</v>
      </c>
    </row>
    <row r="18" spans="1:7">
      <c r="A18" s="730"/>
      <c r="B18" s="735"/>
      <c r="C18" s="1033" t="s">
        <v>761</v>
      </c>
      <c r="D18" s="1033"/>
      <c r="E18" s="1033"/>
      <c r="F18" s="1033"/>
      <c r="G18" s="1033"/>
    </row>
    <row r="19" spans="1:7">
      <c r="A19" s="730"/>
      <c r="B19" s="735"/>
      <c r="C19" s="1034" t="s">
        <v>762</v>
      </c>
      <c r="D19" s="1034"/>
      <c r="E19" s="1034"/>
      <c r="F19" s="1034"/>
      <c r="G19" s="1034"/>
    </row>
    <row r="20" spans="1:7" ht="45" customHeight="1">
      <c r="A20" s="728" t="s">
        <v>1371</v>
      </c>
      <c r="B20" s="733" t="s">
        <v>763</v>
      </c>
      <c r="C20" s="63">
        <v>563</v>
      </c>
      <c r="D20" s="63">
        <v>553</v>
      </c>
      <c r="E20" s="63">
        <v>574</v>
      </c>
      <c r="F20" s="63">
        <v>664</v>
      </c>
      <c r="G20" s="63">
        <v>720</v>
      </c>
    </row>
    <row r="21" spans="1:7" ht="38.25" customHeight="1">
      <c r="A21" s="728" t="s">
        <v>1372</v>
      </c>
      <c r="B21" s="737" t="s">
        <v>1375</v>
      </c>
      <c r="C21" s="63">
        <v>84</v>
      </c>
      <c r="D21" s="63">
        <v>120</v>
      </c>
      <c r="E21" s="63">
        <v>156</v>
      </c>
      <c r="F21" s="63">
        <v>205</v>
      </c>
      <c r="G21" s="63">
        <v>197</v>
      </c>
    </row>
    <row r="22" spans="1:7" ht="28.15" customHeight="1">
      <c r="A22" s="727" t="s">
        <v>766</v>
      </c>
      <c r="B22" s="733" t="s">
        <v>767</v>
      </c>
      <c r="C22" s="63">
        <v>161</v>
      </c>
      <c r="D22" s="63">
        <v>95</v>
      </c>
      <c r="E22" s="63">
        <v>76</v>
      </c>
      <c r="F22" s="63">
        <v>89</v>
      </c>
      <c r="G22" s="63">
        <v>127</v>
      </c>
    </row>
    <row r="23" spans="1:7" ht="77.25" customHeight="1">
      <c r="A23" s="728" t="s">
        <v>1373</v>
      </c>
      <c r="B23" s="737" t="s">
        <v>1377</v>
      </c>
      <c r="C23" s="22">
        <v>14.9</v>
      </c>
      <c r="D23" s="22">
        <v>21.7</v>
      </c>
      <c r="E23" s="22">
        <v>27.2</v>
      </c>
      <c r="F23" s="22">
        <v>30.9</v>
      </c>
      <c r="G23" s="22">
        <v>27.4</v>
      </c>
    </row>
    <row r="24" spans="1:7" ht="77.25" customHeight="1">
      <c r="A24" s="729" t="s">
        <v>1374</v>
      </c>
      <c r="B24" s="734" t="s">
        <v>1376</v>
      </c>
      <c r="C24" s="566">
        <v>28.6</v>
      </c>
      <c r="D24" s="566">
        <v>17.2</v>
      </c>
      <c r="E24" s="566">
        <v>13.2</v>
      </c>
      <c r="F24" s="566">
        <v>13.4</v>
      </c>
      <c r="G24" s="566">
        <v>17.600000000000001</v>
      </c>
    </row>
  </sheetData>
  <mergeCells count="3">
    <mergeCell ref="C18:G18"/>
    <mergeCell ref="C19:G19"/>
    <mergeCell ref="F1:G1"/>
  </mergeCells>
  <hyperlinks>
    <hyperlink ref="F1:G1" location="Содержание!A1" display="Содержание" xr:uid="{EAD72C2B-6CF7-4042-A7ED-FF80CFE2AB00}"/>
    <hyperlink ref="A1" location="Содержание!A1" display="Мазмуну" xr:uid="{A3C27787-7B5C-46F1-9D21-DFB4178B4B14}"/>
  </hyperlinks>
  <pageMargins left="0.70866141732283472" right="0.70866141732283472" top="0.43307086614173229" bottom="0.70866141732283472" header="0.31496062992125984" footer="0.43307086614173229"/>
  <pageSetup paperSize="9" firstPageNumber="81" orientation="portrait" useFirstPageNumber="1" r:id="rId1"/>
  <headerFooter>
    <oddFooter>&amp;C&amp;P</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G39"/>
  <sheetViews>
    <sheetView workbookViewId="0">
      <selection activeCell="R40" sqref="R40"/>
    </sheetView>
  </sheetViews>
  <sheetFormatPr defaultColWidth="9.140625" defaultRowHeight="15"/>
  <cols>
    <col min="1" max="2" width="20.7109375" style="3" customWidth="1"/>
    <col min="3" max="7" width="9.140625" style="3" customWidth="1"/>
    <col min="8" max="16384" width="9.140625" style="3"/>
  </cols>
  <sheetData>
    <row r="1" spans="1:7">
      <c r="A1" s="859" t="s">
        <v>1784</v>
      </c>
      <c r="F1" s="953" t="s">
        <v>1783</v>
      </c>
      <c r="G1" s="953"/>
    </row>
    <row r="2" spans="1:7" ht="18" customHeight="1">
      <c r="A2" s="76" t="s">
        <v>774</v>
      </c>
      <c r="B2" s="76"/>
      <c r="C2" s="71"/>
      <c r="D2" s="71"/>
      <c r="E2" s="71"/>
      <c r="F2" s="71"/>
      <c r="G2" s="71"/>
    </row>
    <row r="3" spans="1:7" s="13" customFormat="1" ht="18" customHeight="1">
      <c r="A3" s="105" t="s">
        <v>775</v>
      </c>
      <c r="B3" s="105"/>
      <c r="C3" s="106"/>
      <c r="D3" s="106"/>
      <c r="E3" s="106"/>
      <c r="F3" s="106"/>
      <c r="G3" s="106"/>
    </row>
    <row r="4" spans="1:7" s="104" customFormat="1" ht="29.25" customHeight="1">
      <c r="A4" s="1008" t="s">
        <v>990</v>
      </c>
      <c r="B4" s="1008"/>
      <c r="C4" s="1008"/>
      <c r="D4" s="1008"/>
      <c r="E4" s="1008"/>
      <c r="F4" s="1008"/>
      <c r="G4" s="1008"/>
    </row>
    <row r="5" spans="1:7" s="18" customFormat="1" ht="18" customHeight="1">
      <c r="A5" s="738"/>
      <c r="B5" s="738"/>
      <c r="C5" s="497">
        <v>2020</v>
      </c>
      <c r="D5" s="497">
        <v>2021</v>
      </c>
      <c r="E5" s="497">
        <v>2022</v>
      </c>
      <c r="F5" s="497">
        <v>2023</v>
      </c>
      <c r="G5" s="740" t="s">
        <v>1378</v>
      </c>
    </row>
    <row r="6" spans="1:7" ht="15" customHeight="1">
      <c r="A6" s="89"/>
      <c r="B6" s="89"/>
      <c r="C6" s="965" t="s">
        <v>1066</v>
      </c>
      <c r="D6" s="965"/>
      <c r="E6" s="965"/>
      <c r="F6" s="965"/>
      <c r="G6" s="965"/>
    </row>
    <row r="7" spans="1:7">
      <c r="A7" s="342" t="s">
        <v>989</v>
      </c>
      <c r="B7" s="236" t="s">
        <v>457</v>
      </c>
      <c r="C7" s="42">
        <f>SUM(C8:C16)</f>
        <v>673.69999999999993</v>
      </c>
      <c r="D7" s="42">
        <v>1757.3</v>
      </c>
      <c r="E7" s="42">
        <v>3646.4</v>
      </c>
      <c r="F7" s="42">
        <v>4824.7939999999999</v>
      </c>
      <c r="G7" s="42">
        <v>5566.9659000000001</v>
      </c>
    </row>
    <row r="8" spans="1:7">
      <c r="A8" s="102" t="s">
        <v>203</v>
      </c>
      <c r="B8" s="439" t="s">
        <v>204</v>
      </c>
      <c r="C8" s="45">
        <v>0.8</v>
      </c>
      <c r="D8" s="45">
        <v>0.7</v>
      </c>
      <c r="E8" s="45">
        <v>0.6</v>
      </c>
      <c r="F8" s="45">
        <v>0.72560000000000002</v>
      </c>
      <c r="G8" s="45">
        <v>0.87749999999999995</v>
      </c>
    </row>
    <row r="9" spans="1:7" ht="26.25">
      <c r="A9" s="413" t="s">
        <v>1233</v>
      </c>
      <c r="B9" s="439" t="s">
        <v>206</v>
      </c>
      <c r="C9" s="45">
        <v>6.1</v>
      </c>
      <c r="D9" s="45">
        <v>17.600000000000001</v>
      </c>
      <c r="E9" s="45">
        <v>20.6</v>
      </c>
      <c r="F9" s="45">
        <v>32.5899</v>
      </c>
      <c r="G9" s="45">
        <v>33.177800000000005</v>
      </c>
    </row>
    <row r="10" spans="1:7" ht="26.25">
      <c r="A10" s="413" t="s">
        <v>1207</v>
      </c>
      <c r="B10" s="439" t="s">
        <v>251</v>
      </c>
      <c r="C10" s="45">
        <v>224.6</v>
      </c>
      <c r="D10" s="45">
        <v>579.5</v>
      </c>
      <c r="E10" s="45">
        <v>835</v>
      </c>
      <c r="F10" s="45">
        <v>1054.1349</v>
      </c>
      <c r="G10" s="45">
        <v>1206.7273</v>
      </c>
    </row>
    <row r="11" spans="1:7" ht="15" customHeight="1">
      <c r="A11" s="102" t="s">
        <v>209</v>
      </c>
      <c r="B11" s="439" t="s">
        <v>210</v>
      </c>
      <c r="C11" s="45">
        <v>0.1</v>
      </c>
      <c r="D11" s="45">
        <v>0.6</v>
      </c>
      <c r="E11" s="45">
        <v>0.6</v>
      </c>
      <c r="F11" s="45">
        <v>1.1485000000000001</v>
      </c>
      <c r="G11" s="45">
        <v>145.08229999999998</v>
      </c>
    </row>
    <row r="12" spans="1:7" ht="15" customHeight="1">
      <c r="A12" s="102" t="s">
        <v>211</v>
      </c>
      <c r="B12" s="439" t="s">
        <v>212</v>
      </c>
      <c r="C12" s="45">
        <v>7.1</v>
      </c>
      <c r="D12" s="45">
        <v>40.6</v>
      </c>
      <c r="E12" s="45">
        <v>77.2</v>
      </c>
      <c r="F12" s="45">
        <v>115.2983</v>
      </c>
      <c r="G12" s="45">
        <v>0.37210000000000004</v>
      </c>
    </row>
    <row r="13" spans="1:7" ht="15" customHeight="1">
      <c r="A13" s="102" t="s">
        <v>224</v>
      </c>
      <c r="B13" s="439" t="s">
        <v>214</v>
      </c>
      <c r="C13" s="45">
        <v>0.1</v>
      </c>
      <c r="D13" s="45">
        <v>0.5</v>
      </c>
      <c r="E13" s="45" t="s">
        <v>254</v>
      </c>
      <c r="F13" s="45" t="s">
        <v>254</v>
      </c>
      <c r="G13" s="45" t="s">
        <v>254</v>
      </c>
    </row>
    <row r="14" spans="1:7" ht="15" customHeight="1">
      <c r="A14" s="102" t="s">
        <v>215</v>
      </c>
      <c r="B14" s="439" t="s">
        <v>216</v>
      </c>
      <c r="C14" s="45">
        <v>11.1</v>
      </c>
      <c r="D14" s="45">
        <v>14.7</v>
      </c>
      <c r="E14" s="45">
        <v>50.9</v>
      </c>
      <c r="F14" s="45">
        <v>36.3446</v>
      </c>
      <c r="G14" s="45">
        <v>36.251800000000003</v>
      </c>
    </row>
    <row r="15" spans="1:7" ht="15" customHeight="1">
      <c r="A15" s="102" t="s">
        <v>217</v>
      </c>
      <c r="B15" s="439" t="s">
        <v>218</v>
      </c>
      <c r="C15" s="45">
        <v>398.9</v>
      </c>
      <c r="D15" s="45">
        <v>1037.2</v>
      </c>
      <c r="E15" s="45">
        <v>2553.1999999999998</v>
      </c>
      <c r="F15" s="45">
        <v>3457.4139</v>
      </c>
      <c r="G15" s="45">
        <v>3794.1758</v>
      </c>
    </row>
    <row r="16" spans="1:7" ht="15" customHeight="1">
      <c r="A16" s="102" t="s">
        <v>219</v>
      </c>
      <c r="B16" s="439" t="s">
        <v>220</v>
      </c>
      <c r="C16" s="45">
        <v>24.9</v>
      </c>
      <c r="D16" s="45">
        <v>65.900000000000006</v>
      </c>
      <c r="E16" s="45">
        <v>108.3</v>
      </c>
      <c r="F16" s="45">
        <v>127.1383</v>
      </c>
      <c r="G16" s="45">
        <v>350.30129999999997</v>
      </c>
    </row>
    <row r="17" spans="1:7" ht="15" customHeight="1">
      <c r="A17" s="1036"/>
      <c r="B17" s="932"/>
      <c r="C17" s="931" t="s">
        <v>628</v>
      </c>
      <c r="D17" s="931"/>
      <c r="E17" s="931"/>
      <c r="F17" s="931"/>
      <c r="G17" s="931"/>
    </row>
    <row r="18" spans="1:7" ht="15" customHeight="1">
      <c r="A18" s="1036"/>
      <c r="B18" s="932"/>
      <c r="C18" s="932" t="s">
        <v>413</v>
      </c>
      <c r="D18" s="932"/>
      <c r="E18" s="932"/>
      <c r="F18" s="932"/>
      <c r="G18" s="932"/>
    </row>
    <row r="19" spans="1:7">
      <c r="A19" s="180" t="s">
        <v>989</v>
      </c>
      <c r="B19" s="236" t="s">
        <v>457</v>
      </c>
      <c r="C19" s="103">
        <v>100</v>
      </c>
      <c r="D19" s="103">
        <v>100</v>
      </c>
      <c r="E19" s="103">
        <v>100</v>
      </c>
      <c r="F19" s="103">
        <v>100</v>
      </c>
      <c r="G19" s="103">
        <v>100</v>
      </c>
    </row>
    <row r="20" spans="1:7" ht="15" customHeight="1">
      <c r="A20" s="102" t="s">
        <v>203</v>
      </c>
      <c r="B20" s="439" t="s">
        <v>204</v>
      </c>
      <c r="C20" s="25">
        <f>C8/C$7*100</f>
        <v>0.11874721686210481</v>
      </c>
      <c r="D20" s="25">
        <f>D8/D$7*100</f>
        <v>3.9833835998406647E-2</v>
      </c>
      <c r="E20" s="25">
        <f t="shared" ref="E20:G24" si="0">E8/E$7*100</f>
        <v>1.6454585344449317E-2</v>
      </c>
      <c r="F20" s="25">
        <f t="shared" si="0"/>
        <v>1.5038984047816343E-2</v>
      </c>
      <c r="G20" s="25">
        <f t="shared" si="0"/>
        <v>1.5762625741968347E-2</v>
      </c>
    </row>
    <row r="21" spans="1:7" ht="26.25">
      <c r="A21" s="413" t="s">
        <v>1380</v>
      </c>
      <c r="B21" s="439" t="s">
        <v>206</v>
      </c>
      <c r="C21" s="25">
        <f t="shared" ref="C21:G28" si="1">C9/C$7*100</f>
        <v>0.90544752857354904</v>
      </c>
      <c r="D21" s="25">
        <f t="shared" si="1"/>
        <v>1.0015364479599387</v>
      </c>
      <c r="E21" s="25">
        <f t="shared" si="0"/>
        <v>0.56494076349276001</v>
      </c>
      <c r="F21" s="25">
        <f t="shared" si="0"/>
        <v>0.67546718056770927</v>
      </c>
      <c r="G21" s="25">
        <f t="shared" si="0"/>
        <v>0.59597634682835043</v>
      </c>
    </row>
    <row r="22" spans="1:7" ht="26.25">
      <c r="A22" s="413" t="s">
        <v>1231</v>
      </c>
      <c r="B22" s="439" t="s">
        <v>251</v>
      </c>
      <c r="C22" s="25">
        <f t="shared" si="1"/>
        <v>33.338281134035924</v>
      </c>
      <c r="D22" s="25">
        <f t="shared" si="1"/>
        <v>32.976725658680934</v>
      </c>
      <c r="E22" s="25">
        <f t="shared" si="0"/>
        <v>22.899297937691969</v>
      </c>
      <c r="F22" s="25">
        <f t="shared" si="0"/>
        <v>21.848288237798343</v>
      </c>
      <c r="G22" s="25">
        <f t="shared" si="0"/>
        <v>21.676570715117908</v>
      </c>
    </row>
    <row r="23" spans="1:7" ht="15" customHeight="1">
      <c r="A23" s="102" t="s">
        <v>209</v>
      </c>
      <c r="B23" s="439" t="s">
        <v>210</v>
      </c>
      <c r="C23" s="25">
        <f t="shared" si="1"/>
        <v>1.4843402107763101E-2</v>
      </c>
      <c r="D23" s="25">
        <f t="shared" si="1"/>
        <v>3.4143287998634267E-2</v>
      </c>
      <c r="E23" s="25">
        <f t="shared" si="0"/>
        <v>1.6454585344449317E-2</v>
      </c>
      <c r="F23" s="25">
        <f t="shared" si="0"/>
        <v>2.3804125108761121E-2</v>
      </c>
      <c r="G23" s="25">
        <f t="shared" si="0"/>
        <v>2.6061287711498284</v>
      </c>
    </row>
    <row r="24" spans="1:7" ht="15" customHeight="1">
      <c r="A24" s="102" t="s">
        <v>211</v>
      </c>
      <c r="B24" s="439" t="s">
        <v>212</v>
      </c>
      <c r="C24" s="25">
        <f t="shared" si="1"/>
        <v>1.05388154965118</v>
      </c>
      <c r="D24" s="25">
        <f t="shared" si="1"/>
        <v>2.3103624879075859</v>
      </c>
      <c r="E24" s="25">
        <f t="shared" si="0"/>
        <v>2.1171566476524792</v>
      </c>
      <c r="F24" s="25">
        <f t="shared" si="0"/>
        <v>2.3897040992838243</v>
      </c>
      <c r="G24" s="25">
        <f t="shared" si="0"/>
        <v>6.6840718388449264E-3</v>
      </c>
    </row>
    <row r="25" spans="1:7" ht="15" customHeight="1">
      <c r="A25" s="102" t="s">
        <v>224</v>
      </c>
      <c r="B25" s="439" t="s">
        <v>214</v>
      </c>
      <c r="C25" s="25">
        <f t="shared" si="1"/>
        <v>1.4843402107763101E-2</v>
      </c>
      <c r="D25" s="25">
        <f t="shared" si="1"/>
        <v>2.845273999886189E-2</v>
      </c>
      <c r="E25" s="25" t="s">
        <v>254</v>
      </c>
      <c r="F25" s="25" t="s">
        <v>254</v>
      </c>
      <c r="G25" s="25" t="s">
        <v>254</v>
      </c>
    </row>
    <row r="26" spans="1:7" ht="15" customHeight="1">
      <c r="A26" s="102" t="s">
        <v>215</v>
      </c>
      <c r="B26" s="439" t="s">
        <v>216</v>
      </c>
      <c r="C26" s="25">
        <f t="shared" si="1"/>
        <v>1.6476176339617041</v>
      </c>
      <c r="D26" s="25">
        <f t="shared" si="1"/>
        <v>0.83651055596653956</v>
      </c>
      <c r="E26" s="25">
        <f t="shared" si="1"/>
        <v>1.3958973233874505</v>
      </c>
      <c r="F26" s="25">
        <f t="shared" si="1"/>
        <v>0.75328811965858022</v>
      </c>
      <c r="G26" s="25">
        <f t="shared" si="1"/>
        <v>0.651194935467451</v>
      </c>
    </row>
    <row r="27" spans="1:7" ht="15" customHeight="1">
      <c r="A27" s="102" t="s">
        <v>217</v>
      </c>
      <c r="B27" s="439" t="s">
        <v>218</v>
      </c>
      <c r="C27" s="25">
        <f t="shared" si="1"/>
        <v>59.210331007866998</v>
      </c>
      <c r="D27" s="25">
        <f t="shared" si="1"/>
        <v>59.022363853639114</v>
      </c>
      <c r="E27" s="25">
        <f t="shared" si="1"/>
        <v>70.019745502413329</v>
      </c>
      <c r="F27" s="25">
        <f t="shared" si="1"/>
        <v>71.659306076072895</v>
      </c>
      <c r="G27" s="25">
        <f t="shared" si="1"/>
        <v>68.155183059411229</v>
      </c>
    </row>
    <row r="28" spans="1:7" ht="15" customHeight="1">
      <c r="A28" s="450" t="s">
        <v>219</v>
      </c>
      <c r="B28" s="452" t="s">
        <v>220</v>
      </c>
      <c r="C28" s="576">
        <f t="shared" si="1"/>
        <v>3.6960071248330117</v>
      </c>
      <c r="D28" s="576">
        <f t="shared" si="1"/>
        <v>3.7500711318499977</v>
      </c>
      <c r="E28" s="576">
        <f t="shared" si="1"/>
        <v>2.9700526546731019</v>
      </c>
      <c r="F28" s="576">
        <f t="shared" si="1"/>
        <v>2.6351031774620846</v>
      </c>
      <c r="G28" s="576">
        <f t="shared" si="1"/>
        <v>6.2924994744444183</v>
      </c>
    </row>
    <row r="29" spans="1:7" ht="15.75">
      <c r="A29" s="70"/>
      <c r="B29" s="70"/>
    </row>
    <row r="30" spans="1:7" s="18" customFormat="1" ht="52.5" customHeight="1">
      <c r="A30" s="1035" t="s">
        <v>1379</v>
      </c>
      <c r="B30" s="1035"/>
      <c r="C30" s="1035"/>
      <c r="D30" s="1035"/>
      <c r="E30" s="1035"/>
      <c r="F30" s="1035"/>
      <c r="G30" s="1035"/>
    </row>
    <row r="31" spans="1:7">
      <c r="C31" s="126"/>
      <c r="D31" s="126"/>
      <c r="E31" s="126"/>
      <c r="F31" s="126"/>
      <c r="G31" s="126"/>
    </row>
    <row r="32" spans="1:7">
      <c r="C32" s="126"/>
      <c r="D32" s="126"/>
      <c r="E32" s="126"/>
      <c r="F32" s="126"/>
      <c r="G32" s="126"/>
    </row>
    <row r="33" spans="3:7">
      <c r="C33" s="126"/>
      <c r="D33" s="126"/>
      <c r="E33" s="126"/>
      <c r="F33" s="126"/>
      <c r="G33" s="126"/>
    </row>
    <row r="34" spans="3:7">
      <c r="C34" s="126"/>
      <c r="D34" s="126"/>
      <c r="E34" s="126"/>
      <c r="F34" s="126"/>
      <c r="G34" s="126"/>
    </row>
    <row r="35" spans="3:7">
      <c r="C35" s="126"/>
      <c r="D35" s="126"/>
      <c r="E35" s="126"/>
      <c r="F35" s="126"/>
      <c r="G35" s="126"/>
    </row>
    <row r="36" spans="3:7">
      <c r="C36" s="126"/>
      <c r="D36" s="126"/>
      <c r="E36" s="126"/>
      <c r="F36" s="126"/>
      <c r="G36" s="126"/>
    </row>
    <row r="37" spans="3:7">
      <c r="C37" s="126"/>
      <c r="D37" s="126"/>
      <c r="E37" s="126"/>
      <c r="F37" s="126"/>
      <c r="G37" s="126"/>
    </row>
    <row r="38" spans="3:7">
      <c r="C38" s="126"/>
      <c r="D38" s="126"/>
      <c r="E38" s="126"/>
      <c r="F38" s="126"/>
      <c r="G38" s="126"/>
    </row>
    <row r="39" spans="3:7">
      <c r="C39" s="126"/>
      <c r="D39" s="126"/>
      <c r="E39" s="126"/>
      <c r="F39" s="126"/>
      <c r="G39" s="126"/>
    </row>
  </sheetData>
  <mergeCells count="8">
    <mergeCell ref="F1:G1"/>
    <mergeCell ref="A30:G30"/>
    <mergeCell ref="A4:G4"/>
    <mergeCell ref="C6:G6"/>
    <mergeCell ref="C17:G17"/>
    <mergeCell ref="C18:G18"/>
    <mergeCell ref="A17:A18"/>
    <mergeCell ref="B17:B18"/>
  </mergeCells>
  <hyperlinks>
    <hyperlink ref="F1:G1" location="Содержание!A1" display="Содержание" xr:uid="{97E7364A-8667-4ADD-A2A4-DD392F4B2694}"/>
    <hyperlink ref="A1" location="Содержание!A1" display="Мазмуну" xr:uid="{D84E5E46-047A-49C0-8D0E-8548AA21F579}"/>
  </hyperlinks>
  <pageMargins left="0.70866141732283472" right="0.70866141732283472" top="0.59055118110236227" bottom="0.74803149606299213" header="0.31496062992125984" footer="0.51181102362204722"/>
  <pageSetup paperSize="9" firstPageNumber="82" orientation="portrait" useFirstPageNumber="1" r:id="rId1"/>
  <headerFooter>
    <oddFooter>&amp;C&amp;P</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pageSetUpPr fitToPage="1"/>
  </sheetPr>
  <dimension ref="A1:H40"/>
  <sheetViews>
    <sheetView workbookViewId="0">
      <selection activeCell="R40" sqref="R40"/>
    </sheetView>
  </sheetViews>
  <sheetFormatPr defaultColWidth="9.140625" defaultRowHeight="15"/>
  <cols>
    <col min="1" max="2" width="20.7109375" style="3" customWidth="1"/>
    <col min="3" max="7" width="9.140625" style="3" customWidth="1"/>
    <col min="8" max="16384" width="9.140625" style="3"/>
  </cols>
  <sheetData>
    <row r="1" spans="1:8">
      <c r="A1" s="859" t="s">
        <v>1784</v>
      </c>
      <c r="F1" s="953" t="s">
        <v>1783</v>
      </c>
      <c r="G1" s="953"/>
    </row>
    <row r="2" spans="1:8" ht="18" customHeight="1">
      <c r="A2" s="70" t="s">
        <v>1382</v>
      </c>
      <c r="B2" s="70"/>
    </row>
    <row r="3" spans="1:8" ht="18" customHeight="1">
      <c r="A3" s="70" t="s">
        <v>1383</v>
      </c>
      <c r="B3" s="70"/>
    </row>
    <row r="4" spans="1:8" ht="18" customHeight="1">
      <c r="A4" s="725" t="s">
        <v>1384</v>
      </c>
      <c r="B4" s="725"/>
      <c r="C4" s="545"/>
      <c r="D4" s="545"/>
      <c r="E4" s="545"/>
      <c r="F4" s="545"/>
      <c r="G4" s="545"/>
    </row>
    <row r="5" spans="1:8" ht="18" customHeight="1">
      <c r="A5" s="725" t="s">
        <v>1385</v>
      </c>
      <c r="B5" s="725"/>
      <c r="C5" s="545"/>
      <c r="D5" s="545"/>
      <c r="E5" s="545"/>
      <c r="F5" s="545"/>
      <c r="G5" s="545"/>
    </row>
    <row r="6" spans="1:8" ht="18" customHeight="1">
      <c r="A6" s="632"/>
      <c r="B6" s="632"/>
      <c r="C6" s="741">
        <v>2020</v>
      </c>
      <c r="D6" s="741">
        <v>2021</v>
      </c>
      <c r="E6" s="741">
        <v>2022</v>
      </c>
      <c r="F6" s="741">
        <v>2023</v>
      </c>
      <c r="G6" s="739" t="s">
        <v>1381</v>
      </c>
    </row>
    <row r="7" spans="1:8">
      <c r="A7" s="86"/>
      <c r="B7" s="86"/>
      <c r="C7" s="965" t="s">
        <v>1066</v>
      </c>
      <c r="D7" s="965"/>
      <c r="E7" s="965"/>
      <c r="F7" s="965"/>
      <c r="G7" s="965"/>
    </row>
    <row r="8" spans="1:8" ht="27">
      <c r="A8" s="78" t="s">
        <v>456</v>
      </c>
      <c r="B8" s="433" t="s">
        <v>457</v>
      </c>
      <c r="C8" s="79">
        <v>988</v>
      </c>
      <c r="D8" s="79">
        <v>2320</v>
      </c>
      <c r="E8" s="79">
        <v>2872.5</v>
      </c>
      <c r="F8" s="79">
        <v>4664.6287999999995</v>
      </c>
      <c r="G8" s="79">
        <v>5655.3302999999996</v>
      </c>
    </row>
    <row r="9" spans="1:8" ht="15" customHeight="1">
      <c r="A9" s="27" t="s">
        <v>203</v>
      </c>
      <c r="B9" s="438" t="s">
        <v>204</v>
      </c>
      <c r="C9" s="22">
        <v>4.5</v>
      </c>
      <c r="D9" s="22">
        <v>6.6</v>
      </c>
      <c r="E9" s="22">
        <v>6.2</v>
      </c>
      <c r="F9" s="22">
        <v>8.6403999999999996</v>
      </c>
      <c r="G9" s="22">
        <v>13.971399999999999</v>
      </c>
      <c r="H9" s="126"/>
    </row>
    <row r="10" spans="1:8" ht="26.25">
      <c r="A10" s="689" t="s">
        <v>1232</v>
      </c>
      <c r="B10" s="438" t="s">
        <v>206</v>
      </c>
      <c r="C10" s="45">
        <v>48.9</v>
      </c>
      <c r="D10" s="45">
        <v>102</v>
      </c>
      <c r="E10" s="45">
        <v>129.9</v>
      </c>
      <c r="F10" s="45">
        <v>200.7242</v>
      </c>
      <c r="G10" s="45">
        <v>277.23149999999998</v>
      </c>
      <c r="H10" s="126"/>
    </row>
    <row r="11" spans="1:8" ht="26.25">
      <c r="A11" s="689" t="s">
        <v>1276</v>
      </c>
      <c r="B11" s="438" t="s">
        <v>1241</v>
      </c>
      <c r="C11" s="45">
        <v>226.5</v>
      </c>
      <c r="D11" s="45">
        <v>451.3</v>
      </c>
      <c r="E11" s="45">
        <v>622.70000000000005</v>
      </c>
      <c r="F11" s="45">
        <v>672.9271</v>
      </c>
      <c r="G11" s="45">
        <v>917.8152</v>
      </c>
      <c r="H11" s="126"/>
    </row>
    <row r="12" spans="1:8" ht="15" customHeight="1">
      <c r="A12" s="27" t="s">
        <v>209</v>
      </c>
      <c r="B12" s="438" t="s">
        <v>210</v>
      </c>
      <c r="C12" s="45">
        <v>1.5</v>
      </c>
      <c r="D12" s="45">
        <v>1.1000000000000001</v>
      </c>
      <c r="E12" s="45">
        <v>1.3</v>
      </c>
      <c r="F12" s="45">
        <v>8.5450999999999997</v>
      </c>
      <c r="G12" s="45">
        <v>9.2862999999999989</v>
      </c>
      <c r="H12" s="126"/>
    </row>
    <row r="13" spans="1:8" ht="15" customHeight="1">
      <c r="A13" s="27" t="s">
        <v>211</v>
      </c>
      <c r="B13" s="438" t="s">
        <v>212</v>
      </c>
      <c r="C13" s="45">
        <v>12.7</v>
      </c>
      <c r="D13" s="45">
        <v>14.7</v>
      </c>
      <c r="E13" s="45">
        <v>44.5</v>
      </c>
      <c r="F13" s="45">
        <v>27.817900000000002</v>
      </c>
      <c r="G13" s="45" t="s">
        <v>254</v>
      </c>
      <c r="H13" s="126"/>
    </row>
    <row r="14" spans="1:8" ht="15" customHeight="1">
      <c r="A14" s="27" t="s">
        <v>224</v>
      </c>
      <c r="B14" s="438" t="s">
        <v>214</v>
      </c>
      <c r="C14" s="45">
        <v>0</v>
      </c>
      <c r="D14" s="45">
        <v>0</v>
      </c>
      <c r="E14" s="45">
        <v>0.1</v>
      </c>
      <c r="F14" s="45">
        <v>3.2000000000000001E-2</v>
      </c>
      <c r="G14" s="45" t="s">
        <v>254</v>
      </c>
      <c r="H14" s="126"/>
    </row>
    <row r="15" spans="1:8" ht="15" customHeight="1">
      <c r="A15" s="102" t="s">
        <v>215</v>
      </c>
      <c r="B15" s="438" t="s">
        <v>216</v>
      </c>
      <c r="C15" s="45">
        <v>51.3</v>
      </c>
      <c r="D15" s="45">
        <v>79.5</v>
      </c>
      <c r="E15" s="45">
        <v>110.8</v>
      </c>
      <c r="F15" s="45">
        <v>114.20489999999999</v>
      </c>
      <c r="G15" s="45">
        <v>63.302099999999996</v>
      </c>
      <c r="H15" s="126"/>
    </row>
    <row r="16" spans="1:8" ht="15" customHeight="1">
      <c r="A16" s="27" t="s">
        <v>217</v>
      </c>
      <c r="B16" s="438" t="s">
        <v>218</v>
      </c>
      <c r="C16" s="45">
        <v>624.79999999999995</v>
      </c>
      <c r="D16" s="45">
        <v>1650.5</v>
      </c>
      <c r="E16" s="45">
        <v>1931.1</v>
      </c>
      <c r="F16" s="45">
        <v>3578.79</v>
      </c>
      <c r="G16" s="45">
        <v>4244.5700999999999</v>
      </c>
      <c r="H16" s="126"/>
    </row>
    <row r="17" spans="1:8" ht="15" customHeight="1">
      <c r="A17" s="27" t="s">
        <v>219</v>
      </c>
      <c r="B17" s="438" t="s">
        <v>220</v>
      </c>
      <c r="C17" s="45">
        <v>17.8</v>
      </c>
      <c r="D17" s="45">
        <v>14.3</v>
      </c>
      <c r="E17" s="45">
        <v>25.9</v>
      </c>
      <c r="F17" s="45">
        <v>52.947199999999995</v>
      </c>
      <c r="G17" s="45">
        <v>129.15369999999999</v>
      </c>
      <c r="H17" s="126"/>
    </row>
    <row r="18" spans="1:8">
      <c r="A18" s="1039"/>
      <c r="B18" s="975"/>
      <c r="C18" s="931" t="s">
        <v>197</v>
      </c>
      <c r="D18" s="931"/>
      <c r="E18" s="931"/>
      <c r="F18" s="931"/>
      <c r="G18" s="931"/>
    </row>
    <row r="19" spans="1:8">
      <c r="A19" s="1039"/>
      <c r="B19" s="975"/>
      <c r="C19" s="932" t="s">
        <v>413</v>
      </c>
      <c r="D19" s="932"/>
      <c r="E19" s="932"/>
      <c r="F19" s="932"/>
      <c r="G19" s="932"/>
    </row>
    <row r="20" spans="1:8" ht="27">
      <c r="A20" s="78" t="s">
        <v>456</v>
      </c>
      <c r="B20" s="742" t="s">
        <v>457</v>
      </c>
      <c r="C20" s="103">
        <v>100</v>
      </c>
      <c r="D20" s="103">
        <v>100</v>
      </c>
      <c r="E20" s="103">
        <v>100</v>
      </c>
      <c r="F20" s="103">
        <v>100</v>
      </c>
      <c r="G20" s="103">
        <v>100</v>
      </c>
    </row>
    <row r="21" spans="1:8" ht="15" customHeight="1">
      <c r="A21" s="27" t="s">
        <v>203</v>
      </c>
      <c r="B21" s="438" t="s">
        <v>204</v>
      </c>
      <c r="C21" s="25">
        <v>0.45546558704453399</v>
      </c>
      <c r="D21" s="25">
        <v>0.28448275862069</v>
      </c>
      <c r="E21" s="25">
        <v>0.2</v>
      </c>
      <c r="F21" s="25">
        <v>0.2</v>
      </c>
      <c r="G21" s="25">
        <v>0.2</v>
      </c>
    </row>
    <row r="22" spans="1:8" ht="26.25">
      <c r="A22" s="689" t="s">
        <v>1387</v>
      </c>
      <c r="B22" s="438" t="s">
        <v>206</v>
      </c>
      <c r="C22" s="25">
        <v>4.9493927125506101</v>
      </c>
      <c r="D22" s="25">
        <v>4.3965517241379297</v>
      </c>
      <c r="E22" s="25">
        <v>4.5</v>
      </c>
      <c r="F22" s="25">
        <v>4.3</v>
      </c>
      <c r="G22" s="25">
        <v>4.9000000000000004</v>
      </c>
    </row>
    <row r="23" spans="1:8" ht="26.25">
      <c r="A23" s="689" t="s">
        <v>1228</v>
      </c>
      <c r="B23" s="438" t="s">
        <v>1388</v>
      </c>
      <c r="C23" s="25">
        <v>22.925101214574902</v>
      </c>
      <c r="D23" s="25">
        <v>19.452586206896601</v>
      </c>
      <c r="E23" s="25">
        <v>21.7</v>
      </c>
      <c r="F23" s="25">
        <v>14.4</v>
      </c>
      <c r="G23" s="25">
        <v>16.2</v>
      </c>
    </row>
    <row r="24" spans="1:8" ht="15" customHeight="1">
      <c r="A24" s="27" t="s">
        <v>209</v>
      </c>
      <c r="B24" s="438" t="s">
        <v>210</v>
      </c>
      <c r="C24" s="25">
        <v>0.15182186234817799</v>
      </c>
      <c r="D24" s="25">
        <v>4.7413793103448301E-2</v>
      </c>
      <c r="E24" s="25">
        <v>0</v>
      </c>
      <c r="F24" s="25">
        <v>0.2</v>
      </c>
      <c r="G24" s="25">
        <v>0.2</v>
      </c>
    </row>
    <row r="25" spans="1:8" ht="15" customHeight="1">
      <c r="A25" s="27" t="s">
        <v>211</v>
      </c>
      <c r="B25" s="438" t="s">
        <v>212</v>
      </c>
      <c r="C25" s="25">
        <v>1.2854251012145701</v>
      </c>
      <c r="D25" s="25">
        <v>0.63362068965517204</v>
      </c>
      <c r="E25" s="25">
        <v>1.6</v>
      </c>
      <c r="F25" s="25">
        <v>0.6</v>
      </c>
      <c r="G25" s="25" t="s">
        <v>254</v>
      </c>
    </row>
    <row r="26" spans="1:8" ht="15" customHeight="1">
      <c r="A26" s="27" t="s">
        <v>224</v>
      </c>
      <c r="B26" s="438" t="s">
        <v>214</v>
      </c>
      <c r="C26" s="25">
        <v>0</v>
      </c>
      <c r="D26" s="25">
        <v>0</v>
      </c>
      <c r="E26" s="25">
        <v>0</v>
      </c>
      <c r="F26" s="25">
        <v>0</v>
      </c>
      <c r="G26" s="25" t="s">
        <v>254</v>
      </c>
    </row>
    <row r="27" spans="1:8" ht="15" customHeight="1">
      <c r="A27" s="102" t="s">
        <v>215</v>
      </c>
      <c r="B27" s="438" t="s">
        <v>216</v>
      </c>
      <c r="C27" s="25">
        <v>5.1923076923076898</v>
      </c>
      <c r="D27" s="25">
        <v>3.4267241379310298</v>
      </c>
      <c r="E27" s="25">
        <v>3.9</v>
      </c>
      <c r="F27" s="25">
        <v>2.4</v>
      </c>
      <c r="G27" s="25">
        <v>1.1000000000000001</v>
      </c>
    </row>
    <row r="28" spans="1:8" ht="15" customHeight="1">
      <c r="A28" s="27" t="s">
        <v>217</v>
      </c>
      <c r="B28" s="438" t="s">
        <v>218</v>
      </c>
      <c r="C28" s="25">
        <v>63.238866396761097</v>
      </c>
      <c r="D28" s="25">
        <v>71.142241379310306</v>
      </c>
      <c r="E28" s="25">
        <v>67.2</v>
      </c>
      <c r="F28" s="25">
        <v>76.7</v>
      </c>
      <c r="G28" s="25">
        <v>75.099999999999994</v>
      </c>
    </row>
    <row r="29" spans="1:8" ht="15" customHeight="1">
      <c r="A29" s="688" t="s">
        <v>219</v>
      </c>
      <c r="B29" s="601" t="s">
        <v>220</v>
      </c>
      <c r="C29" s="576">
        <v>1.8016194331983799</v>
      </c>
      <c r="D29" s="576">
        <v>0.61637931034482796</v>
      </c>
      <c r="E29" s="576">
        <v>0.9</v>
      </c>
      <c r="F29" s="576">
        <v>1.1000000000000001</v>
      </c>
      <c r="G29" s="576">
        <v>2.2999999999999998</v>
      </c>
    </row>
    <row r="30" spans="1:8">
      <c r="A30" s="14"/>
      <c r="B30" s="14"/>
      <c r="C30" s="14"/>
      <c r="D30" s="14"/>
      <c r="E30" s="14"/>
      <c r="F30" s="14"/>
      <c r="G30" s="14"/>
    </row>
    <row r="31" spans="1:8" s="18" customFormat="1" ht="51.75" customHeight="1">
      <c r="A31" s="1037" t="s">
        <v>1386</v>
      </c>
      <c r="B31" s="1037"/>
      <c r="C31" s="1038"/>
      <c r="D31" s="1038"/>
      <c r="E31" s="1038"/>
      <c r="F31" s="1038"/>
      <c r="G31" s="1038"/>
    </row>
    <row r="32" spans="1:8">
      <c r="C32" s="126"/>
      <c r="D32" s="126"/>
      <c r="E32" s="126"/>
      <c r="F32" s="361"/>
      <c r="G32" s="126"/>
    </row>
    <row r="33" spans="3:7">
      <c r="C33" s="126"/>
      <c r="D33" s="126"/>
      <c r="E33" s="126"/>
      <c r="F33" s="361"/>
      <c r="G33" s="126"/>
    </row>
    <row r="34" spans="3:7">
      <c r="C34" s="126"/>
      <c r="D34" s="126"/>
      <c r="E34" s="126"/>
      <c r="F34" s="361"/>
      <c r="G34" s="126"/>
    </row>
    <row r="35" spans="3:7">
      <c r="C35" s="126"/>
      <c r="D35" s="126"/>
      <c r="E35" s="126"/>
      <c r="F35" s="361"/>
      <c r="G35" s="126"/>
    </row>
    <row r="36" spans="3:7">
      <c r="C36" s="126"/>
      <c r="D36" s="126"/>
      <c r="E36" s="126"/>
      <c r="F36" s="361"/>
      <c r="G36" s="126"/>
    </row>
    <row r="37" spans="3:7">
      <c r="C37" s="126"/>
      <c r="D37" s="126"/>
      <c r="E37" s="126"/>
      <c r="F37" s="361"/>
      <c r="G37" s="126"/>
    </row>
    <row r="38" spans="3:7">
      <c r="C38" s="126"/>
      <c r="D38" s="126"/>
      <c r="E38" s="126"/>
      <c r="F38" s="361"/>
      <c r="G38" s="126"/>
    </row>
    <row r="39" spans="3:7">
      <c r="C39" s="126"/>
      <c r="D39" s="126"/>
      <c r="E39" s="126"/>
      <c r="F39" s="361"/>
      <c r="G39" s="126"/>
    </row>
    <row r="40" spans="3:7">
      <c r="C40" s="126"/>
      <c r="D40" s="126"/>
      <c r="E40" s="126"/>
      <c r="F40" s="361"/>
      <c r="G40" s="126"/>
    </row>
  </sheetData>
  <mergeCells count="7">
    <mergeCell ref="F1:G1"/>
    <mergeCell ref="A31:G31"/>
    <mergeCell ref="C7:G7"/>
    <mergeCell ref="C18:G18"/>
    <mergeCell ref="C19:G19"/>
    <mergeCell ref="A18:A19"/>
    <mergeCell ref="B18:B19"/>
  </mergeCells>
  <hyperlinks>
    <hyperlink ref="F1:G1" location="Содержание!A1" display="Содержание" xr:uid="{9BC7CF18-EBFB-44CE-BAA5-F7C69605C4E7}"/>
    <hyperlink ref="A1" location="Содержание!A1" display="Мазмуну" xr:uid="{14574722-BD41-4F12-97D1-261493A6D048}"/>
  </hyperlinks>
  <pageMargins left="0.70866141732283472" right="0.70866141732283472" top="0.59055118110236227" bottom="0.74803149606299213" header="0.31496062992125984" footer="0.51181102362204722"/>
  <pageSetup paperSize="9" firstPageNumber="83" orientation="portrait" useFirstPageNumber="1" r:id="rId1"/>
  <headerFooter>
    <oddFooter>&amp;C&amp;P</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pageSetUpPr fitToPage="1"/>
  </sheetPr>
  <dimension ref="A1:G24"/>
  <sheetViews>
    <sheetView workbookViewId="0">
      <selection activeCell="R40" sqref="R40"/>
    </sheetView>
  </sheetViews>
  <sheetFormatPr defaultColWidth="9.140625" defaultRowHeight="15"/>
  <cols>
    <col min="1" max="2" width="19.7109375" style="3" customWidth="1"/>
    <col min="3" max="4" width="11.85546875" style="3" customWidth="1"/>
    <col min="5" max="5" width="9.85546875" style="3" customWidth="1"/>
    <col min="6" max="7" width="11.85546875" style="3" customWidth="1"/>
    <col min="8" max="16384" width="9.140625" style="3"/>
  </cols>
  <sheetData>
    <row r="1" spans="1:7">
      <c r="A1" s="859" t="s">
        <v>1784</v>
      </c>
      <c r="F1" s="953" t="s">
        <v>1783</v>
      </c>
      <c r="G1" s="953"/>
    </row>
    <row r="2" spans="1:7" ht="18" customHeight="1">
      <c r="A2" s="4" t="s">
        <v>776</v>
      </c>
      <c r="B2" s="4"/>
      <c r="C2" s="71"/>
    </row>
    <row r="3" spans="1:7" s="21" customFormat="1" ht="18" customHeight="1">
      <c r="A3" s="720" t="s">
        <v>769</v>
      </c>
      <c r="B3" s="720"/>
    </row>
    <row r="4" spans="1:7" s="1" customFormat="1" ht="18" customHeight="1">
      <c r="A4" s="543" t="s">
        <v>1389</v>
      </c>
      <c r="B4" s="543"/>
      <c r="C4" s="718"/>
    </row>
    <row r="5" spans="1:7" s="2" customFormat="1" ht="18" customHeight="1">
      <c r="A5" s="327" t="s">
        <v>777</v>
      </c>
      <c r="B5" s="327"/>
    </row>
    <row r="6" spans="1:7" s="18" customFormat="1" ht="18" customHeight="1">
      <c r="A6" s="632"/>
      <c r="B6" s="632"/>
      <c r="C6" s="497">
        <v>2020</v>
      </c>
      <c r="D6" s="497">
        <v>2021</v>
      </c>
      <c r="E6" s="497">
        <v>2022</v>
      </c>
      <c r="F6" s="497">
        <v>2023</v>
      </c>
      <c r="G6" s="558">
        <v>2024</v>
      </c>
    </row>
    <row r="7" spans="1:7" ht="28.15" customHeight="1">
      <c r="A7" s="9" t="s">
        <v>778</v>
      </c>
      <c r="B7" s="743" t="s">
        <v>779</v>
      </c>
      <c r="C7" s="325">
        <v>668459.9</v>
      </c>
      <c r="D7" s="325">
        <v>967284.8</v>
      </c>
      <c r="E7" s="325">
        <v>1367651</v>
      </c>
      <c r="F7" s="325">
        <v>1760315.8</v>
      </c>
      <c r="G7" s="325">
        <v>1885999.8</v>
      </c>
    </row>
    <row r="8" spans="1:7" ht="28.15" customHeight="1">
      <c r="A8" s="57" t="s">
        <v>780</v>
      </c>
      <c r="B8" s="744" t="s">
        <v>781</v>
      </c>
      <c r="C8" s="326">
        <v>32031.4</v>
      </c>
      <c r="D8" s="326">
        <v>71351.399999999994</v>
      </c>
      <c r="E8" s="326">
        <v>124530</v>
      </c>
      <c r="F8" s="326">
        <v>181333.6</v>
      </c>
      <c r="G8" s="326">
        <v>140843</v>
      </c>
    </row>
    <row r="9" spans="1:7" ht="33.75" customHeight="1">
      <c r="A9" s="54" t="s">
        <v>782</v>
      </c>
      <c r="B9" s="743" t="s">
        <v>783</v>
      </c>
      <c r="C9" s="326">
        <v>1308.3</v>
      </c>
      <c r="D9" s="326">
        <v>1252.8</v>
      </c>
      <c r="E9" s="326">
        <v>2130.4</v>
      </c>
      <c r="F9" s="326">
        <v>3031.4</v>
      </c>
      <c r="G9" s="326">
        <v>5200.5</v>
      </c>
    </row>
    <row r="10" spans="1:7" ht="28.15" customHeight="1">
      <c r="A10" s="57" t="s">
        <v>784</v>
      </c>
      <c r="B10" s="744" t="s">
        <v>1396</v>
      </c>
      <c r="C10" s="326">
        <v>17.8</v>
      </c>
      <c r="D10" s="326">
        <v>48.9</v>
      </c>
      <c r="E10" s="326">
        <v>97.9</v>
      </c>
      <c r="F10" s="326">
        <v>120.6</v>
      </c>
      <c r="G10" s="326">
        <v>118.2</v>
      </c>
    </row>
    <row r="11" spans="1:7" ht="28.15" customHeight="1">
      <c r="A11" s="54" t="s">
        <v>785</v>
      </c>
      <c r="B11" s="743" t="s">
        <v>1397</v>
      </c>
      <c r="C11" s="326">
        <v>174.3</v>
      </c>
      <c r="D11" s="326">
        <v>235.8</v>
      </c>
      <c r="E11" s="326">
        <v>293.39999999999998</v>
      </c>
      <c r="F11" s="326">
        <v>671.4</v>
      </c>
      <c r="G11" s="326">
        <v>782.8</v>
      </c>
    </row>
    <row r="12" spans="1:7" ht="30" customHeight="1">
      <c r="A12" s="523" t="s">
        <v>784</v>
      </c>
      <c r="B12" s="746" t="s">
        <v>786</v>
      </c>
      <c r="C12" s="745">
        <v>6.3</v>
      </c>
      <c r="D12" s="745">
        <v>6.7</v>
      </c>
      <c r="E12" s="745">
        <v>8.6</v>
      </c>
      <c r="F12" s="745">
        <v>15</v>
      </c>
      <c r="G12" s="745">
        <v>28</v>
      </c>
    </row>
    <row r="15" spans="1:7" s="1" customFormat="1" ht="18" customHeight="1">
      <c r="A15" s="4" t="s">
        <v>787</v>
      </c>
      <c r="B15" s="4"/>
      <c r="C15" s="5"/>
      <c r="D15" s="5"/>
      <c r="E15" s="5"/>
      <c r="F15" s="5"/>
      <c r="G15" s="5"/>
    </row>
    <row r="16" spans="1:7" s="2" customFormat="1" ht="18" customHeight="1">
      <c r="A16" s="623" t="s">
        <v>788</v>
      </c>
      <c r="B16" s="623"/>
      <c r="C16" s="748"/>
      <c r="D16" s="748"/>
      <c r="E16" s="748"/>
      <c r="F16" s="748"/>
      <c r="G16" s="7"/>
    </row>
    <row r="17" spans="1:7" ht="18" customHeight="1">
      <c r="A17" s="632"/>
      <c r="B17" s="632"/>
      <c r="C17" s="497">
        <v>2020</v>
      </c>
      <c r="D17" s="497">
        <v>2021</v>
      </c>
      <c r="E17" s="497">
        <v>2022</v>
      </c>
      <c r="F17" s="497">
        <v>2023</v>
      </c>
      <c r="G17" s="558">
        <v>2024</v>
      </c>
    </row>
    <row r="18" spans="1:7" ht="40.5" customHeight="1">
      <c r="A18" s="416" t="s">
        <v>789</v>
      </c>
      <c r="B18" s="712" t="s">
        <v>1393</v>
      </c>
      <c r="C18" s="63">
        <v>15</v>
      </c>
      <c r="D18" s="63">
        <v>14</v>
      </c>
      <c r="E18" s="63">
        <v>15</v>
      </c>
      <c r="F18" s="63">
        <v>16</v>
      </c>
      <c r="G18" s="63">
        <v>16</v>
      </c>
    </row>
    <row r="19" spans="1:7" ht="51.75">
      <c r="A19" s="416" t="s">
        <v>1392</v>
      </c>
      <c r="B19" s="710" t="s">
        <v>1398</v>
      </c>
      <c r="C19" s="362">
        <v>157504</v>
      </c>
      <c r="D19" s="362">
        <v>266284</v>
      </c>
      <c r="E19" s="362">
        <v>315166</v>
      </c>
      <c r="F19" s="362">
        <v>515466</v>
      </c>
      <c r="G19" s="362">
        <v>1653436</v>
      </c>
    </row>
    <row r="20" spans="1:7" ht="76.5">
      <c r="A20" s="416" t="s">
        <v>1391</v>
      </c>
      <c r="B20" s="712" t="s">
        <v>1399</v>
      </c>
      <c r="C20" s="362">
        <v>13169</v>
      </c>
      <c r="D20" s="362">
        <v>23196</v>
      </c>
      <c r="E20" s="362">
        <v>33069</v>
      </c>
      <c r="F20" s="362">
        <v>55110</v>
      </c>
      <c r="G20" s="362">
        <v>71873</v>
      </c>
    </row>
    <row r="21" spans="1:7" ht="54.95" customHeight="1">
      <c r="A21" s="707" t="s">
        <v>790</v>
      </c>
      <c r="B21" s="713" t="s">
        <v>1390</v>
      </c>
      <c r="C21" s="551">
        <v>161</v>
      </c>
      <c r="D21" s="551">
        <v>225</v>
      </c>
      <c r="E21" s="551">
        <v>310</v>
      </c>
      <c r="F21" s="551">
        <v>388</v>
      </c>
      <c r="G21" s="551">
        <v>613</v>
      </c>
    </row>
    <row r="22" spans="1:7" ht="8.25" customHeight="1">
      <c r="A22" s="97"/>
      <c r="B22" s="97"/>
      <c r="C22" s="98"/>
      <c r="D22" s="98"/>
      <c r="E22" s="98"/>
      <c r="F22" s="98"/>
      <c r="G22" s="98"/>
    </row>
    <row r="23" spans="1:7" ht="15" customHeight="1">
      <c r="A23" s="99" t="s">
        <v>1394</v>
      </c>
      <c r="B23" s="99"/>
      <c r="C23" s="32"/>
      <c r="D23" s="32"/>
      <c r="E23" s="32"/>
    </row>
    <row r="24" spans="1:7" s="545" customFormat="1">
      <c r="A24" s="204" t="s">
        <v>1395</v>
      </c>
      <c r="B24" s="204"/>
      <c r="C24" s="533"/>
      <c r="D24" s="533"/>
      <c r="E24" s="533"/>
    </row>
  </sheetData>
  <mergeCells count="1">
    <mergeCell ref="F1:G1"/>
  </mergeCells>
  <hyperlinks>
    <hyperlink ref="F1:G1" location="Содержание!A1" display="Содержание" xr:uid="{CD8592EA-AC12-4965-B147-FDE856DC6EE4}"/>
    <hyperlink ref="A1" location="Содержание!A1" display="Мазмуну" xr:uid="{11F03BCA-7E49-40E0-9C4D-7654E65FB726}"/>
  </hyperlinks>
  <pageMargins left="0.70866141732283472" right="0.59055118110236227" top="0.59055118110236227" bottom="0.74803149606299213" header="0.31496062992125984" footer="0.51181102362204722"/>
  <pageSetup paperSize="9" scale="93" firstPageNumber="84" orientation="portrait" useFirstPageNumber="1" r:id="rId1"/>
  <headerFooter>
    <oddFooter>&amp;C&amp;P</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G27"/>
  <sheetViews>
    <sheetView workbookViewId="0">
      <selection activeCell="R40" sqref="R40"/>
    </sheetView>
  </sheetViews>
  <sheetFormatPr defaultColWidth="9.140625" defaultRowHeight="15"/>
  <cols>
    <col min="1" max="2" width="16.85546875" style="32" customWidth="1"/>
    <col min="3" max="3" width="13" style="32" customWidth="1"/>
    <col min="4" max="4" width="9" style="32" customWidth="1"/>
    <col min="5" max="5" width="9.85546875" style="32" customWidth="1"/>
    <col min="6" max="6" width="8.7109375" style="32" customWidth="1"/>
    <col min="7" max="7" width="11" style="32" customWidth="1"/>
    <col min="8" max="16384" width="9.140625" style="32"/>
  </cols>
  <sheetData>
    <row r="1" spans="1:7">
      <c r="A1" s="859" t="s">
        <v>1784</v>
      </c>
      <c r="F1" s="952" t="s">
        <v>1783</v>
      </c>
      <c r="G1" s="952"/>
    </row>
    <row r="2" spans="1:7" ht="16.899999999999999" customHeight="1">
      <c r="A2" s="804" t="s">
        <v>1630</v>
      </c>
      <c r="B2" s="804"/>
    </row>
    <row r="3" spans="1:7" ht="16.899999999999999" customHeight="1">
      <c r="A3" s="51" t="s">
        <v>1407</v>
      </c>
      <c r="B3" s="51"/>
    </row>
    <row r="4" spans="1:7" ht="16.899999999999999" customHeight="1">
      <c r="A4" s="749" t="s">
        <v>1409</v>
      </c>
      <c r="B4" s="749"/>
      <c r="C4" s="67"/>
      <c r="D4" s="67"/>
    </row>
    <row r="5" spans="1:7" ht="16.899999999999999" customHeight="1">
      <c r="A5" s="750" t="s">
        <v>791</v>
      </c>
      <c r="B5" s="750"/>
      <c r="C5" s="533"/>
      <c r="D5" s="533"/>
      <c r="E5" s="533"/>
      <c r="F5" s="533"/>
      <c r="G5" s="533"/>
    </row>
    <row r="6" spans="1:7" ht="16.899999999999999" customHeight="1">
      <c r="A6" s="750" t="s">
        <v>1408</v>
      </c>
      <c r="B6" s="750"/>
      <c r="C6" s="533"/>
      <c r="D6" s="533"/>
      <c r="E6" s="533"/>
      <c r="F6" s="533"/>
      <c r="G6" s="533"/>
    </row>
    <row r="7" spans="1:7" ht="16.899999999999999" customHeight="1">
      <c r="A7" s="422" t="s">
        <v>1410</v>
      </c>
      <c r="B7" s="422"/>
      <c r="C7" s="67"/>
    </row>
    <row r="8" spans="1:7" s="31" customFormat="1" ht="31.15" customHeight="1">
      <c r="A8" s="1044"/>
      <c r="B8" s="851"/>
      <c r="C8" s="1047" t="s">
        <v>792</v>
      </c>
      <c r="D8" s="1040" t="s">
        <v>1411</v>
      </c>
      <c r="E8" s="1047" t="s">
        <v>793</v>
      </c>
      <c r="F8" s="1047"/>
      <c r="G8" s="1047" t="s">
        <v>1403</v>
      </c>
    </row>
    <row r="9" spans="1:7" s="31" customFormat="1" ht="21" customHeight="1">
      <c r="A9" s="1045"/>
      <c r="B9" s="852"/>
      <c r="C9" s="1048"/>
      <c r="D9" s="1041"/>
      <c r="E9" s="1050" t="s">
        <v>794</v>
      </c>
      <c r="F9" s="1050"/>
      <c r="G9" s="1051"/>
    </row>
    <row r="10" spans="1:7" s="31" customFormat="1" ht="42.75" customHeight="1">
      <c r="A10" s="1045"/>
      <c r="B10" s="852"/>
      <c r="C10" s="1049" t="s">
        <v>1402</v>
      </c>
      <c r="D10" s="1042" t="s">
        <v>1412</v>
      </c>
      <c r="E10" s="36" t="s">
        <v>1400</v>
      </c>
      <c r="F10" s="36" t="s">
        <v>1401</v>
      </c>
      <c r="G10" s="1049" t="s">
        <v>1405</v>
      </c>
    </row>
    <row r="11" spans="1:7" s="31" customFormat="1" ht="54">
      <c r="A11" s="1046"/>
      <c r="B11" s="853"/>
      <c r="C11" s="1050"/>
      <c r="D11" s="1043"/>
      <c r="E11" s="522" t="s">
        <v>1404</v>
      </c>
      <c r="F11" s="522" t="s">
        <v>795</v>
      </c>
      <c r="G11" s="1052"/>
    </row>
    <row r="12" spans="1:7" s="31" customFormat="1" ht="12.6" customHeight="1">
      <c r="A12" s="423"/>
      <c r="B12" s="40"/>
      <c r="C12" s="424"/>
      <c r="D12" s="423"/>
      <c r="E12" s="424"/>
      <c r="F12" s="424"/>
      <c r="G12" s="423"/>
    </row>
    <row r="13" spans="1:7" ht="25.9" customHeight="1">
      <c r="A13" s="41" t="s">
        <v>456</v>
      </c>
      <c r="B13" s="519" t="s">
        <v>457</v>
      </c>
      <c r="C13" s="425">
        <f>SUM(C14:C21)</f>
        <v>9184852</v>
      </c>
      <c r="D13" s="425">
        <f t="shared" ref="D13:G13" si="0">SUM(D14:D21)</f>
        <v>2529</v>
      </c>
      <c r="E13" s="425">
        <f t="shared" si="0"/>
        <v>33691</v>
      </c>
      <c r="F13" s="425">
        <f t="shared" si="0"/>
        <v>2639</v>
      </c>
      <c r="G13" s="428">
        <f t="shared" si="0"/>
        <v>3192</v>
      </c>
    </row>
    <row r="14" spans="1:7" ht="28.5" customHeight="1">
      <c r="A14" s="754" t="s">
        <v>1415</v>
      </c>
      <c r="B14" s="472" t="s">
        <v>204</v>
      </c>
      <c r="C14" s="426">
        <v>450686</v>
      </c>
      <c r="D14" s="427">
        <v>140</v>
      </c>
      <c r="E14" s="200">
        <v>666</v>
      </c>
      <c r="F14" s="200">
        <v>168</v>
      </c>
      <c r="G14" s="429">
        <v>205</v>
      </c>
    </row>
    <row r="15" spans="1:7" ht="37.5" customHeight="1">
      <c r="A15" s="754" t="s">
        <v>226</v>
      </c>
      <c r="B15" s="755" t="s">
        <v>206</v>
      </c>
      <c r="C15" s="426">
        <v>961539</v>
      </c>
      <c r="D15" s="427">
        <v>373</v>
      </c>
      <c r="E15" s="200">
        <v>1705</v>
      </c>
      <c r="F15" s="200">
        <v>383</v>
      </c>
      <c r="G15" s="429">
        <v>453</v>
      </c>
    </row>
    <row r="16" spans="1:7" ht="30" customHeight="1">
      <c r="A16" s="44" t="s">
        <v>207</v>
      </c>
      <c r="B16" s="472" t="s">
        <v>251</v>
      </c>
      <c r="C16" s="426">
        <v>496059</v>
      </c>
      <c r="D16" s="427">
        <v>249</v>
      </c>
      <c r="E16" s="200">
        <v>2746</v>
      </c>
      <c r="F16" s="200">
        <v>242</v>
      </c>
      <c r="G16" s="429">
        <v>416</v>
      </c>
    </row>
    <row r="17" spans="1:7" ht="27.75" customHeight="1">
      <c r="A17" s="754" t="s">
        <v>1413</v>
      </c>
      <c r="B17" s="472" t="s">
        <v>210</v>
      </c>
      <c r="C17" s="426">
        <v>245820</v>
      </c>
      <c r="D17" s="427">
        <v>99</v>
      </c>
      <c r="E17" s="200">
        <v>627</v>
      </c>
      <c r="F17" s="200">
        <v>161</v>
      </c>
      <c r="G17" s="429">
        <v>177</v>
      </c>
    </row>
    <row r="18" spans="1:7" ht="18" customHeight="1">
      <c r="A18" s="44" t="s">
        <v>1120</v>
      </c>
      <c r="B18" s="472" t="s">
        <v>1406</v>
      </c>
      <c r="C18" s="426">
        <v>1174557</v>
      </c>
      <c r="D18" s="427">
        <v>435</v>
      </c>
      <c r="E18" s="200">
        <v>3199</v>
      </c>
      <c r="F18" s="200">
        <v>477</v>
      </c>
      <c r="G18" s="429">
        <v>616</v>
      </c>
    </row>
    <row r="19" spans="1:7" ht="27" customHeight="1">
      <c r="A19" s="754" t="s">
        <v>1414</v>
      </c>
      <c r="B19" s="472" t="s">
        <v>1416</v>
      </c>
      <c r="C19" s="426">
        <v>230223</v>
      </c>
      <c r="D19" s="427">
        <v>95</v>
      </c>
      <c r="E19" s="200">
        <v>990</v>
      </c>
      <c r="F19" s="200">
        <v>112</v>
      </c>
      <c r="G19" s="429">
        <v>167</v>
      </c>
    </row>
    <row r="20" spans="1:7" ht="19.5" customHeight="1">
      <c r="A20" s="44" t="s">
        <v>215</v>
      </c>
      <c r="B20" s="472" t="s">
        <v>216</v>
      </c>
      <c r="C20" s="426">
        <v>601776</v>
      </c>
      <c r="D20" s="427">
        <v>285</v>
      </c>
      <c r="E20" s="200">
        <v>3464</v>
      </c>
      <c r="F20" s="200">
        <v>269</v>
      </c>
      <c r="G20" s="429">
        <v>299</v>
      </c>
    </row>
    <row r="21" spans="1:7" ht="19.5" customHeight="1">
      <c r="A21" s="44" t="s">
        <v>217</v>
      </c>
      <c r="B21" s="472" t="s">
        <v>218</v>
      </c>
      <c r="C21" s="426">
        <v>5024192</v>
      </c>
      <c r="D21" s="200">
        <v>853</v>
      </c>
      <c r="E21" s="200">
        <v>20294</v>
      </c>
      <c r="F21" s="200">
        <v>827</v>
      </c>
      <c r="G21" s="429">
        <v>859</v>
      </c>
    </row>
    <row r="22" spans="1:7" ht="13.15" customHeight="1">
      <c r="A22" s="751"/>
      <c r="B22" s="751"/>
      <c r="C22" s="752"/>
      <c r="D22" s="753"/>
      <c r="E22" s="752"/>
      <c r="F22" s="752"/>
      <c r="G22" s="752"/>
    </row>
    <row r="23" spans="1:7" ht="15.75" customHeight="1">
      <c r="A23" s="84"/>
      <c r="B23" s="84"/>
    </row>
    <row r="24" spans="1:7">
      <c r="A24" s="91" t="s">
        <v>1126</v>
      </c>
      <c r="B24" s="91"/>
      <c r="C24" s="18"/>
      <c r="D24" s="18"/>
      <c r="E24" s="18"/>
      <c r="F24" s="18"/>
    </row>
    <row r="25" spans="1:7">
      <c r="A25" s="91" t="s">
        <v>1127</v>
      </c>
      <c r="B25" s="91"/>
      <c r="C25" s="18"/>
      <c r="D25" s="18"/>
      <c r="E25" s="18"/>
      <c r="F25" s="18"/>
    </row>
    <row r="26" spans="1:7">
      <c r="A26" s="92" t="s">
        <v>1128</v>
      </c>
      <c r="B26" s="92"/>
      <c r="C26" s="18"/>
      <c r="D26" s="18"/>
      <c r="E26" s="18"/>
      <c r="F26" s="18"/>
    </row>
    <row r="27" spans="1:7">
      <c r="A27" s="431" t="s">
        <v>1129</v>
      </c>
      <c r="B27" s="431"/>
      <c r="C27" s="18"/>
      <c r="D27" s="18"/>
      <c r="E27" s="18"/>
      <c r="F27" s="18"/>
    </row>
  </sheetData>
  <mergeCells count="10">
    <mergeCell ref="F1:G1"/>
    <mergeCell ref="D8:D9"/>
    <mergeCell ref="D10:D11"/>
    <mergeCell ref="A8:A11"/>
    <mergeCell ref="C8:C9"/>
    <mergeCell ref="C10:C11"/>
    <mergeCell ref="G8:G9"/>
    <mergeCell ref="G10:G11"/>
    <mergeCell ref="E8:F8"/>
    <mergeCell ref="E9:F9"/>
  </mergeCells>
  <hyperlinks>
    <hyperlink ref="F1:G1" location="Содержание!A1" display="Содержание" xr:uid="{82F1B631-0F25-401A-AD30-B30B42E65188}"/>
    <hyperlink ref="A1" location="Содержание!A1" display="Мазмуну" xr:uid="{4312C13E-9D4C-4AE1-82E0-1DD43D99EC6E}"/>
  </hyperlinks>
  <pageMargins left="0.70866141732283472" right="0.70866141732283472" top="0.74803149606299213" bottom="0.74803149606299213" header="0.31496062992125984" footer="0.51181102362204722"/>
  <pageSetup paperSize="9" firstPageNumber="85" orientation="portrait" useFirstPageNumber="1" r:id="rId1"/>
  <headerFooter>
    <oddFooter>&amp;C&amp;P</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G21"/>
  <sheetViews>
    <sheetView workbookViewId="0">
      <selection activeCell="R40" sqref="R40"/>
    </sheetView>
  </sheetViews>
  <sheetFormatPr defaultColWidth="9.140625" defaultRowHeight="15"/>
  <cols>
    <col min="1" max="2" width="17.85546875" style="32" customWidth="1"/>
    <col min="3" max="3" width="10.5703125" style="32" customWidth="1"/>
    <col min="4" max="5" width="9.7109375" style="32" customWidth="1"/>
    <col min="6" max="6" width="10.5703125" style="32" customWidth="1"/>
    <col min="7" max="7" width="9.7109375" style="32" customWidth="1"/>
    <col min="8" max="16384" width="9.140625" style="32"/>
  </cols>
  <sheetData>
    <row r="1" spans="1:7">
      <c r="A1" s="859" t="s">
        <v>1784</v>
      </c>
      <c r="F1" s="953" t="s">
        <v>1783</v>
      </c>
      <c r="G1" s="953"/>
    </row>
    <row r="2" spans="1:7" ht="18" customHeight="1">
      <c r="A2" s="34" t="s">
        <v>1119</v>
      </c>
      <c r="B2" s="34"/>
      <c r="C2" s="263"/>
      <c r="D2" s="263"/>
      <c r="E2" s="263"/>
      <c r="F2" s="263"/>
      <c r="G2" s="263"/>
    </row>
    <row r="3" spans="1:7" ht="18" customHeight="1">
      <c r="A3" s="272" t="s">
        <v>1718</v>
      </c>
      <c r="B3" s="272"/>
    </row>
    <row r="4" spans="1:7" ht="18" customHeight="1">
      <c r="A4" s="475" t="s">
        <v>1720</v>
      </c>
      <c r="B4" s="475"/>
      <c r="C4" s="533"/>
      <c r="D4" s="533"/>
      <c r="E4" s="533"/>
      <c r="F4" s="533"/>
      <c r="G4" s="533"/>
    </row>
    <row r="5" spans="1:7" ht="18" customHeight="1">
      <c r="A5" s="273" t="s">
        <v>1719</v>
      </c>
      <c r="B5" s="273"/>
    </row>
    <row r="6" spans="1:7" ht="37.5" customHeight="1">
      <c r="A6" s="640"/>
      <c r="B6" s="640"/>
      <c r="C6" s="757" t="s">
        <v>796</v>
      </c>
      <c r="D6" s="757" t="s">
        <v>797</v>
      </c>
      <c r="E6" s="757" t="s">
        <v>798</v>
      </c>
      <c r="F6" s="757" t="s">
        <v>799</v>
      </c>
      <c r="G6" s="757" t="s">
        <v>800</v>
      </c>
    </row>
    <row r="7" spans="1:7" ht="13.15" customHeight="1">
      <c r="A7" s="420"/>
      <c r="B7" s="420"/>
      <c r="C7" s="421"/>
      <c r="D7" s="421"/>
      <c r="E7" s="421"/>
      <c r="F7" s="421"/>
      <c r="G7" s="421"/>
    </row>
    <row r="8" spans="1:7" ht="27">
      <c r="A8" s="41" t="s">
        <v>456</v>
      </c>
      <c r="B8" s="510" t="s">
        <v>1419</v>
      </c>
      <c r="C8" s="425">
        <f>SUM(C9:C16)</f>
        <v>5373066</v>
      </c>
      <c r="D8" s="425">
        <f t="shared" ref="D8:G8" si="0">SUM(D9:D16)</f>
        <v>69825</v>
      </c>
      <c r="E8" s="425">
        <f t="shared" si="0"/>
        <v>87291</v>
      </c>
      <c r="F8" s="425">
        <f t="shared" si="0"/>
        <v>3651617</v>
      </c>
      <c r="G8" s="428">
        <f t="shared" si="0"/>
        <v>3053</v>
      </c>
    </row>
    <row r="9" spans="1:7" ht="26.25">
      <c r="A9" s="44" t="s">
        <v>203</v>
      </c>
      <c r="B9" s="472" t="s">
        <v>204</v>
      </c>
      <c r="C9" s="426">
        <v>117417</v>
      </c>
      <c r="D9" s="426">
        <v>1460</v>
      </c>
      <c r="E9" s="426">
        <v>7931</v>
      </c>
      <c r="F9" s="426">
        <v>323862</v>
      </c>
      <c r="G9" s="430">
        <v>16</v>
      </c>
    </row>
    <row r="10" spans="1:7" ht="26.25">
      <c r="A10" s="44" t="s">
        <v>1418</v>
      </c>
      <c r="B10" s="472" t="s">
        <v>206</v>
      </c>
      <c r="C10" s="426">
        <v>342070</v>
      </c>
      <c r="D10" s="426">
        <v>4787</v>
      </c>
      <c r="E10" s="426">
        <v>15910</v>
      </c>
      <c r="F10" s="426">
        <v>598582</v>
      </c>
      <c r="G10" s="430">
        <v>190</v>
      </c>
    </row>
    <row r="11" spans="1:7" ht="26.25">
      <c r="A11" s="754" t="s">
        <v>1417</v>
      </c>
      <c r="B11" s="472" t="s">
        <v>251</v>
      </c>
      <c r="C11" s="426">
        <v>190406</v>
      </c>
      <c r="D11" s="426">
        <v>2282</v>
      </c>
      <c r="E11" s="426">
        <v>5622</v>
      </c>
      <c r="F11" s="426">
        <v>297639</v>
      </c>
      <c r="G11" s="430">
        <v>110</v>
      </c>
    </row>
    <row r="12" spans="1:7" ht="26.25">
      <c r="A12" s="44" t="s">
        <v>209</v>
      </c>
      <c r="B12" s="472" t="s">
        <v>210</v>
      </c>
      <c r="C12" s="426">
        <v>61394</v>
      </c>
      <c r="D12" s="426">
        <v>1379</v>
      </c>
      <c r="E12" s="426">
        <v>4805</v>
      </c>
      <c r="F12" s="426">
        <v>178224</v>
      </c>
      <c r="G12" s="430">
        <v>18</v>
      </c>
    </row>
    <row r="13" spans="1:7" ht="16.5">
      <c r="A13" s="44" t="s">
        <v>1120</v>
      </c>
      <c r="B13" s="472" t="s">
        <v>1406</v>
      </c>
      <c r="C13" s="426">
        <v>445581</v>
      </c>
      <c r="D13" s="426">
        <v>7029</v>
      </c>
      <c r="E13" s="426">
        <v>11349</v>
      </c>
      <c r="F13" s="426">
        <v>710504</v>
      </c>
      <c r="G13" s="430">
        <v>94</v>
      </c>
    </row>
    <row r="14" spans="1:7" ht="26.25">
      <c r="A14" s="44" t="s">
        <v>224</v>
      </c>
      <c r="B14" s="472" t="s">
        <v>214</v>
      </c>
      <c r="C14" s="426">
        <v>85966</v>
      </c>
      <c r="D14" s="426">
        <v>1835</v>
      </c>
      <c r="E14" s="426">
        <v>4342</v>
      </c>
      <c r="F14" s="426">
        <v>137972</v>
      </c>
      <c r="G14" s="430">
        <v>108</v>
      </c>
    </row>
    <row r="15" spans="1:7">
      <c r="A15" s="44" t="s">
        <v>215</v>
      </c>
      <c r="B15" s="472" t="s">
        <v>216</v>
      </c>
      <c r="C15" s="426">
        <v>234106</v>
      </c>
      <c r="D15" s="426">
        <v>5435</v>
      </c>
      <c r="E15" s="426">
        <v>13537</v>
      </c>
      <c r="F15" s="426">
        <v>348097</v>
      </c>
      <c r="G15" s="430">
        <v>601</v>
      </c>
    </row>
    <row r="16" spans="1:7">
      <c r="A16" s="44" t="s">
        <v>217</v>
      </c>
      <c r="B16" s="472" t="s">
        <v>218</v>
      </c>
      <c r="C16" s="426">
        <v>3896126</v>
      </c>
      <c r="D16" s="426">
        <v>45618</v>
      </c>
      <c r="E16" s="426">
        <v>23795</v>
      </c>
      <c r="F16" s="426">
        <v>1056737</v>
      </c>
      <c r="G16" s="430">
        <v>1916</v>
      </c>
    </row>
    <row r="17" spans="1:7">
      <c r="A17" s="751"/>
      <c r="B17" s="751"/>
      <c r="C17" s="752"/>
      <c r="D17" s="752"/>
      <c r="E17" s="752"/>
      <c r="F17" s="752"/>
      <c r="G17" s="752"/>
    </row>
    <row r="18" spans="1:7" ht="18" customHeight="1">
      <c r="A18" s="418" t="s">
        <v>1121</v>
      </c>
      <c r="B18" s="418"/>
      <c r="C18" s="67"/>
      <c r="D18" s="67"/>
      <c r="E18" s="67"/>
      <c r="F18" s="67"/>
    </row>
    <row r="19" spans="1:7" ht="18" customHeight="1">
      <c r="A19" s="418" t="s">
        <v>1122</v>
      </c>
      <c r="B19" s="418"/>
      <c r="C19" s="67"/>
      <c r="D19" s="67"/>
      <c r="E19" s="67"/>
      <c r="F19" s="67"/>
    </row>
    <row r="20" spans="1:7" ht="18" customHeight="1">
      <c r="A20" s="99" t="s">
        <v>1123</v>
      </c>
      <c r="B20" s="99"/>
      <c r="C20" s="67"/>
      <c r="D20" s="67"/>
      <c r="E20" s="67"/>
      <c r="F20" s="67"/>
    </row>
    <row r="21" spans="1:7" ht="18" customHeight="1">
      <c r="A21" s="204" t="s">
        <v>1124</v>
      </c>
      <c r="B21" s="204"/>
      <c r="C21" s="67"/>
      <c r="D21" s="67"/>
      <c r="E21" s="67"/>
      <c r="F21" s="67"/>
    </row>
  </sheetData>
  <mergeCells count="1">
    <mergeCell ref="F1:G1"/>
  </mergeCells>
  <hyperlinks>
    <hyperlink ref="F1:G1" location="Содержание!A1" display="Содержание" xr:uid="{7D63A215-A317-4D51-9C4F-AF88815B4EBB}"/>
    <hyperlink ref="A1" location="Содержание!A1" display="Мазмуну" xr:uid="{F713853D-2DD2-459A-8AF5-856666DF857B}"/>
  </hyperlinks>
  <pageMargins left="0.70866141732283472" right="0.51181102362204722" top="0.55118110236220474" bottom="0.74803149606299213" header="0.31496062992125984" footer="0.51181102362204722"/>
  <pageSetup paperSize="9" firstPageNumber="86" orientation="portrait" useFirstPageNumber="1" r:id="rId1"/>
  <headerFooter>
    <oddFooter>&amp;C&amp;P</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H41"/>
  <sheetViews>
    <sheetView workbookViewId="0">
      <selection activeCell="R40" sqref="R40"/>
    </sheetView>
  </sheetViews>
  <sheetFormatPr defaultColWidth="9.140625" defaultRowHeight="15"/>
  <cols>
    <col min="1" max="2" width="18.7109375" style="32" customWidth="1"/>
    <col min="3" max="3" width="9.7109375" style="32" customWidth="1"/>
    <col min="4" max="7" width="10" style="32" customWidth="1"/>
    <col min="8" max="16384" width="9.140625" style="32"/>
  </cols>
  <sheetData>
    <row r="1" spans="1:8">
      <c r="A1" s="859" t="s">
        <v>1784</v>
      </c>
      <c r="F1" s="953" t="s">
        <v>1783</v>
      </c>
      <c r="G1" s="953"/>
    </row>
    <row r="2" spans="1:8" ht="18" customHeight="1">
      <c r="A2" s="805" t="s">
        <v>1631</v>
      </c>
      <c r="B2" s="805"/>
    </row>
    <row r="3" spans="1:8" ht="18" customHeight="1">
      <c r="A3" s="30" t="s">
        <v>1431</v>
      </c>
      <c r="B3" s="30"/>
    </row>
    <row r="4" spans="1:8" s="47" customFormat="1" ht="18" customHeight="1">
      <c r="A4" s="806" t="s">
        <v>1632</v>
      </c>
      <c r="B4" s="806"/>
      <c r="C4" s="533"/>
      <c r="D4" s="533"/>
      <c r="E4" s="533"/>
      <c r="F4" s="533"/>
      <c r="G4" s="533"/>
      <c r="H4" s="533"/>
    </row>
    <row r="5" spans="1:8" s="80" customFormat="1" ht="18" customHeight="1">
      <c r="A5" s="807" t="s">
        <v>1432</v>
      </c>
      <c r="B5" s="807"/>
      <c r="C5" s="535"/>
      <c r="D5" s="535"/>
      <c r="E5" s="535"/>
      <c r="F5" s="535"/>
      <c r="G5" s="535"/>
      <c r="H5" s="535"/>
    </row>
    <row r="6" spans="1:8" s="67" customFormat="1" ht="19.5" customHeight="1">
      <c r="A6" s="640"/>
      <c r="B6" s="640"/>
      <c r="C6" s="497">
        <v>2020</v>
      </c>
      <c r="D6" s="497">
        <v>2021</v>
      </c>
      <c r="E6" s="497">
        <v>2022</v>
      </c>
      <c r="F6" s="497">
        <v>2023</v>
      </c>
      <c r="G6" s="558">
        <v>2024</v>
      </c>
    </row>
    <row r="7" spans="1:8" ht="24" customHeight="1">
      <c r="A7" s="41" t="s">
        <v>184</v>
      </c>
      <c r="B7" s="758" t="s">
        <v>1422</v>
      </c>
      <c r="C7" s="81">
        <v>58542.400000000001</v>
      </c>
      <c r="D7" s="81">
        <v>84210.7</v>
      </c>
      <c r="E7" s="42">
        <v>128314.1</v>
      </c>
      <c r="F7" s="42">
        <v>204161.6</v>
      </c>
      <c r="G7" s="42">
        <v>251977.3</v>
      </c>
    </row>
    <row r="8" spans="1:8">
      <c r="A8" s="54" t="s">
        <v>517</v>
      </c>
      <c r="B8" s="743" t="s">
        <v>530</v>
      </c>
      <c r="C8" s="82"/>
      <c r="D8" s="82"/>
      <c r="E8" s="83"/>
      <c r="F8" s="83"/>
      <c r="G8" s="83"/>
    </row>
    <row r="9" spans="1:8" ht="27">
      <c r="A9" s="41" t="s">
        <v>801</v>
      </c>
      <c r="B9" s="758" t="s">
        <v>1423</v>
      </c>
      <c r="C9" s="82"/>
      <c r="D9" s="82"/>
      <c r="E9" s="83"/>
      <c r="F9" s="83"/>
      <c r="G9" s="83"/>
    </row>
    <row r="10" spans="1:8" ht="17.25" customHeight="1">
      <c r="A10" s="44" t="s">
        <v>802</v>
      </c>
      <c r="B10" s="472" t="s">
        <v>803</v>
      </c>
      <c r="C10" s="82"/>
      <c r="D10" s="82"/>
      <c r="E10" s="83"/>
      <c r="F10" s="83"/>
      <c r="G10" s="83"/>
    </row>
    <row r="11" spans="1:8">
      <c r="A11" s="57" t="s">
        <v>804</v>
      </c>
      <c r="B11" s="744" t="s">
        <v>804</v>
      </c>
      <c r="C11" s="82" t="s">
        <v>254</v>
      </c>
      <c r="D11" s="82" t="s">
        <v>254</v>
      </c>
      <c r="E11" s="82" t="s">
        <v>254</v>
      </c>
      <c r="F11" s="82" t="s">
        <v>254</v>
      </c>
      <c r="G11" s="82" t="s">
        <v>254</v>
      </c>
    </row>
    <row r="12" spans="1:8">
      <c r="A12" s="57" t="s">
        <v>805</v>
      </c>
      <c r="B12" s="744" t="s">
        <v>805</v>
      </c>
      <c r="C12" s="82">
        <v>41.4</v>
      </c>
      <c r="D12" s="82">
        <v>17.399999999999999</v>
      </c>
      <c r="E12" s="138">
        <v>5.0999999999999996</v>
      </c>
      <c r="F12" s="138">
        <v>0.8</v>
      </c>
      <c r="G12" s="138">
        <v>0.2</v>
      </c>
    </row>
    <row r="13" spans="1:8">
      <c r="A13" s="57" t="s">
        <v>806</v>
      </c>
      <c r="B13" s="744" t="s">
        <v>806</v>
      </c>
      <c r="C13" s="82">
        <v>5.4</v>
      </c>
      <c r="D13" s="82">
        <v>20.3</v>
      </c>
      <c r="E13" s="138">
        <v>380</v>
      </c>
      <c r="F13" s="138">
        <v>325.7</v>
      </c>
      <c r="G13" s="138">
        <v>135.1</v>
      </c>
    </row>
    <row r="14" spans="1:8" ht="26.25">
      <c r="A14" s="754" t="s">
        <v>1424</v>
      </c>
      <c r="B14" s="472" t="s">
        <v>807</v>
      </c>
      <c r="C14" s="82"/>
      <c r="D14" s="82"/>
      <c r="E14" s="83"/>
      <c r="F14" s="83"/>
      <c r="G14" s="83"/>
    </row>
    <row r="15" spans="1:8">
      <c r="A15" s="57" t="s">
        <v>796</v>
      </c>
      <c r="B15" s="744" t="s">
        <v>796</v>
      </c>
      <c r="C15" s="82">
        <v>7964.9</v>
      </c>
      <c r="D15" s="82">
        <v>15594.5</v>
      </c>
      <c r="E15" s="45">
        <v>28364.799999999999</v>
      </c>
      <c r="F15" s="45">
        <v>65101.7</v>
      </c>
      <c r="G15" s="45">
        <v>107047.5</v>
      </c>
    </row>
    <row r="16" spans="1:8">
      <c r="A16" s="57" t="s">
        <v>808</v>
      </c>
      <c r="B16" s="744" t="s">
        <v>808</v>
      </c>
      <c r="C16" s="82">
        <v>527.5</v>
      </c>
      <c r="D16" s="82">
        <v>738.3</v>
      </c>
      <c r="E16" s="45">
        <v>775.8</v>
      </c>
      <c r="F16" s="45">
        <v>740.3</v>
      </c>
      <c r="G16" s="45">
        <v>1105.4000000000001</v>
      </c>
    </row>
    <row r="17" spans="1:7">
      <c r="A17" s="57" t="s">
        <v>809</v>
      </c>
      <c r="B17" s="744" t="s">
        <v>810</v>
      </c>
      <c r="C17" s="82" t="s">
        <v>254</v>
      </c>
      <c r="D17" s="82" t="s">
        <v>254</v>
      </c>
      <c r="E17" s="45" t="s">
        <v>254</v>
      </c>
      <c r="F17" s="45" t="s">
        <v>254</v>
      </c>
      <c r="G17" s="45" t="s">
        <v>254</v>
      </c>
    </row>
    <row r="18" spans="1:7">
      <c r="A18" s="57" t="s">
        <v>811</v>
      </c>
      <c r="B18" s="744" t="s">
        <v>811</v>
      </c>
      <c r="C18" s="82">
        <v>0.5</v>
      </c>
      <c r="D18" s="82">
        <v>0.4</v>
      </c>
      <c r="E18" s="45">
        <v>1.4</v>
      </c>
      <c r="F18" s="45">
        <v>2.2000000000000002</v>
      </c>
      <c r="G18" s="45">
        <v>2</v>
      </c>
    </row>
    <row r="19" spans="1:7">
      <c r="A19" s="57" t="s">
        <v>800</v>
      </c>
      <c r="B19" s="744" t="s">
        <v>800</v>
      </c>
      <c r="C19" s="82">
        <v>1.5</v>
      </c>
      <c r="D19" s="82">
        <v>2.7</v>
      </c>
      <c r="E19" s="45">
        <v>6.3</v>
      </c>
      <c r="F19" s="45">
        <v>12.9</v>
      </c>
      <c r="G19" s="45">
        <v>13.5</v>
      </c>
    </row>
    <row r="20" spans="1:7" ht="26.25">
      <c r="A20" s="754" t="s">
        <v>1425</v>
      </c>
      <c r="B20" s="472" t="s">
        <v>812</v>
      </c>
      <c r="C20" s="81"/>
      <c r="D20" s="81"/>
      <c r="E20" s="45"/>
      <c r="F20" s="45"/>
      <c r="G20" s="45"/>
    </row>
    <row r="21" spans="1:7">
      <c r="A21" s="57" t="s">
        <v>799</v>
      </c>
      <c r="B21" s="744" t="s">
        <v>799</v>
      </c>
      <c r="C21" s="82">
        <v>9128.2999999999993</v>
      </c>
      <c r="D21" s="82">
        <v>15165.1</v>
      </c>
      <c r="E21" s="45">
        <v>27832.6</v>
      </c>
      <c r="F21" s="45">
        <v>43976.5</v>
      </c>
      <c r="G21" s="45">
        <v>56436.4</v>
      </c>
    </row>
    <row r="22" spans="1:7">
      <c r="A22" s="57" t="s">
        <v>813</v>
      </c>
      <c r="B22" s="744" t="s">
        <v>813</v>
      </c>
      <c r="C22" s="82">
        <v>18</v>
      </c>
      <c r="D22" s="82">
        <v>13.8</v>
      </c>
      <c r="E22" s="45">
        <v>12.9</v>
      </c>
      <c r="F22" s="45">
        <v>12.7</v>
      </c>
      <c r="G22" s="45">
        <v>6.3</v>
      </c>
    </row>
    <row r="23" spans="1:7" ht="56.25" customHeight="1">
      <c r="A23" s="419" t="s">
        <v>1426</v>
      </c>
      <c r="B23" s="759" t="s">
        <v>1427</v>
      </c>
      <c r="C23" s="82">
        <v>30.2</v>
      </c>
      <c r="D23" s="82">
        <v>37.5</v>
      </c>
      <c r="E23" s="45">
        <v>44.7</v>
      </c>
      <c r="F23" s="45">
        <v>54</v>
      </c>
      <c r="G23" s="45">
        <v>65.400000000000006</v>
      </c>
    </row>
    <row r="24" spans="1:7" ht="27">
      <c r="A24" s="41" t="s">
        <v>814</v>
      </c>
      <c r="B24" s="758" t="s">
        <v>815</v>
      </c>
      <c r="C24" s="82"/>
      <c r="D24" s="82"/>
      <c r="E24" s="45"/>
      <c r="F24" s="45"/>
      <c r="G24" s="45"/>
    </row>
    <row r="25" spans="1:7" ht="26.25">
      <c r="A25" s="754" t="s">
        <v>1428</v>
      </c>
      <c r="B25" s="472" t="s">
        <v>1433</v>
      </c>
      <c r="C25" s="82"/>
      <c r="D25" s="82"/>
      <c r="E25" s="45"/>
      <c r="F25" s="45"/>
      <c r="G25" s="45"/>
    </row>
    <row r="26" spans="1:7">
      <c r="A26" s="57" t="s">
        <v>804</v>
      </c>
      <c r="B26" s="744" t="s">
        <v>804</v>
      </c>
      <c r="C26" s="82" t="s">
        <v>254</v>
      </c>
      <c r="D26" s="82" t="s">
        <v>254</v>
      </c>
      <c r="E26" s="45" t="s">
        <v>254</v>
      </c>
      <c r="F26" s="45" t="s">
        <v>254</v>
      </c>
      <c r="G26" s="45" t="s">
        <v>254</v>
      </c>
    </row>
    <row r="27" spans="1:7">
      <c r="A27" s="57" t="s">
        <v>805</v>
      </c>
      <c r="B27" s="744" t="s">
        <v>805</v>
      </c>
      <c r="C27" s="82">
        <v>3604.4</v>
      </c>
      <c r="D27" s="82">
        <v>703.8</v>
      </c>
      <c r="E27" s="45">
        <v>293.60000000000002</v>
      </c>
      <c r="F27" s="45">
        <v>87.2</v>
      </c>
      <c r="G27" s="45">
        <v>41.2</v>
      </c>
    </row>
    <row r="28" spans="1:7">
      <c r="A28" s="57" t="s">
        <v>806</v>
      </c>
      <c r="B28" s="744" t="s">
        <v>806</v>
      </c>
      <c r="C28" s="82">
        <v>18.600000000000001</v>
      </c>
      <c r="D28" s="82">
        <v>66.099999999999994</v>
      </c>
      <c r="E28" s="45">
        <v>215.2</v>
      </c>
      <c r="F28" s="45">
        <v>95.8</v>
      </c>
      <c r="G28" s="45">
        <v>17.7</v>
      </c>
    </row>
    <row r="29" spans="1:7" ht="26.25">
      <c r="A29" s="754" t="s">
        <v>1429</v>
      </c>
      <c r="B29" s="472" t="s">
        <v>807</v>
      </c>
      <c r="C29" s="82"/>
      <c r="D29" s="82"/>
      <c r="E29" s="45"/>
      <c r="F29" s="45"/>
      <c r="G29" s="45"/>
    </row>
    <row r="30" spans="1:7">
      <c r="A30" s="57" t="s">
        <v>796</v>
      </c>
      <c r="B30" s="744" t="s">
        <v>796</v>
      </c>
      <c r="C30" s="82">
        <v>10829.8</v>
      </c>
      <c r="D30" s="82">
        <v>15150</v>
      </c>
      <c r="E30" s="45">
        <v>18985.2</v>
      </c>
      <c r="F30" s="45">
        <v>30809.1</v>
      </c>
      <c r="G30" s="45">
        <v>38175.4</v>
      </c>
    </row>
    <row r="31" spans="1:7">
      <c r="A31" s="57" t="s">
        <v>808</v>
      </c>
      <c r="B31" s="744" t="s">
        <v>808</v>
      </c>
      <c r="C31" s="82">
        <v>1123.3</v>
      </c>
      <c r="D31" s="82">
        <v>1468.8</v>
      </c>
      <c r="E31" s="45">
        <v>1159.0999999999999</v>
      </c>
      <c r="F31" s="45">
        <v>596.5</v>
      </c>
      <c r="G31" s="45">
        <v>660.5</v>
      </c>
    </row>
    <row r="32" spans="1:7">
      <c r="A32" s="57" t="s">
        <v>809</v>
      </c>
      <c r="B32" s="744" t="s">
        <v>810</v>
      </c>
      <c r="C32" s="82" t="s">
        <v>254</v>
      </c>
      <c r="D32" s="82" t="s">
        <v>254</v>
      </c>
      <c r="E32" s="45" t="s">
        <v>254</v>
      </c>
      <c r="F32" s="45" t="s">
        <v>254</v>
      </c>
      <c r="G32" s="45" t="s">
        <v>254</v>
      </c>
    </row>
    <row r="33" spans="1:7">
      <c r="A33" s="57" t="s">
        <v>811</v>
      </c>
      <c r="B33" s="744" t="s">
        <v>811</v>
      </c>
      <c r="C33" s="82">
        <v>3.8</v>
      </c>
      <c r="D33" s="82">
        <v>0</v>
      </c>
      <c r="E33" s="45">
        <v>0.1</v>
      </c>
      <c r="F33" s="45">
        <v>0.2</v>
      </c>
      <c r="G33" s="45">
        <v>0.4</v>
      </c>
    </row>
    <row r="34" spans="1:7">
      <c r="A34" s="57" t="s">
        <v>800</v>
      </c>
      <c r="B34" s="744" t="s">
        <v>800</v>
      </c>
      <c r="C34" s="82">
        <v>65.599999999999994</v>
      </c>
      <c r="D34" s="82">
        <v>75.099999999999994</v>
      </c>
      <c r="E34" s="45">
        <v>52</v>
      </c>
      <c r="F34" s="45">
        <v>64.5</v>
      </c>
      <c r="G34" s="45">
        <v>19.7</v>
      </c>
    </row>
    <row r="35" spans="1:7" ht="26.25">
      <c r="A35" s="754" t="s">
        <v>1430</v>
      </c>
      <c r="B35" s="472" t="s">
        <v>812</v>
      </c>
      <c r="C35" s="82"/>
      <c r="D35" s="82"/>
      <c r="E35" s="45"/>
      <c r="F35" s="45"/>
      <c r="G35" s="45"/>
    </row>
    <row r="36" spans="1:7">
      <c r="A36" s="57" t="s">
        <v>799</v>
      </c>
      <c r="B36" s="744" t="s">
        <v>799</v>
      </c>
      <c r="C36" s="82">
        <v>25119.1</v>
      </c>
      <c r="D36" s="82">
        <v>35105.4</v>
      </c>
      <c r="E36" s="45">
        <v>50141.9</v>
      </c>
      <c r="F36" s="45">
        <v>62242.8</v>
      </c>
      <c r="G36" s="45">
        <v>48288.4</v>
      </c>
    </row>
    <row r="37" spans="1:7">
      <c r="A37" s="57" t="s">
        <v>813</v>
      </c>
      <c r="B37" s="744" t="s">
        <v>813</v>
      </c>
      <c r="C37" s="82">
        <v>90.3</v>
      </c>
      <c r="D37" s="82">
        <v>88.9</v>
      </c>
      <c r="E37" s="45">
        <v>88</v>
      </c>
      <c r="F37" s="45">
        <v>92.7</v>
      </c>
      <c r="G37" s="45">
        <v>27.7</v>
      </c>
    </row>
    <row r="38" spans="1:7" ht="43.5" customHeight="1">
      <c r="A38" s="761" t="s">
        <v>1434</v>
      </c>
      <c r="B38" s="760" t="s">
        <v>1435</v>
      </c>
      <c r="C38" s="560">
        <v>69.8</v>
      </c>
      <c r="D38" s="560">
        <v>62.5</v>
      </c>
      <c r="E38" s="561">
        <v>55.3</v>
      </c>
      <c r="F38" s="561">
        <v>46</v>
      </c>
      <c r="G38" s="561">
        <v>34.6</v>
      </c>
    </row>
    <row r="39" spans="1:7">
      <c r="A39" s="84" t="s">
        <v>1420</v>
      </c>
      <c r="B39" s="84"/>
      <c r="C39" s="67"/>
      <c r="D39" s="67"/>
      <c r="E39" s="67"/>
    </row>
    <row r="40" spans="1:7">
      <c r="A40" s="85" t="s">
        <v>1421</v>
      </c>
      <c r="B40" s="85"/>
      <c r="C40" s="67"/>
      <c r="D40" s="67"/>
      <c r="E40" s="67"/>
    </row>
    <row r="41" spans="1:7">
      <c r="C41" s="43"/>
      <c r="D41" s="43"/>
      <c r="E41" s="43"/>
      <c r="F41" s="43"/>
      <c r="G41" s="43"/>
    </row>
  </sheetData>
  <mergeCells count="1">
    <mergeCell ref="F1:G1"/>
  </mergeCells>
  <hyperlinks>
    <hyperlink ref="F1:G1" location="Содержание!A1" display="Содержание" xr:uid="{A93E22EE-F762-4BEC-98EE-E2CACD678756}"/>
    <hyperlink ref="A1" location="Содержание!A1" display="Мазмуну" xr:uid="{4A5CAB6F-490C-43E1-9CB7-5D39AA972C25}"/>
  </hyperlinks>
  <pageMargins left="0.70866141732283472" right="0.70866141732283472" top="0.59055118110236227" bottom="0.74803149606299213" header="0.31496062992125984" footer="0.51181102362204722"/>
  <pageSetup paperSize="9" firstPageNumber="87" orientation="portrait" useFirstPageNumber="1" r:id="rId1"/>
  <headerFooter>
    <oddFooter>&amp;C&amp;P</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pageSetUpPr fitToPage="1"/>
  </sheetPr>
  <dimension ref="A1:G55"/>
  <sheetViews>
    <sheetView workbookViewId="0">
      <selection activeCell="R40" sqref="R40"/>
    </sheetView>
  </sheetViews>
  <sheetFormatPr defaultColWidth="9.140625" defaultRowHeight="15"/>
  <cols>
    <col min="1" max="2" width="20.7109375" customWidth="1"/>
    <col min="3" max="7" width="10.42578125" customWidth="1"/>
  </cols>
  <sheetData>
    <row r="1" spans="1:7">
      <c r="A1" s="859" t="s">
        <v>1784</v>
      </c>
      <c r="F1" s="953" t="s">
        <v>1783</v>
      </c>
      <c r="G1" s="953"/>
    </row>
    <row r="2" spans="1:7" ht="18" customHeight="1">
      <c r="A2" s="75" t="s">
        <v>816</v>
      </c>
      <c r="B2" s="75"/>
      <c r="C2" s="333"/>
      <c r="D2" s="333"/>
      <c r="E2" s="333"/>
      <c r="F2" s="333"/>
      <c r="G2" s="333"/>
    </row>
    <row r="3" spans="1:7" s="335" customFormat="1" ht="18" customHeight="1">
      <c r="A3" s="702" t="s">
        <v>1118</v>
      </c>
      <c r="B3" s="702"/>
      <c r="C3" s="762"/>
      <c r="D3" s="762"/>
      <c r="E3" s="334"/>
      <c r="F3" s="334"/>
      <c r="G3" s="334"/>
    </row>
    <row r="4" spans="1:7" s="71" customFormat="1" ht="18" customHeight="1">
      <c r="A4" s="1053" t="s">
        <v>1721</v>
      </c>
      <c r="B4" s="1053"/>
      <c r="C4" s="1054"/>
      <c r="D4" s="1054"/>
      <c r="E4" s="1054"/>
      <c r="F4" s="1054"/>
      <c r="G4" s="1054"/>
    </row>
    <row r="5" spans="1:7" s="18" customFormat="1" ht="18" customHeight="1">
      <c r="A5" s="1055" t="s">
        <v>1436</v>
      </c>
      <c r="B5" s="1055"/>
      <c r="C5" s="1055"/>
      <c r="D5" s="1055"/>
      <c r="E5" s="1055"/>
      <c r="F5" s="1055"/>
      <c r="G5" s="1055"/>
    </row>
    <row r="6" spans="1:7" ht="15" customHeight="1">
      <c r="A6" s="543" t="s">
        <v>817</v>
      </c>
      <c r="B6" s="543"/>
      <c r="C6" s="544"/>
      <c r="D6" s="544"/>
      <c r="E6" s="544"/>
      <c r="F6" s="544"/>
      <c r="G6" s="544"/>
    </row>
    <row r="7" spans="1:7" s="335" customFormat="1" ht="18" customHeight="1">
      <c r="A7" s="21" t="s">
        <v>1437</v>
      </c>
      <c r="B7" s="21"/>
      <c r="C7" s="15"/>
      <c r="D7" s="77"/>
      <c r="E7" s="336"/>
      <c r="F7" s="337"/>
      <c r="G7" s="337"/>
    </row>
    <row r="8" spans="1:7" s="338" customFormat="1" ht="18" customHeight="1">
      <c r="A8" s="738" t="s">
        <v>818</v>
      </c>
      <c r="B8" s="738"/>
      <c r="C8" s="497">
        <v>2020</v>
      </c>
      <c r="D8" s="497">
        <v>2021</v>
      </c>
      <c r="E8" s="497">
        <v>2022</v>
      </c>
      <c r="F8" s="497">
        <v>2023</v>
      </c>
      <c r="G8" s="558" t="s">
        <v>1049</v>
      </c>
    </row>
    <row r="9" spans="1:7">
      <c r="A9" s="78" t="s">
        <v>819</v>
      </c>
      <c r="B9" s="548" t="s">
        <v>820</v>
      </c>
      <c r="C9" s="79">
        <v>39811.599999999999</v>
      </c>
      <c r="D9" s="79">
        <v>43945.8</v>
      </c>
      <c r="E9" s="79">
        <v>49809.7</v>
      </c>
      <c r="F9" s="79">
        <v>33784.699999999997</v>
      </c>
      <c r="G9" s="79">
        <v>11159.9</v>
      </c>
    </row>
    <row r="10" spans="1:7">
      <c r="A10" s="339" t="s">
        <v>352</v>
      </c>
      <c r="B10" s="339" t="s">
        <v>821</v>
      </c>
      <c r="C10" s="340"/>
      <c r="D10" s="340"/>
      <c r="E10" s="340"/>
      <c r="F10" s="340"/>
      <c r="G10" s="340"/>
    </row>
    <row r="11" spans="1:7" ht="27">
      <c r="A11" s="78" t="s">
        <v>608</v>
      </c>
      <c r="B11" s="763" t="s">
        <v>1438</v>
      </c>
      <c r="C11" s="79">
        <v>39584.5</v>
      </c>
      <c r="D11" s="79">
        <v>40710.9</v>
      </c>
      <c r="E11" s="79">
        <v>48200.3</v>
      </c>
      <c r="F11" s="79">
        <v>30638.6</v>
      </c>
      <c r="G11" s="79">
        <v>6694.7</v>
      </c>
    </row>
    <row r="12" spans="1:7">
      <c r="A12" s="27" t="s">
        <v>822</v>
      </c>
      <c r="B12" s="339" t="s">
        <v>822</v>
      </c>
      <c r="C12" s="22" t="s">
        <v>254</v>
      </c>
      <c r="D12" s="22">
        <v>0.1</v>
      </c>
      <c r="E12" s="22" t="s">
        <v>254</v>
      </c>
      <c r="F12" s="22" t="s">
        <v>254</v>
      </c>
      <c r="G12" s="22" t="s">
        <v>254</v>
      </c>
    </row>
    <row r="13" spans="1:7">
      <c r="A13" s="27" t="s">
        <v>823</v>
      </c>
      <c r="B13" s="339" t="s">
        <v>823</v>
      </c>
      <c r="C13" s="22" t="s">
        <v>254</v>
      </c>
      <c r="D13" s="22">
        <v>0.3</v>
      </c>
      <c r="E13" s="22">
        <v>0.3</v>
      </c>
      <c r="F13" s="22">
        <v>73.900000000000006</v>
      </c>
      <c r="G13" s="22">
        <v>9</v>
      </c>
    </row>
    <row r="14" spans="1:7" ht="26.25">
      <c r="A14" s="27" t="s">
        <v>824</v>
      </c>
      <c r="B14" s="339" t="s">
        <v>825</v>
      </c>
      <c r="C14" s="22" t="s">
        <v>254</v>
      </c>
      <c r="D14" s="22">
        <v>34.1</v>
      </c>
      <c r="E14" s="22">
        <v>214.4</v>
      </c>
      <c r="F14" s="22">
        <v>694.5</v>
      </c>
      <c r="G14" s="22">
        <v>17.2</v>
      </c>
    </row>
    <row r="15" spans="1:7">
      <c r="A15" s="27" t="s">
        <v>375</v>
      </c>
      <c r="B15" s="339" t="s">
        <v>375</v>
      </c>
      <c r="C15" s="22">
        <v>34.200000000000003</v>
      </c>
      <c r="D15" s="22">
        <v>141.30000000000001</v>
      </c>
      <c r="E15" s="22">
        <v>1516.4</v>
      </c>
      <c r="F15" s="22">
        <v>23.3</v>
      </c>
      <c r="G15" s="22">
        <v>34.9</v>
      </c>
    </row>
    <row r="16" spans="1:7">
      <c r="A16" s="27" t="s">
        <v>342</v>
      </c>
      <c r="B16" s="339" t="s">
        <v>342</v>
      </c>
      <c r="C16" s="22" t="s">
        <v>254</v>
      </c>
      <c r="D16" s="22">
        <v>1</v>
      </c>
      <c r="E16" s="22">
        <v>4.4000000000000004</v>
      </c>
      <c r="F16" s="22" t="s">
        <v>254</v>
      </c>
      <c r="G16" s="22">
        <v>22.5</v>
      </c>
    </row>
    <row r="17" spans="1:7" ht="15" customHeight="1">
      <c r="A17" s="27" t="s">
        <v>334</v>
      </c>
      <c r="B17" s="339" t="s">
        <v>334</v>
      </c>
      <c r="C17" s="22">
        <v>0.1</v>
      </c>
      <c r="D17" s="22">
        <v>265.60000000000002</v>
      </c>
      <c r="E17" s="22" t="s">
        <v>254</v>
      </c>
      <c r="F17" s="22">
        <v>0.1</v>
      </c>
      <c r="G17" s="22" t="s">
        <v>254</v>
      </c>
    </row>
    <row r="18" spans="1:7" ht="15" customHeight="1">
      <c r="A18" s="27" t="s">
        <v>377</v>
      </c>
      <c r="B18" s="339" t="s">
        <v>377</v>
      </c>
      <c r="C18" s="22">
        <v>0.7</v>
      </c>
      <c r="D18" s="22">
        <v>0.1</v>
      </c>
      <c r="E18" s="22">
        <v>0.5</v>
      </c>
      <c r="F18" s="22">
        <v>0.9</v>
      </c>
      <c r="G18" s="22">
        <v>8.6</v>
      </c>
    </row>
    <row r="19" spans="1:7" ht="24.75" customHeight="1">
      <c r="A19" s="27" t="s">
        <v>826</v>
      </c>
      <c r="B19" s="339" t="s">
        <v>827</v>
      </c>
      <c r="C19" s="22" t="s">
        <v>254</v>
      </c>
      <c r="D19" s="22" t="s">
        <v>254</v>
      </c>
      <c r="E19" s="22">
        <v>1.1000000000000001</v>
      </c>
      <c r="F19" s="22">
        <v>4.7</v>
      </c>
      <c r="G19" s="22" t="s">
        <v>254</v>
      </c>
    </row>
    <row r="20" spans="1:7" ht="15" customHeight="1">
      <c r="A20" s="62" t="s">
        <v>828</v>
      </c>
      <c r="B20" s="538" t="s">
        <v>828</v>
      </c>
      <c r="C20" s="22">
        <v>323.60000000000002</v>
      </c>
      <c r="D20" s="22" t="s">
        <v>254</v>
      </c>
      <c r="E20" s="22" t="s">
        <v>254</v>
      </c>
      <c r="F20" s="22" t="s">
        <v>254</v>
      </c>
      <c r="G20" s="22">
        <v>0.4</v>
      </c>
    </row>
    <row r="21" spans="1:7" ht="15" customHeight="1">
      <c r="A21" s="62" t="s">
        <v>829</v>
      </c>
      <c r="B21" s="538" t="s">
        <v>829</v>
      </c>
      <c r="C21" s="22" t="s">
        <v>254</v>
      </c>
      <c r="D21" s="22" t="s">
        <v>254</v>
      </c>
      <c r="E21" s="22" t="s">
        <v>254</v>
      </c>
      <c r="F21" s="22" t="s">
        <v>254</v>
      </c>
      <c r="G21" s="22" t="s">
        <v>254</v>
      </c>
    </row>
    <row r="22" spans="1:7" ht="15" customHeight="1">
      <c r="A22" s="62" t="s">
        <v>332</v>
      </c>
      <c r="B22" s="538" t="s">
        <v>333</v>
      </c>
      <c r="C22" s="22">
        <v>113.1</v>
      </c>
      <c r="D22" s="22">
        <v>506.4</v>
      </c>
      <c r="E22" s="22">
        <v>5337.4</v>
      </c>
      <c r="F22" s="22">
        <v>3506.6</v>
      </c>
      <c r="G22" s="22">
        <v>866.2</v>
      </c>
    </row>
    <row r="23" spans="1:7" ht="15" customHeight="1">
      <c r="A23" s="62" t="s">
        <v>830</v>
      </c>
      <c r="B23" s="538" t="s">
        <v>830</v>
      </c>
      <c r="C23" s="22">
        <v>44.9</v>
      </c>
      <c r="D23" s="22">
        <v>8.1</v>
      </c>
      <c r="E23" s="22">
        <v>5</v>
      </c>
      <c r="F23" s="22">
        <v>2.7</v>
      </c>
      <c r="G23" s="22">
        <v>2.2999999999999998</v>
      </c>
    </row>
    <row r="24" spans="1:7" ht="15" customHeight="1">
      <c r="A24" s="62" t="s">
        <v>831</v>
      </c>
      <c r="B24" s="538" t="s">
        <v>831</v>
      </c>
      <c r="C24" s="22" t="s">
        <v>254</v>
      </c>
      <c r="D24" s="22">
        <v>0.1</v>
      </c>
      <c r="E24" s="22" t="s">
        <v>254</v>
      </c>
      <c r="F24" s="22" t="s">
        <v>254</v>
      </c>
      <c r="G24" s="22" t="s">
        <v>254</v>
      </c>
    </row>
    <row r="25" spans="1:7" ht="15" customHeight="1">
      <c r="A25" s="62" t="s">
        <v>832</v>
      </c>
      <c r="B25" s="538" t="s">
        <v>832</v>
      </c>
      <c r="C25" s="22" t="s">
        <v>254</v>
      </c>
      <c r="D25" s="22">
        <v>0.9</v>
      </c>
      <c r="E25" s="22" t="s">
        <v>254</v>
      </c>
      <c r="F25" s="22" t="s">
        <v>254</v>
      </c>
      <c r="G25" s="22" t="s">
        <v>254</v>
      </c>
    </row>
    <row r="26" spans="1:7" ht="15" customHeight="1">
      <c r="A26" s="62" t="s">
        <v>336</v>
      </c>
      <c r="B26" s="538" t="s">
        <v>336</v>
      </c>
      <c r="C26" s="22" t="s">
        <v>254</v>
      </c>
      <c r="D26" s="22">
        <v>0.1</v>
      </c>
      <c r="E26" s="22" t="s">
        <v>254</v>
      </c>
      <c r="F26" s="22" t="s">
        <v>254</v>
      </c>
      <c r="G26" s="22" t="s">
        <v>254</v>
      </c>
    </row>
    <row r="27" spans="1:7" ht="15" customHeight="1">
      <c r="A27" s="62" t="s">
        <v>337</v>
      </c>
      <c r="B27" s="538" t="s">
        <v>337</v>
      </c>
      <c r="C27" s="22" t="s">
        <v>254</v>
      </c>
      <c r="D27" s="22" t="s">
        <v>254</v>
      </c>
      <c r="E27" s="22" t="s">
        <v>254</v>
      </c>
      <c r="F27" s="22" t="s">
        <v>254</v>
      </c>
      <c r="G27" s="22">
        <v>1.8</v>
      </c>
    </row>
    <row r="28" spans="1:7" ht="15" customHeight="1">
      <c r="A28" s="27" t="s">
        <v>833</v>
      </c>
      <c r="B28" s="339" t="s">
        <v>834</v>
      </c>
      <c r="C28" s="22">
        <v>37062</v>
      </c>
      <c r="D28" s="22">
        <v>34814.6</v>
      </c>
      <c r="E28" s="22">
        <v>27194.799999999999</v>
      </c>
      <c r="F28" s="22" t="s">
        <v>254</v>
      </c>
      <c r="G28" s="22" t="s">
        <v>254</v>
      </c>
    </row>
    <row r="29" spans="1:7" ht="15" customHeight="1">
      <c r="A29" s="27" t="s">
        <v>835</v>
      </c>
      <c r="B29" s="339" t="s">
        <v>836</v>
      </c>
      <c r="C29" s="22" t="s">
        <v>254</v>
      </c>
      <c r="D29" s="22" t="s">
        <v>254</v>
      </c>
      <c r="E29" s="22">
        <v>15.2</v>
      </c>
      <c r="F29" s="22" t="s">
        <v>254</v>
      </c>
      <c r="G29" s="22" t="s">
        <v>254</v>
      </c>
    </row>
    <row r="30" spans="1:7" ht="15" customHeight="1">
      <c r="A30" s="27" t="s">
        <v>837</v>
      </c>
      <c r="B30" s="339" t="s">
        <v>837</v>
      </c>
      <c r="C30" s="22" t="s">
        <v>254</v>
      </c>
      <c r="D30" s="22" t="s">
        <v>254</v>
      </c>
      <c r="E30" s="22" t="s">
        <v>254</v>
      </c>
      <c r="F30" s="22" t="s">
        <v>254</v>
      </c>
      <c r="G30" s="22" t="s">
        <v>254</v>
      </c>
    </row>
    <row r="31" spans="1:7" ht="25.9" customHeight="1">
      <c r="A31" s="27" t="s">
        <v>380</v>
      </c>
      <c r="B31" s="538" t="s">
        <v>381</v>
      </c>
      <c r="C31" s="22" t="s">
        <v>254</v>
      </c>
      <c r="D31" s="22">
        <v>76.7</v>
      </c>
      <c r="E31" s="22">
        <v>12520.7</v>
      </c>
      <c r="F31" s="22">
        <v>17322.2</v>
      </c>
      <c r="G31" s="22">
        <v>2223.9</v>
      </c>
    </row>
    <row r="32" spans="1:7" ht="15" customHeight="1">
      <c r="A32" s="27" t="s">
        <v>339</v>
      </c>
      <c r="B32" s="538" t="s">
        <v>339</v>
      </c>
      <c r="C32" s="22" t="s">
        <v>254</v>
      </c>
      <c r="D32" s="22">
        <v>0.2</v>
      </c>
      <c r="E32" s="22">
        <v>0.3</v>
      </c>
      <c r="F32" s="22">
        <v>37.4</v>
      </c>
      <c r="G32" s="22">
        <v>74</v>
      </c>
    </row>
    <row r="33" spans="1:7" ht="15" customHeight="1">
      <c r="A33" s="27" t="s">
        <v>838</v>
      </c>
      <c r="B33" s="538" t="s">
        <v>839</v>
      </c>
      <c r="C33" s="22" t="s">
        <v>254</v>
      </c>
      <c r="D33" s="22">
        <v>1.3</v>
      </c>
      <c r="E33" s="22">
        <v>1.4</v>
      </c>
      <c r="F33" s="22">
        <v>22</v>
      </c>
      <c r="G33" s="22">
        <v>37.799999999999997</v>
      </c>
    </row>
    <row r="34" spans="1:7" ht="15" customHeight="1">
      <c r="A34" s="27" t="s">
        <v>840</v>
      </c>
      <c r="B34" s="538" t="s">
        <v>841</v>
      </c>
      <c r="C34" s="22" t="s">
        <v>254</v>
      </c>
      <c r="D34" s="22" t="s">
        <v>254</v>
      </c>
      <c r="E34" s="22">
        <v>0.3</v>
      </c>
      <c r="F34" s="22" t="s">
        <v>254</v>
      </c>
      <c r="G34" s="22" t="s">
        <v>254</v>
      </c>
    </row>
    <row r="35" spans="1:7" ht="15" customHeight="1">
      <c r="A35" s="27" t="s">
        <v>842</v>
      </c>
      <c r="B35" s="538" t="s">
        <v>843</v>
      </c>
      <c r="C35" s="22" t="s">
        <v>254</v>
      </c>
      <c r="D35" s="22" t="s">
        <v>254</v>
      </c>
      <c r="E35" s="22">
        <v>170.6</v>
      </c>
      <c r="F35" s="22" t="s">
        <v>254</v>
      </c>
      <c r="G35" s="22">
        <v>364.2</v>
      </c>
    </row>
    <row r="36" spans="1:7" ht="15" customHeight="1">
      <c r="A36" s="27" t="s">
        <v>338</v>
      </c>
      <c r="B36" s="538" t="s">
        <v>338</v>
      </c>
      <c r="C36" s="22" t="s">
        <v>254</v>
      </c>
      <c r="D36" s="22">
        <v>0.2</v>
      </c>
      <c r="E36" s="22" t="s">
        <v>254</v>
      </c>
      <c r="F36" s="22" t="s">
        <v>254</v>
      </c>
      <c r="G36" s="22" t="s">
        <v>254</v>
      </c>
    </row>
    <row r="37" spans="1:7" ht="42.75" customHeight="1">
      <c r="A37" s="27" t="s">
        <v>383</v>
      </c>
      <c r="B37" s="538" t="s">
        <v>844</v>
      </c>
      <c r="C37" s="22">
        <v>95.1</v>
      </c>
      <c r="D37" s="22">
        <v>62.6</v>
      </c>
      <c r="E37" s="22" t="s">
        <v>254</v>
      </c>
      <c r="F37" s="22">
        <v>20.2</v>
      </c>
      <c r="G37" s="22">
        <v>11.1</v>
      </c>
    </row>
    <row r="38" spans="1:7" ht="25.9" customHeight="1">
      <c r="A38" s="27" t="s">
        <v>385</v>
      </c>
      <c r="B38" s="538" t="s">
        <v>386</v>
      </c>
      <c r="C38" s="22">
        <v>1909.6</v>
      </c>
      <c r="D38" s="22">
        <v>2655.9</v>
      </c>
      <c r="E38" s="22">
        <v>847.3</v>
      </c>
      <c r="F38" s="22">
        <v>5854.9</v>
      </c>
      <c r="G38" s="22">
        <v>1807.7</v>
      </c>
    </row>
    <row r="39" spans="1:7" ht="15" customHeight="1">
      <c r="A39" s="27" t="s">
        <v>346</v>
      </c>
      <c r="B39" s="538" t="s">
        <v>341</v>
      </c>
      <c r="C39" s="22">
        <v>1.2</v>
      </c>
      <c r="D39" s="22">
        <v>28.1</v>
      </c>
      <c r="E39" s="22">
        <v>298.5</v>
      </c>
      <c r="F39" s="22">
        <v>358</v>
      </c>
      <c r="G39" s="22">
        <v>72.900000000000006</v>
      </c>
    </row>
    <row r="40" spans="1:7" ht="15" customHeight="1">
      <c r="A40" s="27" t="s">
        <v>387</v>
      </c>
      <c r="B40" s="538" t="s">
        <v>387</v>
      </c>
      <c r="C40" s="22" t="s">
        <v>254</v>
      </c>
      <c r="D40" s="22">
        <v>0.1</v>
      </c>
      <c r="E40" s="22">
        <v>6</v>
      </c>
      <c r="F40" s="22">
        <v>83.6</v>
      </c>
      <c r="G40" s="22">
        <v>210.6</v>
      </c>
    </row>
    <row r="41" spans="1:7" ht="15" customHeight="1">
      <c r="A41" s="27" t="s">
        <v>388</v>
      </c>
      <c r="B41" s="538" t="s">
        <v>388</v>
      </c>
      <c r="C41" s="22" t="s">
        <v>254</v>
      </c>
      <c r="D41" s="22">
        <v>2112.9</v>
      </c>
      <c r="E41" s="22">
        <v>46.3</v>
      </c>
      <c r="F41" s="22">
        <v>2441.1999999999998</v>
      </c>
      <c r="G41" s="22">
        <v>815.7</v>
      </c>
    </row>
    <row r="42" spans="1:7" ht="15" customHeight="1">
      <c r="A42" s="27" t="s">
        <v>389</v>
      </c>
      <c r="B42" s="538" t="s">
        <v>389</v>
      </c>
      <c r="C42" s="22" t="s">
        <v>254</v>
      </c>
      <c r="D42" s="22" t="s">
        <v>254</v>
      </c>
      <c r="E42" s="22">
        <v>19.3</v>
      </c>
      <c r="F42" s="22">
        <v>25.2</v>
      </c>
      <c r="G42" s="22" t="s">
        <v>254</v>
      </c>
    </row>
    <row r="43" spans="1:7" ht="15" customHeight="1">
      <c r="A43" s="27" t="s">
        <v>845</v>
      </c>
      <c r="B43" s="538" t="s">
        <v>845</v>
      </c>
      <c r="C43" s="22" t="s">
        <v>254</v>
      </c>
      <c r="D43" s="22">
        <v>0.2</v>
      </c>
      <c r="E43" s="22" t="s">
        <v>254</v>
      </c>
      <c r="F43" s="22" t="s">
        <v>254</v>
      </c>
      <c r="G43" s="22" t="s">
        <v>254</v>
      </c>
    </row>
    <row r="44" spans="1:7" ht="15" customHeight="1">
      <c r="A44" s="27" t="s">
        <v>846</v>
      </c>
      <c r="B44" s="538" t="s">
        <v>846</v>
      </c>
      <c r="C44" s="22" t="s">
        <v>254</v>
      </c>
      <c r="D44" s="22" t="s">
        <v>254</v>
      </c>
      <c r="E44" s="22">
        <v>0.1</v>
      </c>
      <c r="F44" s="22">
        <v>166.9</v>
      </c>
      <c r="G44" s="22">
        <v>113.9</v>
      </c>
    </row>
    <row r="45" spans="1:7" ht="15" customHeight="1">
      <c r="A45" s="62" t="s">
        <v>391</v>
      </c>
      <c r="B45" s="538" t="s">
        <v>391</v>
      </c>
      <c r="C45" s="22" t="s">
        <v>254</v>
      </c>
      <c r="D45" s="22" t="s">
        <v>254</v>
      </c>
      <c r="E45" s="22" t="s">
        <v>254</v>
      </c>
      <c r="F45" s="22">
        <v>0.3</v>
      </c>
      <c r="G45" s="22" t="s">
        <v>254</v>
      </c>
    </row>
    <row r="46" spans="1:7" ht="15" customHeight="1">
      <c r="A46" s="78" t="s">
        <v>313</v>
      </c>
      <c r="B46" s="548" t="s">
        <v>847</v>
      </c>
      <c r="C46" s="79">
        <v>227.1</v>
      </c>
      <c r="D46" s="79">
        <v>3234.9</v>
      </c>
      <c r="E46" s="79">
        <v>1609.4</v>
      </c>
      <c r="F46" s="79">
        <v>3146.1</v>
      </c>
      <c r="G46" s="79">
        <v>4465.2</v>
      </c>
    </row>
    <row r="47" spans="1:7" ht="15" customHeight="1">
      <c r="A47" s="27" t="s">
        <v>316</v>
      </c>
      <c r="B47" s="339" t="s">
        <v>317</v>
      </c>
      <c r="C47" s="22">
        <v>27.5</v>
      </c>
      <c r="D47" s="22">
        <v>0.1</v>
      </c>
      <c r="E47" s="22">
        <v>112.9</v>
      </c>
      <c r="F47" s="22">
        <v>0.6</v>
      </c>
      <c r="G47" s="22" t="s">
        <v>254</v>
      </c>
    </row>
    <row r="48" spans="1:7" ht="15" customHeight="1">
      <c r="A48" s="27" t="s">
        <v>988</v>
      </c>
      <c r="B48" s="339" t="s">
        <v>365</v>
      </c>
      <c r="C48" s="22" t="s">
        <v>254</v>
      </c>
      <c r="D48" s="22" t="s">
        <v>254</v>
      </c>
      <c r="E48" s="22" t="s">
        <v>254</v>
      </c>
      <c r="F48" s="22">
        <v>0.1</v>
      </c>
      <c r="G48" s="22" t="s">
        <v>254</v>
      </c>
    </row>
    <row r="49" spans="1:7" ht="15" customHeight="1">
      <c r="A49" s="27" t="s">
        <v>320</v>
      </c>
      <c r="B49" s="339" t="s">
        <v>321</v>
      </c>
      <c r="C49" s="22">
        <v>17.5</v>
      </c>
      <c r="D49" s="22">
        <v>106.1</v>
      </c>
      <c r="E49" s="22">
        <v>328.9</v>
      </c>
      <c r="F49" s="22">
        <v>1628</v>
      </c>
      <c r="G49" s="22">
        <v>2264.3000000000002</v>
      </c>
    </row>
    <row r="50" spans="1:7" ht="15" customHeight="1">
      <c r="A50" s="27" t="s">
        <v>848</v>
      </c>
      <c r="B50" s="339" t="s">
        <v>322</v>
      </c>
      <c r="C50" s="22">
        <v>182.1</v>
      </c>
      <c r="D50" s="22">
        <v>3123.1</v>
      </c>
      <c r="E50" s="22">
        <v>1134.5</v>
      </c>
      <c r="F50" s="22">
        <v>1344.9</v>
      </c>
      <c r="G50" s="22">
        <v>2184.1999999999998</v>
      </c>
    </row>
    <row r="51" spans="1:7" ht="15" customHeight="1">
      <c r="A51" s="27" t="s">
        <v>367</v>
      </c>
      <c r="B51" s="339" t="s">
        <v>323</v>
      </c>
      <c r="C51" s="22" t="s">
        <v>254</v>
      </c>
      <c r="D51" s="22" t="s">
        <v>254</v>
      </c>
      <c r="E51" s="22" t="s">
        <v>254</v>
      </c>
      <c r="F51" s="22" t="s">
        <v>254</v>
      </c>
      <c r="G51" s="22" t="s">
        <v>254</v>
      </c>
    </row>
    <row r="52" spans="1:7" ht="15" customHeight="1">
      <c r="A52" s="27" t="s">
        <v>326</v>
      </c>
      <c r="B52" s="339" t="s">
        <v>326</v>
      </c>
      <c r="C52" s="22" t="s">
        <v>254</v>
      </c>
      <c r="D52" s="22" t="s">
        <v>254</v>
      </c>
      <c r="E52" s="22" t="s">
        <v>254</v>
      </c>
      <c r="F52" s="22">
        <v>0.9</v>
      </c>
      <c r="G52" s="22" t="s">
        <v>254</v>
      </c>
    </row>
    <row r="53" spans="1:7" ht="15" customHeight="1">
      <c r="A53" s="688" t="s">
        <v>327</v>
      </c>
      <c r="B53" s="552" t="s">
        <v>328</v>
      </c>
      <c r="C53" s="566" t="s">
        <v>254</v>
      </c>
      <c r="D53" s="566">
        <v>5.6</v>
      </c>
      <c r="E53" s="566">
        <v>33.1</v>
      </c>
      <c r="F53" s="566">
        <v>171.6</v>
      </c>
      <c r="G53" s="566">
        <v>16.7</v>
      </c>
    </row>
    <row r="54" spans="1:7" ht="13.9" customHeight="1">
      <c r="A54" s="14"/>
      <c r="B54" s="14"/>
      <c r="C54" s="14"/>
      <c r="D54" s="14"/>
      <c r="E54" s="14"/>
      <c r="F54" s="14"/>
      <c r="G54" s="14"/>
    </row>
    <row r="55" spans="1:7" ht="15" customHeight="1">
      <c r="A55" s="360"/>
      <c r="B55" s="360"/>
      <c r="C55" s="360"/>
    </row>
  </sheetData>
  <mergeCells count="3">
    <mergeCell ref="A4:G4"/>
    <mergeCell ref="A5:G5"/>
    <mergeCell ref="F1:G1"/>
  </mergeCells>
  <hyperlinks>
    <hyperlink ref="F1:G1" location="Содержание!A1" display="Содержание" xr:uid="{6539CE8B-D318-4C28-AF4A-D50800052F76}"/>
    <hyperlink ref="A1" location="Содержание!A1" display="Мазмуну" xr:uid="{51DC2980-4D53-4AAA-BF39-98AFDEEFE382}"/>
  </hyperlinks>
  <pageMargins left="0.70866141732283472" right="0.70866141732283472" top="0.39370078740157483" bottom="0.74803149606299213" header="0.31496062992125984" footer="0.47244094488188981"/>
  <pageSetup paperSize="9" scale="88" firstPageNumber="88" orientation="portrait" useFirstPageNumber="1" r:id="rId1"/>
  <headerFooter>
    <oddFooter>&amp;C&amp;P</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G13"/>
  <sheetViews>
    <sheetView workbookViewId="0">
      <selection activeCell="R40" sqref="R40"/>
    </sheetView>
  </sheetViews>
  <sheetFormatPr defaultColWidth="9.140625" defaultRowHeight="15"/>
  <cols>
    <col min="1" max="2" width="20.7109375" customWidth="1"/>
  </cols>
  <sheetData>
    <row r="1" spans="1:7">
      <c r="A1" s="859" t="s">
        <v>1784</v>
      </c>
      <c r="F1" s="953" t="s">
        <v>1783</v>
      </c>
      <c r="G1" s="953"/>
    </row>
    <row r="2" spans="1:7" ht="18" customHeight="1">
      <c r="A2" s="70" t="s">
        <v>849</v>
      </c>
      <c r="B2" s="70"/>
      <c r="C2" s="71"/>
      <c r="D2" s="71"/>
      <c r="E2" s="71"/>
      <c r="F2" s="71"/>
      <c r="G2" s="71"/>
    </row>
    <row r="3" spans="1:7" ht="18" customHeight="1">
      <c r="A3" s="1056" t="s">
        <v>1441</v>
      </c>
      <c r="B3" s="1056"/>
      <c r="C3" s="1056"/>
      <c r="D3" s="1056"/>
      <c r="E3" s="1056"/>
      <c r="F3" s="1056"/>
      <c r="G3" s="1056"/>
    </row>
    <row r="4" spans="1:7" ht="18" customHeight="1">
      <c r="A4" s="543" t="s">
        <v>850</v>
      </c>
      <c r="B4" s="543"/>
      <c r="C4" s="544"/>
      <c r="D4" s="544"/>
      <c r="E4" s="544"/>
      <c r="F4" s="544"/>
      <c r="G4" s="544"/>
    </row>
    <row r="5" spans="1:7" ht="18" customHeight="1">
      <c r="A5" s="1057" t="s">
        <v>1442</v>
      </c>
      <c r="B5" s="1057"/>
      <c r="C5" s="1057"/>
      <c r="D5" s="1057"/>
      <c r="E5" s="1057"/>
      <c r="F5" s="1057"/>
      <c r="G5" s="20"/>
    </row>
    <row r="6" spans="1:7" ht="18" customHeight="1">
      <c r="A6" s="738"/>
      <c r="B6" s="738"/>
      <c r="C6" s="497">
        <v>2020</v>
      </c>
      <c r="D6" s="497">
        <v>2021</v>
      </c>
      <c r="E6" s="497">
        <v>2022</v>
      </c>
      <c r="F6" s="497">
        <v>2023</v>
      </c>
      <c r="G6" s="558">
        <v>2024</v>
      </c>
    </row>
    <row r="7" spans="1:7" ht="25.9" customHeight="1">
      <c r="A7" s="72" t="s">
        <v>851</v>
      </c>
      <c r="B7" s="710" t="s">
        <v>852</v>
      </c>
      <c r="C7" s="73">
        <v>892.7</v>
      </c>
      <c r="D7" s="73">
        <v>4329.3</v>
      </c>
      <c r="E7" s="73">
        <v>4264.3</v>
      </c>
      <c r="F7" s="73">
        <v>4985</v>
      </c>
      <c r="G7" s="73">
        <v>44387.1</v>
      </c>
    </row>
    <row r="8" spans="1:7" ht="25.9" customHeight="1">
      <c r="A8" s="72" t="s">
        <v>853</v>
      </c>
      <c r="B8" s="710" t="s">
        <v>854</v>
      </c>
      <c r="C8" s="73">
        <v>13653.9</v>
      </c>
      <c r="D8" s="73">
        <v>12914.9</v>
      </c>
      <c r="E8" s="73">
        <v>19391.8</v>
      </c>
      <c r="F8" s="73">
        <v>16874.5</v>
      </c>
      <c r="G8" s="73">
        <v>23313</v>
      </c>
    </row>
    <row r="9" spans="1:7">
      <c r="A9" s="74" t="s">
        <v>311</v>
      </c>
      <c r="B9" s="690" t="s">
        <v>855</v>
      </c>
      <c r="C9" s="73"/>
      <c r="D9" s="73"/>
      <c r="E9" s="73"/>
      <c r="F9" s="73"/>
      <c r="G9" s="73"/>
    </row>
    <row r="10" spans="1:7" ht="25.9" customHeight="1">
      <c r="A10" s="74" t="s">
        <v>856</v>
      </c>
      <c r="B10" s="339" t="s">
        <v>1440</v>
      </c>
      <c r="C10" s="73">
        <v>10961.2</v>
      </c>
      <c r="D10" s="73">
        <v>10021.299999999999</v>
      </c>
      <c r="E10" s="73">
        <v>16356.5</v>
      </c>
      <c r="F10" s="73">
        <v>13783.5</v>
      </c>
      <c r="G10" s="73">
        <v>21018.400000000001</v>
      </c>
    </row>
    <row r="11" spans="1:7" ht="44.25" customHeight="1">
      <c r="A11" s="559" t="s">
        <v>857</v>
      </c>
      <c r="B11" s="764" t="s">
        <v>1439</v>
      </c>
      <c r="C11" s="721">
        <v>35.700000000000003</v>
      </c>
      <c r="D11" s="721">
        <v>2150.3000000000002</v>
      </c>
      <c r="E11" s="721">
        <v>2386</v>
      </c>
      <c r="F11" s="721">
        <v>1934.8</v>
      </c>
      <c r="G11" s="721">
        <v>247</v>
      </c>
    </row>
    <row r="12" spans="1:7" ht="15" customHeight="1">
      <c r="A12" s="353"/>
      <c r="B12" s="353"/>
      <c r="F12" s="1058"/>
      <c r="G12" s="1058"/>
    </row>
    <row r="13" spans="1:7">
      <c r="A13" s="67"/>
      <c r="B13" s="67"/>
      <c r="C13" s="67"/>
      <c r="D13" s="67"/>
      <c r="E13" s="67"/>
    </row>
  </sheetData>
  <mergeCells count="4">
    <mergeCell ref="A3:G3"/>
    <mergeCell ref="A5:F5"/>
    <mergeCell ref="F12:G12"/>
    <mergeCell ref="F1:G1"/>
  </mergeCells>
  <hyperlinks>
    <hyperlink ref="F1:G1" location="Содержание!A1" display="Содержание" xr:uid="{38FB0D79-CF28-460E-9082-8334073D40E4}"/>
    <hyperlink ref="A1" location="Содержание!A1" display="Мазмуну" xr:uid="{5784D056-E598-425C-A735-D55772BD8F54}"/>
  </hyperlinks>
  <pageMargins left="0.70866141732283472" right="0.70866141732283472" top="0.74803149606299213" bottom="0.74803149606299213" header="0.31496062992125984" footer="0.51181102362204722"/>
  <pageSetup paperSize="9" firstPageNumber="89" orientation="portrait" useFirstPageNumber="1" r:id="rId1"/>
  <headerFooter>
    <oddFooter>&amp;C&amp;P</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H52"/>
  <sheetViews>
    <sheetView topLeftCell="A31" workbookViewId="0">
      <selection activeCell="L44" sqref="L44"/>
    </sheetView>
  </sheetViews>
  <sheetFormatPr defaultColWidth="9.140625" defaultRowHeight="15"/>
  <cols>
    <col min="1" max="2" width="20.7109375" style="32" customWidth="1"/>
    <col min="3" max="7" width="8.7109375" style="32" customWidth="1"/>
    <col min="8" max="16384" width="9.140625" style="32"/>
  </cols>
  <sheetData>
    <row r="1" spans="1:8">
      <c r="A1" s="859" t="s">
        <v>1784</v>
      </c>
      <c r="F1" s="953" t="s">
        <v>1783</v>
      </c>
      <c r="G1" s="953"/>
    </row>
    <row r="2" spans="1:8" ht="18" customHeight="1">
      <c r="A2" s="314" t="s">
        <v>858</v>
      </c>
      <c r="B2" s="314"/>
    </row>
    <row r="3" spans="1:8" ht="18" customHeight="1">
      <c r="A3" s="767" t="s">
        <v>859</v>
      </c>
      <c r="B3" s="767"/>
      <c r="C3" s="474"/>
      <c r="D3" s="275"/>
    </row>
    <row r="4" spans="1:8" ht="18" customHeight="1">
      <c r="A4" s="34" t="s">
        <v>860</v>
      </c>
      <c r="B4" s="34"/>
    </row>
    <row r="5" spans="1:8" s="28" customFormat="1" ht="17.25" customHeight="1">
      <c r="A5" s="504" t="s">
        <v>1722</v>
      </c>
      <c r="B5" s="504"/>
      <c r="C5" s="768"/>
      <c r="D5" s="768"/>
      <c r="E5" s="768"/>
      <c r="F5" s="768"/>
      <c r="G5" s="768"/>
    </row>
    <row r="6" spans="1:8" ht="18" customHeight="1">
      <c r="A6" s="33" t="s">
        <v>694</v>
      </c>
      <c r="B6" s="33"/>
    </row>
    <row r="7" spans="1:8" ht="18" customHeight="1">
      <c r="A7" s="765" t="s">
        <v>861</v>
      </c>
      <c r="B7" s="765"/>
      <c r="C7" s="706">
        <v>2020</v>
      </c>
      <c r="D7" s="706">
        <v>2021</v>
      </c>
      <c r="E7" s="497">
        <v>2022</v>
      </c>
      <c r="F7" s="497">
        <v>2023</v>
      </c>
      <c r="G7" s="558">
        <v>2024</v>
      </c>
    </row>
    <row r="8" spans="1:8" ht="27">
      <c r="A8" s="41" t="s">
        <v>456</v>
      </c>
      <c r="B8" s="541" t="s">
        <v>457</v>
      </c>
      <c r="C8" s="307"/>
      <c r="D8" s="307"/>
      <c r="E8" s="307"/>
      <c r="F8" s="307"/>
      <c r="G8" s="307"/>
    </row>
    <row r="9" spans="1:8">
      <c r="A9" s="44" t="s">
        <v>1451</v>
      </c>
      <c r="B9" s="472" t="s">
        <v>1452</v>
      </c>
      <c r="C9" s="61">
        <v>19</v>
      </c>
      <c r="D9" s="61">
        <v>19</v>
      </c>
      <c r="E9" s="61">
        <v>21</v>
      </c>
      <c r="F9" s="61">
        <v>21</v>
      </c>
      <c r="G9" s="61">
        <v>21</v>
      </c>
      <c r="H9" s="68"/>
    </row>
    <row r="10" spans="1:8">
      <c r="A10" s="44" t="s">
        <v>862</v>
      </c>
      <c r="B10" s="472" t="s">
        <v>863</v>
      </c>
      <c r="C10" s="61">
        <v>68</v>
      </c>
      <c r="D10" s="61">
        <v>68</v>
      </c>
      <c r="E10" s="61">
        <v>69</v>
      </c>
      <c r="F10" s="61">
        <v>69</v>
      </c>
      <c r="G10" s="61">
        <v>68</v>
      </c>
      <c r="H10" s="68"/>
    </row>
    <row r="11" spans="1:8">
      <c r="A11" s="41" t="s">
        <v>203</v>
      </c>
      <c r="B11" s="758" t="s">
        <v>204</v>
      </c>
      <c r="C11" s="61"/>
      <c r="D11" s="61"/>
      <c r="E11" s="61"/>
      <c r="F11" s="61"/>
      <c r="G11" s="61"/>
    </row>
    <row r="12" spans="1:8">
      <c r="A12" s="44" t="s">
        <v>1451</v>
      </c>
      <c r="B12" s="472" t="s">
        <v>1452</v>
      </c>
      <c r="C12" s="61">
        <v>1</v>
      </c>
      <c r="D12" s="61">
        <v>1</v>
      </c>
      <c r="E12" s="61">
        <v>1</v>
      </c>
      <c r="F12" s="61">
        <v>1</v>
      </c>
      <c r="G12" s="61">
        <v>1</v>
      </c>
    </row>
    <row r="13" spans="1:8">
      <c r="A13" s="44" t="s">
        <v>862</v>
      </c>
      <c r="B13" s="472" t="s">
        <v>863</v>
      </c>
      <c r="C13" s="61">
        <v>4</v>
      </c>
      <c r="D13" s="61">
        <v>4</v>
      </c>
      <c r="E13" s="61">
        <v>4</v>
      </c>
      <c r="F13" s="61">
        <v>4</v>
      </c>
      <c r="G13" s="61">
        <v>4</v>
      </c>
    </row>
    <row r="14" spans="1:8" ht="27">
      <c r="A14" s="769" t="s">
        <v>1443</v>
      </c>
      <c r="B14" s="758" t="s">
        <v>206</v>
      </c>
      <c r="C14" s="61"/>
      <c r="D14" s="61"/>
      <c r="E14" s="61"/>
      <c r="F14" s="61"/>
      <c r="G14" s="61"/>
    </row>
    <row r="15" spans="1:8">
      <c r="A15" s="44" t="s">
        <v>1451</v>
      </c>
      <c r="B15" s="472" t="s">
        <v>1452</v>
      </c>
      <c r="C15" s="61">
        <v>2</v>
      </c>
      <c r="D15" s="61">
        <v>2</v>
      </c>
      <c r="E15" s="61">
        <v>2</v>
      </c>
      <c r="F15" s="61">
        <v>2</v>
      </c>
      <c r="G15" s="61">
        <v>2</v>
      </c>
    </row>
    <row r="16" spans="1:8">
      <c r="A16" s="44" t="s">
        <v>862</v>
      </c>
      <c r="B16" s="472" t="s">
        <v>863</v>
      </c>
      <c r="C16" s="61">
        <v>11</v>
      </c>
      <c r="D16" s="61">
        <v>11</v>
      </c>
      <c r="E16" s="61">
        <v>12</v>
      </c>
      <c r="F16" s="61">
        <v>12</v>
      </c>
      <c r="G16" s="61">
        <v>11</v>
      </c>
    </row>
    <row r="17" spans="1:7" ht="27">
      <c r="A17" s="769" t="s">
        <v>1444</v>
      </c>
      <c r="B17" s="758" t="s">
        <v>1450</v>
      </c>
      <c r="C17" s="61"/>
      <c r="D17" s="61"/>
      <c r="E17" s="61"/>
      <c r="F17" s="61"/>
      <c r="G17" s="61"/>
    </row>
    <row r="18" spans="1:7">
      <c r="A18" s="44" t="s">
        <v>1451</v>
      </c>
      <c r="B18" s="472" t="s">
        <v>1452</v>
      </c>
      <c r="C18" s="61">
        <v>1</v>
      </c>
      <c r="D18" s="61">
        <v>1</v>
      </c>
      <c r="E18" s="61">
        <v>1</v>
      </c>
      <c r="F18" s="61">
        <v>1</v>
      </c>
      <c r="G18" s="61">
        <v>1</v>
      </c>
    </row>
    <row r="19" spans="1:7">
      <c r="A19" s="44" t="s">
        <v>862</v>
      </c>
      <c r="B19" s="472" t="s">
        <v>863</v>
      </c>
      <c r="C19" s="61">
        <v>7</v>
      </c>
      <c r="D19" s="61">
        <v>7</v>
      </c>
      <c r="E19" s="61">
        <v>7</v>
      </c>
      <c r="F19" s="61">
        <v>7</v>
      </c>
      <c r="G19" s="61">
        <v>7</v>
      </c>
    </row>
    <row r="20" spans="1:7">
      <c r="A20" s="41" t="s">
        <v>209</v>
      </c>
      <c r="B20" s="758" t="s">
        <v>210</v>
      </c>
      <c r="C20" s="61"/>
      <c r="D20" s="61"/>
      <c r="E20" s="61"/>
      <c r="F20" s="61"/>
      <c r="G20" s="61"/>
    </row>
    <row r="21" spans="1:7">
      <c r="A21" s="44" t="s">
        <v>1451</v>
      </c>
      <c r="B21" s="472" t="s">
        <v>1452</v>
      </c>
      <c r="C21" s="61">
        <v>2</v>
      </c>
      <c r="D21" s="61">
        <v>2</v>
      </c>
      <c r="E21" s="61">
        <v>2</v>
      </c>
      <c r="F21" s="61">
        <v>2</v>
      </c>
      <c r="G21" s="61">
        <v>2</v>
      </c>
    </row>
    <row r="22" spans="1:7">
      <c r="A22" s="44" t="s">
        <v>862</v>
      </c>
      <c r="B22" s="472" t="s">
        <v>863</v>
      </c>
      <c r="C22" s="61">
        <v>6</v>
      </c>
      <c r="D22" s="61">
        <v>6</v>
      </c>
      <c r="E22" s="61">
        <v>6</v>
      </c>
      <c r="F22" s="61">
        <v>6</v>
      </c>
      <c r="G22" s="61">
        <v>6</v>
      </c>
    </row>
    <row r="23" spans="1:7">
      <c r="A23" s="41" t="s">
        <v>211</v>
      </c>
      <c r="B23" s="758" t="s">
        <v>212</v>
      </c>
      <c r="C23" s="61"/>
      <c r="D23" s="61"/>
      <c r="E23" s="61"/>
      <c r="F23" s="61"/>
      <c r="G23" s="61"/>
    </row>
    <row r="24" spans="1:7">
      <c r="A24" s="44" t="s">
        <v>1451</v>
      </c>
      <c r="B24" s="472" t="s">
        <v>1452</v>
      </c>
      <c r="C24" s="61">
        <v>1</v>
      </c>
      <c r="D24" s="61">
        <v>1</v>
      </c>
      <c r="E24" s="61">
        <v>1</v>
      </c>
      <c r="F24" s="61">
        <v>1</v>
      </c>
      <c r="G24" s="61">
        <v>1</v>
      </c>
    </row>
    <row r="25" spans="1:7">
      <c r="A25" s="44" t="s">
        <v>862</v>
      </c>
      <c r="B25" s="472" t="s">
        <v>863</v>
      </c>
      <c r="C25" s="61">
        <v>8</v>
      </c>
      <c r="D25" s="61">
        <v>8</v>
      </c>
      <c r="E25" s="61">
        <v>8</v>
      </c>
      <c r="F25" s="61">
        <v>8</v>
      </c>
      <c r="G25" s="61">
        <v>8</v>
      </c>
    </row>
    <row r="26" spans="1:7">
      <c r="A26" s="41" t="s">
        <v>224</v>
      </c>
      <c r="B26" s="758" t="s">
        <v>214</v>
      </c>
      <c r="C26" s="61"/>
      <c r="D26" s="61"/>
      <c r="E26" s="61"/>
      <c r="F26" s="61"/>
      <c r="G26" s="61"/>
    </row>
    <row r="27" spans="1:7">
      <c r="A27" s="44" t="s">
        <v>1451</v>
      </c>
      <c r="B27" s="472" t="s">
        <v>1452</v>
      </c>
      <c r="C27" s="61">
        <v>1</v>
      </c>
      <c r="D27" s="61">
        <v>1</v>
      </c>
      <c r="E27" s="61">
        <v>1</v>
      </c>
      <c r="F27" s="61">
        <v>1</v>
      </c>
      <c r="G27" s="61">
        <v>1</v>
      </c>
    </row>
    <row r="28" spans="1:7">
      <c r="A28" s="44" t="s">
        <v>862</v>
      </c>
      <c r="B28" s="472" t="s">
        <v>863</v>
      </c>
      <c r="C28" s="61">
        <v>5</v>
      </c>
      <c r="D28" s="61">
        <v>5</v>
      </c>
      <c r="E28" s="61">
        <v>5</v>
      </c>
      <c r="F28" s="61">
        <v>5</v>
      </c>
      <c r="G28" s="61">
        <v>5</v>
      </c>
    </row>
    <row r="29" spans="1:7">
      <c r="A29" s="41" t="s">
        <v>227</v>
      </c>
      <c r="B29" s="758" t="s">
        <v>216</v>
      </c>
      <c r="C29" s="61"/>
      <c r="D29" s="61"/>
      <c r="E29" s="61"/>
      <c r="F29" s="61"/>
      <c r="G29" s="61"/>
    </row>
    <row r="30" spans="1:7">
      <c r="A30" s="54" t="s">
        <v>864</v>
      </c>
      <c r="B30" s="472" t="s">
        <v>863</v>
      </c>
      <c r="C30" s="61">
        <v>7</v>
      </c>
      <c r="D30" s="61">
        <v>7</v>
      </c>
      <c r="E30" s="61">
        <v>7</v>
      </c>
      <c r="F30" s="61">
        <v>7</v>
      </c>
      <c r="G30" s="61">
        <v>7</v>
      </c>
    </row>
    <row r="31" spans="1:7">
      <c r="A31" s="41" t="s">
        <v>217</v>
      </c>
      <c r="B31" s="758" t="s">
        <v>218</v>
      </c>
      <c r="C31" s="61"/>
      <c r="D31" s="61"/>
      <c r="E31" s="61"/>
      <c r="F31" s="61"/>
      <c r="G31" s="61"/>
    </row>
    <row r="32" spans="1:7">
      <c r="A32" s="44" t="s">
        <v>1451</v>
      </c>
      <c r="B32" s="472" t="s">
        <v>1452</v>
      </c>
      <c r="C32" s="61">
        <v>8</v>
      </c>
      <c r="D32" s="61">
        <v>8</v>
      </c>
      <c r="E32" s="61">
        <v>10</v>
      </c>
      <c r="F32" s="61">
        <v>10</v>
      </c>
      <c r="G32" s="61">
        <v>10</v>
      </c>
    </row>
    <row r="33" spans="1:7">
      <c r="A33" s="44" t="s">
        <v>862</v>
      </c>
      <c r="B33" s="472" t="s">
        <v>863</v>
      </c>
      <c r="C33" s="61">
        <v>17</v>
      </c>
      <c r="D33" s="61">
        <v>17</v>
      </c>
      <c r="E33" s="61">
        <v>17</v>
      </c>
      <c r="F33" s="61">
        <v>17</v>
      </c>
      <c r="G33" s="61">
        <v>17</v>
      </c>
    </row>
    <row r="34" spans="1:7">
      <c r="A34" s="41" t="s">
        <v>683</v>
      </c>
      <c r="B34" s="758" t="s">
        <v>684</v>
      </c>
      <c r="C34" s="61"/>
      <c r="D34" s="61"/>
      <c r="E34" s="61"/>
      <c r="F34" s="61"/>
      <c r="G34" s="61"/>
    </row>
    <row r="35" spans="1:7">
      <c r="A35" s="44" t="s">
        <v>1451</v>
      </c>
      <c r="B35" s="472" t="s">
        <v>1452</v>
      </c>
      <c r="C35" s="61">
        <v>3</v>
      </c>
      <c r="D35" s="61">
        <v>3</v>
      </c>
      <c r="E35" s="61">
        <v>3</v>
      </c>
      <c r="F35" s="61">
        <v>3</v>
      </c>
      <c r="G35" s="61">
        <v>3</v>
      </c>
    </row>
    <row r="36" spans="1:7">
      <c r="A36" s="751" t="s">
        <v>862</v>
      </c>
      <c r="B36" s="542" t="s">
        <v>863</v>
      </c>
      <c r="C36" s="507">
        <v>3</v>
      </c>
      <c r="D36" s="507">
        <v>3</v>
      </c>
      <c r="E36" s="507">
        <v>3</v>
      </c>
      <c r="F36" s="507">
        <v>3</v>
      </c>
      <c r="G36" s="507">
        <v>3</v>
      </c>
    </row>
    <row r="37" spans="1:7">
      <c r="A37" s="44"/>
      <c r="B37" s="472"/>
      <c r="C37" s="61"/>
      <c r="D37" s="61"/>
      <c r="E37" s="61"/>
      <c r="F37" s="61"/>
      <c r="G37" s="61"/>
    </row>
    <row r="38" spans="1:7">
      <c r="A38" s="44"/>
      <c r="B38" s="472"/>
      <c r="C38" s="61"/>
      <c r="D38" s="61"/>
      <c r="E38" s="61"/>
      <c r="F38" s="61"/>
      <c r="G38" s="61"/>
    </row>
    <row r="39" spans="1:7" ht="18" customHeight="1">
      <c r="A39" s="51" t="s">
        <v>1445</v>
      </c>
    </row>
    <row r="40" spans="1:7" ht="18" customHeight="1">
      <c r="A40" s="315" t="s">
        <v>1453</v>
      </c>
    </row>
    <row r="41" spans="1:7" ht="18" customHeight="1">
      <c r="A41" s="316" t="s">
        <v>694</v>
      </c>
    </row>
    <row r="42" spans="1:7" ht="18" customHeight="1">
      <c r="A42" s="766" t="s">
        <v>296</v>
      </c>
      <c r="B42" s="500"/>
      <c r="C42" s="706">
        <v>2020</v>
      </c>
      <c r="D42" s="706">
        <v>2021</v>
      </c>
      <c r="E42" s="497">
        <v>2022</v>
      </c>
      <c r="F42" s="497">
        <v>2023</v>
      </c>
      <c r="G42" s="558">
        <v>2024</v>
      </c>
    </row>
    <row r="43" spans="1:7" ht="42" customHeight="1">
      <c r="A43" s="41" t="s">
        <v>2060</v>
      </c>
      <c r="B43" s="758" t="s">
        <v>2061</v>
      </c>
      <c r="C43" s="60">
        <v>19</v>
      </c>
      <c r="D43" s="60">
        <v>19</v>
      </c>
      <c r="E43" s="60">
        <v>21</v>
      </c>
      <c r="F43" s="60">
        <v>21</v>
      </c>
      <c r="G43" s="60">
        <v>21</v>
      </c>
    </row>
    <row r="44" spans="1:7">
      <c r="A44" s="44" t="s">
        <v>529</v>
      </c>
      <c r="B44" s="472" t="s">
        <v>312</v>
      </c>
      <c r="C44" s="61"/>
      <c r="D44" s="61"/>
      <c r="E44" s="61"/>
      <c r="F44" s="61"/>
      <c r="G44" s="61"/>
    </row>
    <row r="45" spans="1:7" ht="26.25">
      <c r="A45" s="44" t="s">
        <v>1455</v>
      </c>
      <c r="B45" s="755" t="s">
        <v>1454</v>
      </c>
      <c r="C45" s="61">
        <v>1</v>
      </c>
      <c r="D45" s="61">
        <v>1</v>
      </c>
      <c r="E45" s="61">
        <v>1</v>
      </c>
      <c r="F45" s="61">
        <v>1</v>
      </c>
      <c r="G45" s="61">
        <v>1</v>
      </c>
    </row>
    <row r="46" spans="1:7">
      <c r="A46" s="44" t="s">
        <v>865</v>
      </c>
      <c r="B46" s="472" t="s">
        <v>866</v>
      </c>
      <c r="C46" s="61">
        <v>2</v>
      </c>
      <c r="D46" s="61">
        <v>2</v>
      </c>
      <c r="E46" s="61">
        <v>2</v>
      </c>
      <c r="F46" s="61">
        <v>2</v>
      </c>
      <c r="G46" s="61">
        <v>2</v>
      </c>
    </row>
    <row r="47" spans="1:7" ht="39">
      <c r="A47" s="54" t="s">
        <v>1447</v>
      </c>
      <c r="B47" s="743" t="s">
        <v>1446</v>
      </c>
      <c r="C47" s="770">
        <v>6.8</v>
      </c>
      <c r="D47" s="770">
        <v>6.4</v>
      </c>
      <c r="E47" s="770">
        <v>7.7</v>
      </c>
      <c r="F47" s="770">
        <v>7.7</v>
      </c>
      <c r="G47" s="770">
        <v>7.9</v>
      </c>
    </row>
    <row r="48" spans="1:7" ht="66.75" customHeight="1">
      <c r="A48" s="419" t="s">
        <v>1456</v>
      </c>
      <c r="B48" s="759" t="s">
        <v>1457</v>
      </c>
      <c r="C48" s="61">
        <v>340</v>
      </c>
      <c r="D48" s="61">
        <v>716</v>
      </c>
      <c r="E48" s="61">
        <v>1736</v>
      </c>
      <c r="F48" s="61">
        <v>1727</v>
      </c>
      <c r="G48" s="61">
        <v>1973</v>
      </c>
    </row>
    <row r="49" spans="1:7">
      <c r="A49" s="54" t="s">
        <v>867</v>
      </c>
      <c r="B49" s="743" t="s">
        <v>868</v>
      </c>
      <c r="C49" s="61"/>
      <c r="D49" s="61"/>
      <c r="E49" s="61"/>
      <c r="F49" s="61"/>
      <c r="G49" s="61"/>
    </row>
    <row r="50" spans="1:7" ht="26.25">
      <c r="A50" s="754" t="s">
        <v>1449</v>
      </c>
      <c r="B50" s="472" t="s">
        <v>1448</v>
      </c>
      <c r="C50" s="61">
        <v>35</v>
      </c>
      <c r="D50" s="61">
        <v>121</v>
      </c>
      <c r="E50" s="61">
        <v>262</v>
      </c>
      <c r="F50" s="61">
        <v>286</v>
      </c>
      <c r="G50" s="61">
        <v>281</v>
      </c>
    </row>
    <row r="51" spans="1:7">
      <c r="A51" s="751" t="s">
        <v>869</v>
      </c>
      <c r="B51" s="542" t="s">
        <v>870</v>
      </c>
      <c r="C51" s="507">
        <v>17</v>
      </c>
      <c r="D51" s="507">
        <v>13</v>
      </c>
      <c r="E51" s="507">
        <v>38</v>
      </c>
      <c r="F51" s="507">
        <v>45</v>
      </c>
      <c r="G51" s="507">
        <v>43</v>
      </c>
    </row>
    <row r="52" spans="1:7">
      <c r="A52" s="312"/>
      <c r="B52" s="312"/>
      <c r="C52" s="69"/>
      <c r="D52" s="69"/>
      <c r="E52" s="69"/>
      <c r="F52" s="69"/>
      <c r="G52" s="69"/>
    </row>
  </sheetData>
  <mergeCells count="1">
    <mergeCell ref="F1:G1"/>
  </mergeCells>
  <hyperlinks>
    <hyperlink ref="F1:G1" location="Содержание!A1" display="Содержание" xr:uid="{BB933CC9-9E0E-4C6D-9648-DF9AD28106E5}"/>
    <hyperlink ref="A1" location="Содержание!A1" display="Мазмуну" xr:uid="{2BC51DD6-0E80-46EA-A715-4370F652FE16}"/>
  </hyperlinks>
  <pageMargins left="0.70866141732283472" right="0.70866141732283472" top="0.59055118110236227" bottom="0.74803149606299213" header="0.31496062992125984" footer="0.51181102362204722"/>
  <pageSetup paperSize="9" firstPageNumber="90" orientation="portrait" useFirstPageNumber="1" r:id="rId1"/>
  <headerFooter>
    <oddFooter>&amp;C&amp;P</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rgb="FF92D050"/>
  </sheetPr>
  <dimension ref="A1:G37"/>
  <sheetViews>
    <sheetView topLeftCell="A10" workbookViewId="0"/>
  </sheetViews>
  <sheetFormatPr defaultColWidth="9.140625" defaultRowHeight="15"/>
  <cols>
    <col min="1" max="2" width="20.7109375" style="32" customWidth="1"/>
    <col min="3" max="7" width="8.7109375" style="32" customWidth="1"/>
    <col min="8" max="16384" width="9.140625" style="32"/>
  </cols>
  <sheetData>
    <row r="1" spans="1:7">
      <c r="A1" s="859" t="s">
        <v>1784</v>
      </c>
      <c r="F1" s="953" t="s">
        <v>1783</v>
      </c>
      <c r="G1" s="953"/>
    </row>
    <row r="2" spans="1:7" s="28" customFormat="1" ht="18" customHeight="1">
      <c r="A2" s="49" t="s">
        <v>1851</v>
      </c>
      <c r="B2" s="49"/>
    </row>
    <row r="3" spans="1:7" s="29" customFormat="1" ht="18" customHeight="1">
      <c r="A3" s="29" t="s">
        <v>1465</v>
      </c>
    </row>
    <row r="4" spans="1:7" s="28" customFormat="1" ht="13.5" customHeight="1">
      <c r="A4" s="504" t="s">
        <v>1467</v>
      </c>
      <c r="B4" s="504"/>
    </row>
    <row r="5" spans="1:7" s="30" customFormat="1" ht="18" customHeight="1">
      <c r="A5" s="33" t="s">
        <v>1466</v>
      </c>
      <c r="B5" s="33"/>
    </row>
    <row r="6" spans="1:7" s="309" customFormat="1" ht="18" customHeight="1">
      <c r="A6" s="771"/>
      <c r="B6" s="771"/>
      <c r="C6" s="497">
        <v>2020</v>
      </c>
      <c r="D6" s="497">
        <v>2021</v>
      </c>
      <c r="E6" s="497">
        <v>2022</v>
      </c>
      <c r="F6" s="497">
        <v>2023</v>
      </c>
      <c r="G6" s="558">
        <v>2024</v>
      </c>
    </row>
    <row r="7" spans="1:7" ht="40.5">
      <c r="A7" s="41" t="s">
        <v>1458</v>
      </c>
      <c r="B7" s="774" t="s">
        <v>1459</v>
      </c>
      <c r="C7" s="60">
        <v>68</v>
      </c>
      <c r="D7" s="60">
        <v>68</v>
      </c>
      <c r="E7" s="60">
        <v>69</v>
      </c>
      <c r="F7" s="60">
        <v>69</v>
      </c>
      <c r="G7" s="60">
        <v>68</v>
      </c>
    </row>
    <row r="8" spans="1:7">
      <c r="A8" s="44" t="s">
        <v>529</v>
      </c>
      <c r="B8" s="472" t="s">
        <v>530</v>
      </c>
      <c r="C8" s="61"/>
      <c r="D8" s="61"/>
      <c r="E8" s="61"/>
      <c r="F8" s="61"/>
      <c r="G8" s="61"/>
    </row>
    <row r="9" spans="1:7" ht="26.25">
      <c r="A9" s="44" t="s">
        <v>1461</v>
      </c>
      <c r="B9" s="472" t="s">
        <v>1460</v>
      </c>
      <c r="C9" s="61">
        <v>5</v>
      </c>
      <c r="D9" s="61">
        <v>5</v>
      </c>
      <c r="E9" s="61">
        <v>5</v>
      </c>
      <c r="F9" s="61">
        <v>5</v>
      </c>
      <c r="G9" s="61">
        <v>5</v>
      </c>
    </row>
    <row r="10" spans="1:7">
      <c r="A10" s="44" t="s">
        <v>871</v>
      </c>
      <c r="B10" s="472" t="s">
        <v>872</v>
      </c>
      <c r="C10" s="61">
        <v>11</v>
      </c>
      <c r="D10" s="61">
        <v>12</v>
      </c>
      <c r="E10" s="61">
        <v>18</v>
      </c>
      <c r="F10" s="61">
        <v>19</v>
      </c>
      <c r="G10" s="61">
        <v>17</v>
      </c>
    </row>
    <row r="11" spans="1:7">
      <c r="A11" s="44" t="s">
        <v>873</v>
      </c>
      <c r="B11" s="472" t="s">
        <v>874</v>
      </c>
      <c r="C11" s="61">
        <v>25</v>
      </c>
      <c r="D11" s="61">
        <v>24</v>
      </c>
      <c r="E11" s="61">
        <v>23</v>
      </c>
      <c r="F11" s="61">
        <v>23</v>
      </c>
      <c r="G11" s="61">
        <v>24</v>
      </c>
    </row>
    <row r="12" spans="1:7">
      <c r="A12" s="44" t="s">
        <v>875</v>
      </c>
      <c r="B12" s="472" t="s">
        <v>876</v>
      </c>
      <c r="C12" s="61">
        <v>3</v>
      </c>
      <c r="D12" s="61">
        <v>3</v>
      </c>
      <c r="E12" s="61">
        <v>4</v>
      </c>
      <c r="F12" s="61">
        <v>4</v>
      </c>
      <c r="G12" s="61">
        <v>3</v>
      </c>
    </row>
    <row r="13" spans="1:7">
      <c r="A13" s="44" t="s">
        <v>877</v>
      </c>
      <c r="B13" s="472" t="s">
        <v>878</v>
      </c>
      <c r="C13" s="61">
        <v>22</v>
      </c>
      <c r="D13" s="61">
        <v>22</v>
      </c>
      <c r="E13" s="61">
        <v>17</v>
      </c>
      <c r="F13" s="61">
        <v>16</v>
      </c>
      <c r="G13" s="61">
        <v>17</v>
      </c>
    </row>
    <row r="14" spans="1:7" ht="26.25">
      <c r="A14" s="44" t="s">
        <v>879</v>
      </c>
      <c r="B14" s="755" t="s">
        <v>1462</v>
      </c>
      <c r="C14" s="61">
        <v>2</v>
      </c>
      <c r="D14" s="61">
        <v>2</v>
      </c>
      <c r="E14" s="61">
        <v>2</v>
      </c>
      <c r="F14" s="61">
        <v>2</v>
      </c>
      <c r="G14" s="61">
        <v>2</v>
      </c>
    </row>
    <row r="15" spans="1:7" ht="26.25">
      <c r="A15" s="54" t="s">
        <v>880</v>
      </c>
      <c r="B15" s="759" t="s">
        <v>1463</v>
      </c>
      <c r="C15" s="61">
        <v>328</v>
      </c>
      <c r="D15" s="61">
        <v>330</v>
      </c>
      <c r="E15" s="61">
        <v>332</v>
      </c>
      <c r="F15" s="61">
        <v>336</v>
      </c>
      <c r="G15" s="61">
        <v>238</v>
      </c>
    </row>
    <row r="16" spans="1:7" ht="51">
      <c r="A16" s="754" t="s">
        <v>1464</v>
      </c>
      <c r="B16" s="755" t="s">
        <v>1473</v>
      </c>
      <c r="C16" s="61">
        <v>75</v>
      </c>
      <c r="D16" s="61">
        <v>80</v>
      </c>
      <c r="E16" s="61">
        <v>84</v>
      </c>
      <c r="F16" s="61">
        <v>89</v>
      </c>
      <c r="G16" s="61">
        <v>79</v>
      </c>
    </row>
    <row r="17" spans="1:7" ht="26.25">
      <c r="A17" s="54" t="s">
        <v>881</v>
      </c>
      <c r="B17" s="743" t="s">
        <v>882</v>
      </c>
      <c r="C17" s="61">
        <v>3612</v>
      </c>
      <c r="D17" s="61">
        <v>7891</v>
      </c>
      <c r="E17" s="61">
        <v>13868</v>
      </c>
      <c r="F17" s="61">
        <v>23281</v>
      </c>
      <c r="G17" s="61">
        <v>35164</v>
      </c>
    </row>
    <row r="18" spans="1:7" ht="26.25">
      <c r="A18" s="54" t="s">
        <v>883</v>
      </c>
      <c r="B18" s="743" t="s">
        <v>1474</v>
      </c>
      <c r="C18" s="61"/>
      <c r="D18" s="61"/>
      <c r="E18" s="61"/>
      <c r="F18" s="61"/>
      <c r="G18" s="61"/>
    </row>
    <row r="19" spans="1:7" ht="26.25">
      <c r="A19" s="44" t="s">
        <v>1471</v>
      </c>
      <c r="B19" s="472" t="s">
        <v>1470</v>
      </c>
      <c r="C19" s="61">
        <v>158</v>
      </c>
      <c r="D19" s="61">
        <v>668</v>
      </c>
      <c r="E19" s="61">
        <v>810</v>
      </c>
      <c r="F19" s="61">
        <v>952</v>
      </c>
      <c r="G19" s="61">
        <v>955</v>
      </c>
    </row>
    <row r="20" spans="1:7">
      <c r="A20" s="751" t="s">
        <v>884</v>
      </c>
      <c r="B20" s="542" t="s">
        <v>870</v>
      </c>
      <c r="C20" s="561">
        <v>24</v>
      </c>
      <c r="D20" s="561">
        <v>107</v>
      </c>
      <c r="E20" s="561">
        <v>116</v>
      </c>
      <c r="F20" s="561">
        <v>148</v>
      </c>
      <c r="G20" s="561">
        <v>146</v>
      </c>
    </row>
    <row r="21" spans="1:7" ht="12" customHeight="1"/>
    <row r="22" spans="1:7" ht="16.5" customHeight="1">
      <c r="A22" s="49" t="s">
        <v>1852</v>
      </c>
    </row>
    <row r="23" spans="1:7" s="58" customFormat="1" ht="18" customHeight="1">
      <c r="A23" s="29" t="s">
        <v>1465</v>
      </c>
    </row>
    <row r="24" spans="1:7" ht="13.5" customHeight="1">
      <c r="A24" s="310" t="s">
        <v>1468</v>
      </c>
    </row>
    <row r="25" spans="1:7" ht="18" customHeight="1">
      <c r="A25" s="33" t="s">
        <v>1469</v>
      </c>
    </row>
    <row r="26" spans="1:7" s="309" customFormat="1" ht="18" customHeight="1">
      <c r="A26" s="771" t="s">
        <v>885</v>
      </c>
      <c r="B26" s="500"/>
      <c r="C26" s="497">
        <v>2020</v>
      </c>
      <c r="D26" s="497">
        <v>2021</v>
      </c>
      <c r="E26" s="497">
        <v>2022</v>
      </c>
      <c r="F26" s="497">
        <v>2023</v>
      </c>
      <c r="G26" s="558">
        <v>2024</v>
      </c>
    </row>
    <row r="27" spans="1:7" ht="30" customHeight="1">
      <c r="A27" s="41" t="s">
        <v>1480</v>
      </c>
      <c r="B27" s="758" t="s">
        <v>1481</v>
      </c>
      <c r="C27" s="60">
        <v>45</v>
      </c>
      <c r="D27" s="60">
        <v>47</v>
      </c>
      <c r="E27" s="60">
        <v>45</v>
      </c>
      <c r="F27" s="60">
        <v>42</v>
      </c>
      <c r="G27" s="60">
        <v>42</v>
      </c>
    </row>
    <row r="28" spans="1:7">
      <c r="A28" s="44" t="s">
        <v>352</v>
      </c>
      <c r="B28" s="472" t="s">
        <v>886</v>
      </c>
      <c r="C28" s="61"/>
      <c r="D28" s="61"/>
      <c r="E28" s="61"/>
      <c r="F28" s="61"/>
      <c r="G28" s="61"/>
    </row>
    <row r="29" spans="1:7">
      <c r="A29" s="776" t="s">
        <v>1479</v>
      </c>
      <c r="B29" s="775" t="s">
        <v>1478</v>
      </c>
      <c r="C29" s="61">
        <v>9</v>
      </c>
      <c r="D29" s="61">
        <v>9</v>
      </c>
      <c r="E29" s="61">
        <v>9</v>
      </c>
      <c r="F29" s="61">
        <v>8</v>
      </c>
      <c r="G29" s="61">
        <v>8</v>
      </c>
    </row>
    <row r="30" spans="1:7" ht="39.75" customHeight="1">
      <c r="A30" s="54" t="s">
        <v>887</v>
      </c>
      <c r="B30" s="743" t="s">
        <v>1475</v>
      </c>
      <c r="C30" s="61">
        <v>17172</v>
      </c>
      <c r="D30" s="61">
        <v>18787</v>
      </c>
      <c r="E30" s="61">
        <v>17846</v>
      </c>
      <c r="F30" s="61">
        <v>17147</v>
      </c>
      <c r="G30" s="61">
        <v>17060</v>
      </c>
    </row>
    <row r="31" spans="1:7" ht="26.25">
      <c r="A31" s="54" t="s">
        <v>888</v>
      </c>
      <c r="B31" s="743" t="s">
        <v>889</v>
      </c>
      <c r="C31" s="45">
        <v>775.4</v>
      </c>
      <c r="D31" s="45">
        <v>2065.1999999999998</v>
      </c>
      <c r="E31" s="45">
        <v>2412.1</v>
      </c>
      <c r="F31" s="45">
        <v>3307.9</v>
      </c>
      <c r="G31" s="45">
        <v>3713.8</v>
      </c>
    </row>
    <row r="32" spans="1:7">
      <c r="A32" s="44" t="s">
        <v>352</v>
      </c>
      <c r="B32" s="472" t="s">
        <v>530</v>
      </c>
      <c r="C32" s="45"/>
      <c r="D32" s="45"/>
      <c r="E32" s="45"/>
      <c r="F32" s="45"/>
      <c r="G32" s="45"/>
    </row>
    <row r="33" spans="1:7">
      <c r="A33" s="776" t="s">
        <v>1477</v>
      </c>
      <c r="B33" s="775" t="s">
        <v>1476</v>
      </c>
      <c r="C33" s="45">
        <v>30.5</v>
      </c>
      <c r="D33" s="45">
        <v>38.700000000000003</v>
      </c>
      <c r="E33" s="45">
        <v>100.8</v>
      </c>
      <c r="F33" s="45">
        <v>87.4</v>
      </c>
      <c r="G33" s="45">
        <v>102.9</v>
      </c>
    </row>
    <row r="34" spans="1:7" ht="51.75">
      <c r="A34" s="54" t="s">
        <v>890</v>
      </c>
      <c r="B34" s="759" t="s">
        <v>1472</v>
      </c>
      <c r="C34" s="311">
        <v>0.12</v>
      </c>
      <c r="D34" s="311">
        <v>0.3</v>
      </c>
      <c r="E34" s="311">
        <v>0.38</v>
      </c>
      <c r="F34" s="311">
        <v>0.51</v>
      </c>
      <c r="G34" s="311">
        <v>0.56000000000000005</v>
      </c>
    </row>
    <row r="35" spans="1:7">
      <c r="A35" s="44" t="s">
        <v>352</v>
      </c>
      <c r="B35" s="472" t="s">
        <v>530</v>
      </c>
      <c r="C35" s="311"/>
      <c r="D35" s="311"/>
      <c r="E35" s="311"/>
      <c r="F35" s="311"/>
      <c r="G35" s="311"/>
    </row>
    <row r="36" spans="1:7">
      <c r="A36" s="778" t="s">
        <v>1477</v>
      </c>
      <c r="B36" s="777" t="s">
        <v>1476</v>
      </c>
      <c r="C36" s="772">
        <v>0</v>
      </c>
      <c r="D36" s="772">
        <v>0.02</v>
      </c>
      <c r="E36" s="772">
        <v>0.02</v>
      </c>
      <c r="F36" s="772">
        <v>0.02</v>
      </c>
      <c r="G36" s="773">
        <v>0.03</v>
      </c>
    </row>
    <row r="37" spans="1:7">
      <c r="A37" s="312"/>
      <c r="B37" s="312"/>
      <c r="C37" s="313"/>
      <c r="D37" s="313"/>
      <c r="E37" s="313"/>
      <c r="F37" s="313"/>
      <c r="G37" s="313"/>
    </row>
  </sheetData>
  <mergeCells count="1">
    <mergeCell ref="F1:G1"/>
  </mergeCells>
  <hyperlinks>
    <hyperlink ref="F1:G1" location="Содержание!A1" display="Содержание" xr:uid="{CDECEA1A-16B9-42B8-A552-71EE6EFAE445}"/>
    <hyperlink ref="A1" location="Содержание!A1" display="Мазмуну" xr:uid="{10CCCBD0-7285-47F4-82F3-EAB6A240CDFE}"/>
  </hyperlinks>
  <pageMargins left="0.70866141732283472" right="0.70866141732283472" top="0.59055118110236227" bottom="0.74803149606299213" header="0.31496062992125984" footer="0.51181102362204722"/>
  <pageSetup paperSize="9" firstPageNumber="92" orientation="portrait" useFirstPageNumber="1" r:id="rId1"/>
  <headerFooter>
    <oddFooter>&amp;C&amp;P</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tabColor rgb="FF92D050"/>
  </sheetPr>
  <dimension ref="A1:G33"/>
  <sheetViews>
    <sheetView workbookViewId="0"/>
  </sheetViews>
  <sheetFormatPr defaultColWidth="9.140625" defaultRowHeight="15"/>
  <cols>
    <col min="1" max="2" width="20.7109375" style="59" customWidth="1"/>
    <col min="3" max="7" width="9.140625" style="59" customWidth="1"/>
    <col min="8" max="16384" width="9.140625" style="59"/>
  </cols>
  <sheetData>
    <row r="1" spans="1:7">
      <c r="A1" s="859" t="s">
        <v>1784</v>
      </c>
      <c r="F1" s="953" t="s">
        <v>1783</v>
      </c>
      <c r="G1" s="953"/>
    </row>
    <row r="2" spans="1:7" s="32" customFormat="1" ht="18" customHeight="1">
      <c r="A2" s="49" t="s">
        <v>1853</v>
      </c>
      <c r="B2" s="49"/>
    </row>
    <row r="3" spans="1:7" s="58" customFormat="1" ht="15" customHeight="1">
      <c r="A3" s="29" t="s">
        <v>1482</v>
      </c>
      <c r="B3" s="29"/>
    </row>
    <row r="4" spans="1:7" s="32" customFormat="1" ht="13.5" customHeight="1">
      <c r="A4" s="504" t="s">
        <v>891</v>
      </c>
      <c r="B4" s="504"/>
      <c r="C4" s="533"/>
      <c r="D4" s="533"/>
    </row>
    <row r="5" spans="1:7" s="32" customFormat="1" ht="18" customHeight="1">
      <c r="A5" s="33" t="s">
        <v>1469</v>
      </c>
      <c r="B5" s="33"/>
    </row>
    <row r="6" spans="1:7" s="309" customFormat="1" ht="18" customHeight="1">
      <c r="A6" s="771"/>
      <c r="B6" s="771"/>
      <c r="C6" s="497">
        <v>2020</v>
      </c>
      <c r="D6" s="497">
        <v>2021</v>
      </c>
      <c r="E6" s="497">
        <v>2022</v>
      </c>
      <c r="F6" s="497">
        <v>2023</v>
      </c>
      <c r="G6" s="558">
        <v>2024</v>
      </c>
    </row>
    <row r="7" spans="1:7" s="32" customFormat="1" ht="31.5" customHeight="1">
      <c r="A7" s="769" t="s">
        <v>1484</v>
      </c>
      <c r="B7" s="774" t="s">
        <v>1483</v>
      </c>
      <c r="C7" s="60">
        <v>6</v>
      </c>
      <c r="D7" s="60">
        <v>6</v>
      </c>
      <c r="E7" s="60">
        <v>6</v>
      </c>
      <c r="F7" s="60">
        <v>6</v>
      </c>
      <c r="G7" s="60">
        <v>6</v>
      </c>
    </row>
    <row r="8" spans="1:7" s="32" customFormat="1">
      <c r="A8" s="44" t="s">
        <v>892</v>
      </c>
      <c r="B8" s="472" t="s">
        <v>893</v>
      </c>
      <c r="C8" s="61"/>
      <c r="D8" s="61"/>
      <c r="E8" s="61"/>
      <c r="F8" s="61"/>
      <c r="G8" s="61"/>
    </row>
    <row r="9" spans="1:7" s="32" customFormat="1">
      <c r="A9" s="44" t="s">
        <v>894</v>
      </c>
      <c r="B9" s="472" t="s">
        <v>895</v>
      </c>
      <c r="C9" s="61">
        <v>3</v>
      </c>
      <c r="D9" s="61">
        <v>3</v>
      </c>
      <c r="E9" s="61">
        <v>3</v>
      </c>
      <c r="F9" s="61">
        <v>3</v>
      </c>
      <c r="G9" s="61">
        <v>3</v>
      </c>
    </row>
    <row r="10" spans="1:7" s="32" customFormat="1" ht="39">
      <c r="A10" s="54" t="s">
        <v>896</v>
      </c>
      <c r="B10" s="743" t="s">
        <v>897</v>
      </c>
      <c r="C10" s="61">
        <v>146</v>
      </c>
      <c r="D10" s="61">
        <v>163</v>
      </c>
      <c r="E10" s="61">
        <v>172</v>
      </c>
      <c r="F10" s="61">
        <v>272</v>
      </c>
      <c r="G10" s="61">
        <v>218</v>
      </c>
    </row>
    <row r="11" spans="1:7" s="32" customFormat="1">
      <c r="A11" s="44" t="s">
        <v>314</v>
      </c>
      <c r="B11" s="472" t="s">
        <v>898</v>
      </c>
      <c r="C11" s="61"/>
      <c r="D11" s="61"/>
      <c r="E11" s="61"/>
      <c r="F11" s="61"/>
      <c r="G11" s="61"/>
    </row>
    <row r="12" spans="1:7" s="32" customFormat="1">
      <c r="A12" s="44" t="s">
        <v>899</v>
      </c>
      <c r="B12" s="472" t="s">
        <v>900</v>
      </c>
      <c r="C12" s="61">
        <v>112</v>
      </c>
      <c r="D12" s="61">
        <v>133</v>
      </c>
      <c r="E12" s="61">
        <v>142</v>
      </c>
      <c r="F12" s="61">
        <v>196</v>
      </c>
      <c r="G12" s="61">
        <v>133</v>
      </c>
    </row>
    <row r="13" spans="1:7" s="32" customFormat="1">
      <c r="A13" s="44" t="s">
        <v>901</v>
      </c>
      <c r="B13" s="472" t="s">
        <v>902</v>
      </c>
      <c r="C13" s="61">
        <v>32</v>
      </c>
      <c r="D13" s="61">
        <v>26</v>
      </c>
      <c r="E13" s="61">
        <v>30</v>
      </c>
      <c r="F13" s="61">
        <v>75</v>
      </c>
      <c r="G13" s="61">
        <v>75</v>
      </c>
    </row>
    <row r="14" spans="1:7" s="32" customFormat="1" ht="64.5">
      <c r="A14" s="54" t="s">
        <v>1500</v>
      </c>
      <c r="B14" s="743" t="s">
        <v>1499</v>
      </c>
      <c r="C14" s="770">
        <v>111.2</v>
      </c>
      <c r="D14" s="770">
        <v>123.4</v>
      </c>
      <c r="E14" s="770">
        <v>158.80000000000001</v>
      </c>
      <c r="F14" s="770">
        <v>151.69999999999999</v>
      </c>
      <c r="G14" s="770">
        <v>153.6</v>
      </c>
    </row>
    <row r="15" spans="1:7" s="32" customFormat="1" ht="26.25">
      <c r="A15" s="44" t="s">
        <v>903</v>
      </c>
      <c r="B15" s="755" t="s">
        <v>1485</v>
      </c>
      <c r="C15" s="61"/>
      <c r="D15" s="61"/>
      <c r="E15" s="61"/>
      <c r="F15" s="61"/>
      <c r="G15" s="61"/>
    </row>
    <row r="16" spans="1:7" s="32" customFormat="1">
      <c r="A16" s="44" t="s">
        <v>899</v>
      </c>
      <c r="B16" s="472" t="s">
        <v>900</v>
      </c>
      <c r="C16" s="61">
        <v>75</v>
      </c>
      <c r="D16" s="61">
        <v>97</v>
      </c>
      <c r="E16" s="61">
        <v>129</v>
      </c>
      <c r="F16" s="61">
        <v>116</v>
      </c>
      <c r="G16" s="61">
        <v>94</v>
      </c>
    </row>
    <row r="17" spans="1:7" s="32" customFormat="1">
      <c r="A17" s="751" t="s">
        <v>901</v>
      </c>
      <c r="B17" s="542" t="s">
        <v>902</v>
      </c>
      <c r="C17" s="507">
        <v>34</v>
      </c>
      <c r="D17" s="507">
        <v>26</v>
      </c>
      <c r="E17" s="507">
        <v>30</v>
      </c>
      <c r="F17" s="507">
        <v>35</v>
      </c>
      <c r="G17" s="507">
        <v>51</v>
      </c>
    </row>
    <row r="18" spans="1:7" ht="10.5" customHeight="1"/>
    <row r="19" spans="1:7" s="1" customFormat="1" ht="15.75">
      <c r="A19" s="4" t="s">
        <v>1865</v>
      </c>
      <c r="C19" s="5"/>
      <c r="D19" s="5"/>
    </row>
    <row r="20" spans="1:7" s="1" customFormat="1" ht="15.75">
      <c r="A20" s="543" t="s">
        <v>1486</v>
      </c>
      <c r="C20" s="686"/>
      <c r="D20" s="686"/>
      <c r="E20" s="718"/>
      <c r="F20" s="718"/>
    </row>
    <row r="21" spans="1:7" s="1" customFormat="1" ht="15.75">
      <c r="A21" s="4"/>
      <c r="C21" s="5"/>
      <c r="D21" s="5"/>
    </row>
    <row r="22" spans="1:7" s="18" customFormat="1" ht="18.75" customHeight="1">
      <c r="A22" s="632"/>
      <c r="B22" s="449"/>
      <c r="C22" s="497">
        <v>2020</v>
      </c>
      <c r="D22" s="497">
        <v>2021</v>
      </c>
      <c r="E22" s="497">
        <v>2022</v>
      </c>
      <c r="F22" s="497">
        <v>2023</v>
      </c>
      <c r="G22" s="558">
        <v>2024</v>
      </c>
    </row>
    <row r="23" spans="1:7" s="3" customFormat="1" ht="54">
      <c r="A23" s="779" t="s">
        <v>1494</v>
      </c>
      <c r="B23" s="586" t="s">
        <v>1501</v>
      </c>
      <c r="C23" s="63">
        <v>10</v>
      </c>
      <c r="D23" s="63">
        <v>10</v>
      </c>
      <c r="E23" s="63">
        <v>10</v>
      </c>
      <c r="F23" s="63">
        <v>10</v>
      </c>
      <c r="G23" s="63">
        <v>10</v>
      </c>
    </row>
    <row r="24" spans="1:7" s="3" customFormat="1" ht="26.25">
      <c r="A24" s="62" t="s">
        <v>1489</v>
      </c>
      <c r="B24" s="586" t="s">
        <v>1493</v>
      </c>
      <c r="C24" s="22">
        <v>578.5</v>
      </c>
      <c r="D24" s="22">
        <v>578.6</v>
      </c>
      <c r="E24" s="22">
        <v>578.6</v>
      </c>
      <c r="F24" s="22">
        <v>578.6</v>
      </c>
      <c r="G24" s="22">
        <v>578.6</v>
      </c>
    </row>
    <row r="25" spans="1:7" s="3" customFormat="1" ht="42">
      <c r="A25" s="62" t="s">
        <v>1503</v>
      </c>
      <c r="B25" s="586" t="s">
        <v>1502</v>
      </c>
      <c r="C25" s="63">
        <v>13</v>
      </c>
      <c r="D25" s="63">
        <v>13</v>
      </c>
      <c r="E25" s="63">
        <v>13</v>
      </c>
      <c r="F25" s="63">
        <v>13</v>
      </c>
      <c r="G25" s="63">
        <v>13</v>
      </c>
    </row>
    <row r="26" spans="1:7" s="3" customFormat="1" ht="26.25">
      <c r="A26" s="62" t="s">
        <v>1490</v>
      </c>
      <c r="B26" s="586" t="s">
        <v>1493</v>
      </c>
      <c r="C26" s="22">
        <v>726.8</v>
      </c>
      <c r="D26" s="22">
        <v>726.8</v>
      </c>
      <c r="E26" s="22">
        <v>726.8</v>
      </c>
      <c r="F26" s="22">
        <v>726.8</v>
      </c>
      <c r="G26" s="22">
        <v>726.8</v>
      </c>
    </row>
    <row r="27" spans="1:7" s="3" customFormat="1" ht="29.25">
      <c r="A27" s="62" t="s">
        <v>1488</v>
      </c>
      <c r="B27" s="586" t="s">
        <v>1487</v>
      </c>
      <c r="C27" s="63">
        <v>57</v>
      </c>
      <c r="D27" s="63">
        <v>65</v>
      </c>
      <c r="E27" s="63">
        <v>64</v>
      </c>
      <c r="F27" s="63">
        <v>63</v>
      </c>
      <c r="G27" s="63">
        <v>43</v>
      </c>
    </row>
    <row r="28" spans="1:7" s="3" customFormat="1" ht="26.25">
      <c r="A28" s="358" t="s">
        <v>1492</v>
      </c>
      <c r="B28" s="626" t="s">
        <v>1491</v>
      </c>
      <c r="C28" s="566">
        <v>15.6</v>
      </c>
      <c r="D28" s="566">
        <v>13.1</v>
      </c>
      <c r="E28" s="566">
        <v>13.1</v>
      </c>
      <c r="F28" s="566">
        <v>13.1</v>
      </c>
      <c r="G28" s="566">
        <v>8.1999999999999993</v>
      </c>
    </row>
    <row r="29" spans="1:7" s="3" customFormat="1" ht="18">
      <c r="A29" s="65" t="s">
        <v>1495</v>
      </c>
      <c r="B29" s="65"/>
    </row>
    <row r="30" spans="1:7" s="3" customFormat="1" ht="15" customHeight="1">
      <c r="A30" s="780" t="s">
        <v>1497</v>
      </c>
      <c r="B30" s="780"/>
      <c r="C30" s="545"/>
      <c r="D30" s="545"/>
      <c r="E30" s="545"/>
      <c r="F30" s="545"/>
    </row>
    <row r="31" spans="1:7" customFormat="1" ht="25.5" customHeight="1">
      <c r="A31" s="1059" t="s">
        <v>1496</v>
      </c>
      <c r="B31" s="1059"/>
      <c r="C31" s="1060"/>
      <c r="D31" s="1060"/>
      <c r="E31" s="1060"/>
      <c r="F31" s="1060"/>
      <c r="G31" s="1060"/>
    </row>
    <row r="32" spans="1:7" customFormat="1" ht="14.25" customHeight="1">
      <c r="A32" s="1061" t="s">
        <v>1498</v>
      </c>
      <c r="B32" s="1061"/>
      <c r="C32" s="1061"/>
      <c r="D32" s="1061"/>
      <c r="E32" s="1061"/>
      <c r="F32" s="1061"/>
      <c r="G32" s="1061"/>
    </row>
    <row r="33" spans="1:2" customFormat="1">
      <c r="A33" s="66"/>
      <c r="B33" s="66"/>
    </row>
  </sheetData>
  <mergeCells count="3">
    <mergeCell ref="A31:G31"/>
    <mergeCell ref="A32:G32"/>
    <mergeCell ref="F1:G1"/>
  </mergeCells>
  <hyperlinks>
    <hyperlink ref="F1:G1" location="Содержание!A1" display="Содержание" xr:uid="{B53695F0-D9F6-4E72-952D-29A868B73DB3}"/>
    <hyperlink ref="A1" location="Содержание!A1" display="Мазмуну" xr:uid="{88930699-BF69-4AD7-9522-517F57131246}"/>
  </hyperlinks>
  <pageMargins left="0.70866141732283472" right="0.70866141732283472" top="0.59055118110236227" bottom="0.74803149606299213" header="0.31496062992125984" footer="0.51181102362204722"/>
  <pageSetup paperSize="9" firstPageNumber="93" orientation="portrait" useFirstPageNumber="1" r:id="rId1"/>
  <headerFooter>
    <oddFooter>&amp;C&amp;P</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tabColor rgb="FF92D050"/>
  </sheetPr>
  <dimension ref="A1:D47"/>
  <sheetViews>
    <sheetView workbookViewId="0"/>
  </sheetViews>
  <sheetFormatPr defaultColWidth="9.140625" defaultRowHeight="15"/>
  <cols>
    <col min="1" max="2" width="27.85546875" style="32" customWidth="1"/>
    <col min="3" max="3" width="23.7109375" style="32" customWidth="1"/>
    <col min="4" max="4" width="11.28515625" style="32" customWidth="1"/>
    <col min="5" max="16384" width="9.140625" style="32"/>
  </cols>
  <sheetData>
    <row r="1" spans="1:4">
      <c r="A1" s="859" t="s">
        <v>1784</v>
      </c>
      <c r="C1" s="953" t="s">
        <v>1783</v>
      </c>
      <c r="D1" s="953"/>
    </row>
    <row r="2" spans="1:4" s="28" customFormat="1" ht="18" customHeight="1">
      <c r="A2" s="49" t="s">
        <v>1854</v>
      </c>
      <c r="B2" s="49"/>
    </row>
    <row r="3" spans="1:4" s="30" customFormat="1" ht="18" customHeight="1">
      <c r="A3" s="50" t="s">
        <v>1513</v>
      </c>
      <c r="B3" s="50"/>
    </row>
    <row r="4" spans="1:4" s="47" customFormat="1" ht="18" customHeight="1">
      <c r="A4" s="750" t="s">
        <v>1512</v>
      </c>
      <c r="B4" s="750"/>
      <c r="C4" s="476"/>
      <c r="D4" s="476"/>
    </row>
    <row r="5" spans="1:4" s="48" customFormat="1" ht="21" customHeight="1">
      <c r="A5" s="1062" t="s">
        <v>1511</v>
      </c>
      <c r="B5" s="1062"/>
      <c r="C5" s="1062"/>
      <c r="D5" s="1062"/>
    </row>
    <row r="6" spans="1:4" s="31" customFormat="1" ht="38.25">
      <c r="A6" s="783"/>
      <c r="B6" s="783"/>
      <c r="C6" s="756" t="s">
        <v>1504</v>
      </c>
      <c r="D6" s="756" t="s">
        <v>904</v>
      </c>
    </row>
    <row r="7" spans="1:4" s="31" customFormat="1" ht="40.5">
      <c r="A7" s="784"/>
      <c r="B7" s="784"/>
      <c r="C7" s="522" t="s">
        <v>1505</v>
      </c>
      <c r="D7" s="522" t="s">
        <v>905</v>
      </c>
    </row>
    <row r="8" spans="1:4" ht="26.45" customHeight="1">
      <c r="A8" s="41" t="s">
        <v>906</v>
      </c>
      <c r="B8" s="758" t="s">
        <v>907</v>
      </c>
      <c r="C8" s="52">
        <v>10</v>
      </c>
      <c r="D8" s="53">
        <v>578.6</v>
      </c>
    </row>
    <row r="9" spans="1:4">
      <c r="A9" s="54" t="s">
        <v>203</v>
      </c>
      <c r="B9" s="743" t="s">
        <v>204</v>
      </c>
      <c r="C9" s="363">
        <v>1</v>
      </c>
      <c r="D9" s="364">
        <v>66.2</v>
      </c>
    </row>
    <row r="10" spans="1:4">
      <c r="A10" s="57" t="s">
        <v>908</v>
      </c>
      <c r="B10" s="744" t="s">
        <v>909</v>
      </c>
      <c r="C10" s="55">
        <v>1</v>
      </c>
      <c r="D10" s="56">
        <v>66.2</v>
      </c>
    </row>
    <row r="11" spans="1:4">
      <c r="A11" s="54" t="s">
        <v>507</v>
      </c>
      <c r="B11" s="743" t="s">
        <v>910</v>
      </c>
      <c r="C11" s="363">
        <v>4</v>
      </c>
      <c r="D11" s="364">
        <v>175</v>
      </c>
    </row>
    <row r="12" spans="1:4" ht="13.9" customHeight="1">
      <c r="A12" s="57" t="s">
        <v>911</v>
      </c>
      <c r="B12" s="744" t="s">
        <v>912</v>
      </c>
      <c r="C12" s="55">
        <v>1</v>
      </c>
      <c r="D12" s="56">
        <v>112.5</v>
      </c>
    </row>
    <row r="13" spans="1:4" ht="13.9" customHeight="1">
      <c r="A13" s="57" t="s">
        <v>913</v>
      </c>
      <c r="B13" s="744" t="s">
        <v>914</v>
      </c>
      <c r="C13" s="55">
        <v>1</v>
      </c>
      <c r="D13" s="56">
        <v>23.9</v>
      </c>
    </row>
    <row r="14" spans="1:4" ht="13.9" customHeight="1">
      <c r="A14" s="57" t="s">
        <v>915</v>
      </c>
      <c r="B14" s="744" t="s">
        <v>916</v>
      </c>
      <c r="C14" s="55">
        <v>1</v>
      </c>
      <c r="D14" s="56">
        <v>30.6</v>
      </c>
    </row>
    <row r="15" spans="1:4" ht="13.9" customHeight="1">
      <c r="A15" s="57" t="s">
        <v>917</v>
      </c>
      <c r="B15" s="744" t="s">
        <v>918</v>
      </c>
      <c r="C15" s="55">
        <v>1</v>
      </c>
      <c r="D15" s="56">
        <v>8</v>
      </c>
    </row>
    <row r="16" spans="1:4">
      <c r="A16" s="54" t="s">
        <v>250</v>
      </c>
      <c r="B16" s="743" t="s">
        <v>251</v>
      </c>
      <c r="C16" s="363">
        <v>2</v>
      </c>
      <c r="D16" s="364">
        <v>168.1</v>
      </c>
    </row>
    <row r="17" spans="1:4" ht="13.9" customHeight="1">
      <c r="A17" s="57" t="s">
        <v>919</v>
      </c>
      <c r="B17" s="744" t="s">
        <v>920</v>
      </c>
      <c r="C17" s="55">
        <v>1</v>
      </c>
      <c r="D17" s="56">
        <v>19</v>
      </c>
    </row>
    <row r="18" spans="1:4" ht="13.9" customHeight="1">
      <c r="A18" s="57" t="s">
        <v>921</v>
      </c>
      <c r="B18" s="744" t="s">
        <v>922</v>
      </c>
      <c r="C18" s="55">
        <v>1</v>
      </c>
      <c r="D18" s="56">
        <v>149.1</v>
      </c>
    </row>
    <row r="19" spans="1:4">
      <c r="A19" s="54" t="s">
        <v>209</v>
      </c>
      <c r="B19" s="743" t="s">
        <v>210</v>
      </c>
      <c r="C19" s="363">
        <v>2</v>
      </c>
      <c r="D19" s="364">
        <v>141.80000000000001</v>
      </c>
    </row>
    <row r="20" spans="1:4" ht="13.9" customHeight="1">
      <c r="A20" s="57" t="s">
        <v>923</v>
      </c>
      <c r="B20" s="744" t="s">
        <v>924</v>
      </c>
      <c r="C20" s="55">
        <v>1</v>
      </c>
      <c r="D20" s="56">
        <v>36.299999999999997</v>
      </c>
    </row>
    <row r="21" spans="1:4" ht="13.9" customHeight="1">
      <c r="A21" s="57" t="s">
        <v>925</v>
      </c>
      <c r="B21" s="744" t="s">
        <v>926</v>
      </c>
      <c r="C21" s="55">
        <v>1</v>
      </c>
      <c r="D21" s="56">
        <v>105.5</v>
      </c>
    </row>
    <row r="22" spans="1:4" ht="13.9" customHeight="1">
      <c r="A22" s="54" t="s">
        <v>211</v>
      </c>
      <c r="B22" s="743" t="s">
        <v>627</v>
      </c>
      <c r="C22" s="363">
        <v>1</v>
      </c>
      <c r="D22" s="364">
        <v>27.5</v>
      </c>
    </row>
    <row r="23" spans="1:4" ht="13.9" customHeight="1">
      <c r="A23" s="57" t="s">
        <v>927</v>
      </c>
      <c r="B23" s="744" t="s">
        <v>928</v>
      </c>
      <c r="C23" s="55">
        <v>1</v>
      </c>
      <c r="D23" s="56">
        <v>27.5</v>
      </c>
    </row>
    <row r="24" spans="1:4" ht="27">
      <c r="A24" s="41" t="s">
        <v>929</v>
      </c>
      <c r="B24" s="758" t="s">
        <v>930</v>
      </c>
      <c r="C24" s="52">
        <v>13</v>
      </c>
      <c r="D24" s="53">
        <v>726.8</v>
      </c>
    </row>
    <row r="25" spans="1:4" ht="13.9" customHeight="1">
      <c r="A25" s="54" t="s">
        <v>458</v>
      </c>
      <c r="B25" s="743" t="s">
        <v>204</v>
      </c>
      <c r="C25" s="363">
        <v>1</v>
      </c>
      <c r="D25" s="364">
        <v>40</v>
      </c>
    </row>
    <row r="26" spans="1:4" ht="13.9" customHeight="1">
      <c r="A26" s="57" t="s">
        <v>931</v>
      </c>
      <c r="B26" s="744" t="s">
        <v>931</v>
      </c>
      <c r="C26" s="55">
        <v>1</v>
      </c>
      <c r="D26" s="56">
        <v>40</v>
      </c>
    </row>
    <row r="27" spans="1:4" ht="13.9" customHeight="1">
      <c r="A27" s="54" t="s">
        <v>469</v>
      </c>
      <c r="B27" s="743" t="s">
        <v>206</v>
      </c>
      <c r="C27" s="363">
        <v>3</v>
      </c>
      <c r="D27" s="364">
        <v>119.2</v>
      </c>
    </row>
    <row r="28" spans="1:4" ht="13.9" customHeight="1">
      <c r="A28" s="57" t="s">
        <v>932</v>
      </c>
      <c r="B28" s="744" t="s">
        <v>932</v>
      </c>
      <c r="C28" s="55">
        <v>1</v>
      </c>
      <c r="D28" s="56">
        <v>31.9</v>
      </c>
    </row>
    <row r="29" spans="1:4" ht="13.9" customHeight="1">
      <c r="A29" s="57" t="s">
        <v>933</v>
      </c>
      <c r="B29" s="744" t="s">
        <v>933</v>
      </c>
      <c r="C29" s="55">
        <v>1</v>
      </c>
      <c r="D29" s="56">
        <v>30.5</v>
      </c>
    </row>
    <row r="30" spans="1:4" ht="13.9" customHeight="1">
      <c r="A30" s="57" t="s">
        <v>934</v>
      </c>
      <c r="B30" s="744" t="s">
        <v>934</v>
      </c>
      <c r="C30" s="55">
        <v>1</v>
      </c>
      <c r="D30" s="56">
        <v>56.8</v>
      </c>
    </row>
    <row r="31" spans="1:4" ht="13.9" customHeight="1">
      <c r="A31" s="54" t="s">
        <v>250</v>
      </c>
      <c r="B31" s="743" t="s">
        <v>251</v>
      </c>
      <c r="C31" s="363">
        <v>2</v>
      </c>
      <c r="D31" s="364">
        <v>313.89999999999998</v>
      </c>
    </row>
    <row r="32" spans="1:4" ht="13.9" customHeight="1">
      <c r="A32" s="57" t="s">
        <v>935</v>
      </c>
      <c r="B32" s="744" t="s">
        <v>936</v>
      </c>
      <c r="C32" s="55">
        <v>1</v>
      </c>
      <c r="D32" s="56">
        <v>38.1</v>
      </c>
    </row>
    <row r="33" spans="1:4" ht="13.9" customHeight="1">
      <c r="A33" s="57" t="s">
        <v>937</v>
      </c>
      <c r="B33" s="744" t="s">
        <v>938</v>
      </c>
      <c r="C33" s="55">
        <v>1</v>
      </c>
      <c r="D33" s="56">
        <v>275.8</v>
      </c>
    </row>
    <row r="34" spans="1:4" ht="13.9" customHeight="1">
      <c r="A34" s="54" t="s">
        <v>209</v>
      </c>
      <c r="B34" s="743" t="s">
        <v>210</v>
      </c>
      <c r="C34" s="363">
        <v>1</v>
      </c>
      <c r="D34" s="364">
        <v>10.4</v>
      </c>
    </row>
    <row r="35" spans="1:4" ht="13.9" customHeight="1">
      <c r="A35" s="57" t="s">
        <v>1508</v>
      </c>
      <c r="B35" s="744" t="s">
        <v>939</v>
      </c>
      <c r="C35" s="55">
        <v>1</v>
      </c>
      <c r="D35" s="56">
        <v>10.4</v>
      </c>
    </row>
    <row r="36" spans="1:4" ht="13.9" customHeight="1">
      <c r="A36" s="54" t="s">
        <v>211</v>
      </c>
      <c r="B36" s="743" t="s">
        <v>212</v>
      </c>
      <c r="C36" s="363">
        <v>2</v>
      </c>
      <c r="D36" s="364">
        <v>25.5</v>
      </c>
    </row>
    <row r="37" spans="1:4" ht="13.9" customHeight="1">
      <c r="A37" s="57" t="s">
        <v>940</v>
      </c>
      <c r="B37" s="744" t="s">
        <v>940</v>
      </c>
      <c r="C37" s="55">
        <v>1</v>
      </c>
      <c r="D37" s="56">
        <v>11.2</v>
      </c>
    </row>
    <row r="38" spans="1:4" ht="13.9" customHeight="1">
      <c r="A38" s="57" t="s">
        <v>941</v>
      </c>
      <c r="B38" s="744" t="s">
        <v>941</v>
      </c>
      <c r="C38" s="55">
        <v>1</v>
      </c>
      <c r="D38" s="56">
        <v>14.3</v>
      </c>
    </row>
    <row r="39" spans="1:4" ht="13.9" customHeight="1">
      <c r="A39" s="54" t="s">
        <v>224</v>
      </c>
      <c r="B39" s="743" t="s">
        <v>214</v>
      </c>
      <c r="C39" s="363">
        <v>2</v>
      </c>
      <c r="D39" s="364">
        <v>75.5</v>
      </c>
    </row>
    <row r="40" spans="1:4" ht="13.9" customHeight="1">
      <c r="A40" s="57" t="s">
        <v>942</v>
      </c>
      <c r="B40" s="744" t="s">
        <v>942</v>
      </c>
      <c r="C40" s="55">
        <v>1</v>
      </c>
      <c r="D40" s="56">
        <v>61.8</v>
      </c>
    </row>
    <row r="41" spans="1:4" ht="13.9" customHeight="1">
      <c r="A41" s="57" t="s">
        <v>943</v>
      </c>
      <c r="B41" s="744" t="s">
        <v>943</v>
      </c>
      <c r="C41" s="55">
        <v>1</v>
      </c>
      <c r="D41" s="56">
        <v>13.7</v>
      </c>
    </row>
    <row r="42" spans="1:4" ht="13.9" customHeight="1">
      <c r="A42" s="54" t="s">
        <v>215</v>
      </c>
      <c r="B42" s="743" t="s">
        <v>216</v>
      </c>
      <c r="C42" s="363">
        <v>2</v>
      </c>
      <c r="D42" s="364">
        <v>142.19999999999999</v>
      </c>
    </row>
    <row r="43" spans="1:4" ht="13.9" customHeight="1">
      <c r="A43" s="57" t="s">
        <v>944</v>
      </c>
      <c r="B43" s="744" t="s">
        <v>944</v>
      </c>
      <c r="C43" s="55">
        <v>1</v>
      </c>
      <c r="D43" s="56">
        <v>18.5</v>
      </c>
    </row>
    <row r="44" spans="1:4" ht="13.9" customHeight="1">
      <c r="A44" s="57" t="s">
        <v>1509</v>
      </c>
      <c r="B44" s="744" t="s">
        <v>945</v>
      </c>
      <c r="C44" s="55">
        <v>1</v>
      </c>
      <c r="D44" s="56">
        <v>123.7</v>
      </c>
    </row>
    <row r="45" spans="1:4">
      <c r="A45" s="785" t="s">
        <v>1510</v>
      </c>
      <c r="B45" s="788" t="s">
        <v>946</v>
      </c>
      <c r="C45" s="786">
        <v>43</v>
      </c>
      <c r="D45" s="787">
        <v>8182.3</v>
      </c>
    </row>
    <row r="46" spans="1:4">
      <c r="A46" s="46" t="s">
        <v>1506</v>
      </c>
      <c r="B46" s="46"/>
    </row>
    <row r="47" spans="1:4">
      <c r="A47" s="781" t="s">
        <v>1507</v>
      </c>
      <c r="B47" s="781"/>
      <c r="C47" s="782"/>
      <c r="D47" s="782"/>
    </row>
  </sheetData>
  <mergeCells count="2">
    <mergeCell ref="A5:D5"/>
    <mergeCell ref="C1:D1"/>
  </mergeCells>
  <hyperlinks>
    <hyperlink ref="C1:D1" location="Содержание!A1" display="Содержание" xr:uid="{DF133CFA-C964-4798-B536-662A4ABEB99B}"/>
    <hyperlink ref="A1" location="Содержание!A1" display="Мазмуну" xr:uid="{C1F97F96-CF7C-4EEC-B8FE-1531585053C4}"/>
  </hyperlinks>
  <pageMargins left="0.62992125984251968" right="0.62992125984251968" top="0.59055118110236227" bottom="0.74803149606299213" header="0.31496062992125984" footer="0.51181102362204722"/>
  <pageSetup paperSize="9" firstPageNumber="94" orientation="portrait" useFirstPageNumber="1" r:id="rId1"/>
  <headerFooter>
    <oddFooter>&amp;C&amp;P</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tabColor rgb="FF92D050"/>
  </sheetPr>
  <dimension ref="A1:E22"/>
  <sheetViews>
    <sheetView workbookViewId="0">
      <selection activeCell="G22" sqref="G22"/>
    </sheetView>
  </sheetViews>
  <sheetFormatPr defaultColWidth="9.140625" defaultRowHeight="15"/>
  <cols>
    <col min="1" max="2" width="25.7109375" style="32" customWidth="1"/>
    <col min="3" max="3" width="9.140625" style="32"/>
    <col min="4" max="4" width="9.85546875" style="32" customWidth="1"/>
    <col min="5" max="5" width="10.28515625" style="32" customWidth="1"/>
    <col min="6" max="16384" width="9.140625" style="32"/>
  </cols>
  <sheetData>
    <row r="1" spans="1:5">
      <c r="A1" s="859" t="s">
        <v>1784</v>
      </c>
      <c r="D1" s="953" t="s">
        <v>1783</v>
      </c>
      <c r="E1" s="953"/>
    </row>
    <row r="2" spans="1:5" s="28" customFormat="1" ht="45" customHeight="1">
      <c r="A2" s="1067" t="s">
        <v>1855</v>
      </c>
      <c r="B2" s="1067"/>
      <c r="C2" s="1067"/>
      <c r="D2" s="1067"/>
      <c r="E2" s="1067"/>
    </row>
    <row r="3" spans="1:5" s="29" customFormat="1" ht="18" customHeight="1">
      <c r="A3" s="29" t="s">
        <v>1514</v>
      </c>
    </row>
    <row r="4" spans="1:5" ht="18" customHeight="1">
      <c r="A4" s="475" t="s">
        <v>1515</v>
      </c>
      <c r="B4" s="475"/>
      <c r="C4" s="533"/>
      <c r="D4" s="533"/>
      <c r="E4" s="533"/>
    </row>
    <row r="5" spans="1:5" ht="18" customHeight="1">
      <c r="A5" s="475" t="s">
        <v>1516</v>
      </c>
      <c r="B5" s="475"/>
      <c r="C5" s="533"/>
      <c r="D5" s="533"/>
      <c r="E5" s="533"/>
    </row>
    <row r="6" spans="1:5" s="30" customFormat="1" ht="18" customHeight="1">
      <c r="A6" s="33" t="s">
        <v>1517</v>
      </c>
      <c r="B6" s="33"/>
    </row>
    <row r="7" spans="1:5" s="31" customFormat="1" ht="15" customHeight="1">
      <c r="A7" s="789" t="s">
        <v>947</v>
      </c>
      <c r="B7" s="789"/>
      <c r="C7" s="756" t="s">
        <v>948</v>
      </c>
      <c r="D7" s="1063" t="s">
        <v>311</v>
      </c>
      <c r="E7" s="1064"/>
    </row>
    <row r="8" spans="1:5" s="31" customFormat="1">
      <c r="A8" s="35"/>
      <c r="B8" s="35"/>
      <c r="C8" s="36"/>
      <c r="D8" s="1065" t="s">
        <v>949</v>
      </c>
      <c r="E8" s="1066"/>
    </row>
    <row r="9" spans="1:5" s="31" customFormat="1" ht="46.9" customHeight="1">
      <c r="A9" s="35"/>
      <c r="B9" s="35"/>
      <c r="C9" s="37" t="s">
        <v>950</v>
      </c>
      <c r="D9" s="36" t="s">
        <v>951</v>
      </c>
      <c r="E9" s="36" t="s">
        <v>952</v>
      </c>
    </row>
    <row r="10" spans="1:5" s="31" customFormat="1" ht="42.6" customHeight="1">
      <c r="A10" s="790"/>
      <c r="B10" s="790"/>
      <c r="C10" s="522"/>
      <c r="D10" s="522" t="s">
        <v>953</v>
      </c>
      <c r="E10" s="522" t="s">
        <v>954</v>
      </c>
    </row>
    <row r="11" spans="1:5" s="31" customFormat="1">
      <c r="A11" s="38"/>
      <c r="B11" s="38"/>
      <c r="C11" s="39"/>
      <c r="D11" s="39"/>
      <c r="E11" s="39"/>
    </row>
    <row r="12" spans="1:5">
      <c r="A12" s="41" t="s">
        <v>456</v>
      </c>
      <c r="B12" s="758" t="s">
        <v>457</v>
      </c>
      <c r="C12" s="42">
        <v>1305.4000000000001</v>
      </c>
      <c r="D12" s="42">
        <v>123.9</v>
      </c>
      <c r="E12" s="42">
        <v>43.1</v>
      </c>
    </row>
    <row r="13" spans="1:5">
      <c r="A13" s="44" t="s">
        <v>458</v>
      </c>
      <c r="B13" s="472" t="s">
        <v>204</v>
      </c>
      <c r="C13" s="45">
        <v>106.2</v>
      </c>
      <c r="D13" s="45">
        <v>12.4</v>
      </c>
      <c r="E13" s="45">
        <v>0.3</v>
      </c>
    </row>
    <row r="14" spans="1:5">
      <c r="A14" s="44" t="s">
        <v>469</v>
      </c>
      <c r="B14" s="472" t="s">
        <v>206</v>
      </c>
      <c r="C14" s="45">
        <v>294.10000000000002</v>
      </c>
      <c r="D14" s="45">
        <v>52.7</v>
      </c>
      <c r="E14" s="45">
        <v>2.5</v>
      </c>
    </row>
    <row r="15" spans="1:5">
      <c r="A15" s="44" t="s">
        <v>459</v>
      </c>
      <c r="B15" s="472" t="s">
        <v>251</v>
      </c>
      <c r="C15" s="45">
        <v>482.1</v>
      </c>
      <c r="D15" s="45">
        <v>16.8</v>
      </c>
      <c r="E15" s="45">
        <v>17.8</v>
      </c>
    </row>
    <row r="16" spans="1:5">
      <c r="A16" s="44" t="s">
        <v>460</v>
      </c>
      <c r="B16" s="472" t="s">
        <v>210</v>
      </c>
      <c r="C16" s="45">
        <v>152.30000000000001</v>
      </c>
      <c r="D16" s="45">
        <v>7.7</v>
      </c>
      <c r="E16" s="45">
        <v>21.7</v>
      </c>
    </row>
    <row r="17" spans="1:5">
      <c r="A17" s="44" t="s">
        <v>461</v>
      </c>
      <c r="B17" s="472" t="s">
        <v>212</v>
      </c>
      <c r="C17" s="45">
        <v>53.1</v>
      </c>
      <c r="D17" s="45">
        <v>7.5</v>
      </c>
      <c r="E17" s="45">
        <v>0.4</v>
      </c>
    </row>
    <row r="18" spans="1:5">
      <c r="A18" s="44" t="s">
        <v>463</v>
      </c>
      <c r="B18" s="472" t="s">
        <v>214</v>
      </c>
      <c r="C18" s="45">
        <v>75.5</v>
      </c>
      <c r="D18" s="45">
        <v>10.9</v>
      </c>
      <c r="E18" s="45" t="s">
        <v>254</v>
      </c>
    </row>
    <row r="19" spans="1:5">
      <c r="A19" s="44" t="s">
        <v>464</v>
      </c>
      <c r="B19" s="472" t="s">
        <v>216</v>
      </c>
      <c r="C19" s="45">
        <v>142.1</v>
      </c>
      <c r="D19" s="45">
        <v>15.8</v>
      </c>
      <c r="E19" s="45">
        <v>0.5</v>
      </c>
    </row>
    <row r="20" spans="1:5">
      <c r="A20" s="791"/>
      <c r="B20" s="791"/>
      <c r="C20" s="792"/>
      <c r="D20" s="792"/>
      <c r="E20" s="792"/>
    </row>
    <row r="21" spans="1:5">
      <c r="A21" s="46" t="s">
        <v>1506</v>
      </c>
      <c r="B21" s="46"/>
    </row>
    <row r="22" spans="1:5">
      <c r="A22" s="781" t="s">
        <v>1507</v>
      </c>
      <c r="B22" s="781"/>
      <c r="C22" s="533"/>
      <c r="D22" s="533"/>
      <c r="E22" s="533"/>
    </row>
  </sheetData>
  <mergeCells count="4">
    <mergeCell ref="D7:E7"/>
    <mergeCell ref="D8:E8"/>
    <mergeCell ref="A2:E2"/>
    <mergeCell ref="D1:E1"/>
  </mergeCells>
  <hyperlinks>
    <hyperlink ref="D1:E1" location="Содержание!A1" display="Содержание" xr:uid="{144402FA-8916-49D3-B6E2-E523554908BB}"/>
    <hyperlink ref="A1" location="Содержание!A1" display="Мазмуну" xr:uid="{76CAF764-2710-4F99-8ED1-8EE639410D5C}"/>
  </hyperlinks>
  <pageMargins left="0.70866141732283472" right="0.70866141732283472" top="0.59055118110236227" bottom="0.74803149606299213" header="0.31496062992125984" footer="0.51181102362204722"/>
  <pageSetup paperSize="9" firstPageNumber="95" orientation="portrait" useFirstPageNumber="1" r:id="rId1"/>
  <headerFooter>
    <oddFooter>&amp;C&amp;P</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rgb="FF92D050"/>
  </sheetPr>
  <dimension ref="A1:G29"/>
  <sheetViews>
    <sheetView workbookViewId="0"/>
  </sheetViews>
  <sheetFormatPr defaultColWidth="9.140625" defaultRowHeight="15"/>
  <cols>
    <col min="1" max="2" width="20.7109375" style="3" customWidth="1"/>
    <col min="3" max="7" width="8.7109375" style="3" customWidth="1"/>
    <col min="8" max="16384" width="9.140625" style="3"/>
  </cols>
  <sheetData>
    <row r="1" spans="1:7">
      <c r="A1" s="859" t="s">
        <v>1784</v>
      </c>
      <c r="F1" s="921" t="s">
        <v>1783</v>
      </c>
      <c r="G1" s="921"/>
    </row>
    <row r="2" spans="1:7" ht="18" customHeight="1">
      <c r="A2" s="968" t="s">
        <v>955</v>
      </c>
      <c r="B2" s="968"/>
      <c r="C2" s="968"/>
      <c r="D2" s="968"/>
      <c r="E2" s="968"/>
      <c r="F2" s="968"/>
      <c r="G2" s="968"/>
    </row>
    <row r="3" spans="1:7" ht="18" customHeight="1">
      <c r="A3" s="969" t="s">
        <v>956</v>
      </c>
      <c r="B3" s="969"/>
      <c r="C3" s="969"/>
      <c r="D3" s="969"/>
      <c r="E3" s="969"/>
      <c r="F3" s="969"/>
      <c r="G3" s="969"/>
    </row>
    <row r="4" spans="1:7" ht="18" customHeight="1">
      <c r="A4" s="588"/>
      <c r="B4" s="588"/>
      <c r="C4" s="588"/>
      <c r="D4" s="588"/>
      <c r="E4" s="588"/>
      <c r="F4" s="588"/>
      <c r="G4" s="588"/>
    </row>
    <row r="5" spans="1:7" ht="18" customHeight="1">
      <c r="A5" s="19" t="s">
        <v>957</v>
      </c>
      <c r="B5" s="19"/>
      <c r="C5" s="19"/>
      <c r="D5" s="19"/>
      <c r="E5" s="19"/>
      <c r="F5" s="19"/>
      <c r="G5" s="19"/>
    </row>
    <row r="6" spans="1:7" s="13" customFormat="1" ht="18" customHeight="1">
      <c r="A6" s="6" t="s">
        <v>1519</v>
      </c>
      <c r="B6" s="6"/>
      <c r="C6" s="6"/>
      <c r="D6" s="6"/>
      <c r="E6" s="6"/>
      <c r="F6" s="6"/>
      <c r="G6" s="6"/>
    </row>
    <row r="7" spans="1:7" s="16" customFormat="1" ht="18" customHeight="1">
      <c r="A7" s="966" t="s">
        <v>1518</v>
      </c>
      <c r="B7" s="966"/>
      <c r="C7" s="966"/>
      <c r="D7" s="966"/>
      <c r="E7" s="966"/>
      <c r="F7" s="966"/>
      <c r="G7" s="966"/>
    </row>
    <row r="8" spans="1:7" s="17" customFormat="1" ht="18" customHeight="1">
      <c r="A8" s="546" t="s">
        <v>958</v>
      </c>
      <c r="B8" s="546"/>
      <c r="C8" s="546"/>
      <c r="D8" s="546"/>
      <c r="E8" s="546"/>
      <c r="F8" s="546"/>
      <c r="G8" s="546"/>
    </row>
    <row r="9" spans="1:7" s="2" customFormat="1" ht="18" customHeight="1">
      <c r="A9" s="8"/>
      <c r="B9" s="8"/>
      <c r="C9" s="8"/>
      <c r="D9" s="8"/>
      <c r="E9" s="8"/>
      <c r="F9" s="8"/>
      <c r="G9" s="8"/>
    </row>
    <row r="10" spans="1:7" s="18" customFormat="1" ht="18" customHeight="1">
      <c r="A10" s="632"/>
      <c r="B10" s="632"/>
      <c r="C10" s="497">
        <v>2020</v>
      </c>
      <c r="D10" s="497">
        <v>2021</v>
      </c>
      <c r="E10" s="497">
        <v>2022</v>
      </c>
      <c r="F10" s="497">
        <v>2023</v>
      </c>
      <c r="G10" s="558">
        <v>2024</v>
      </c>
    </row>
    <row r="11" spans="1:7" ht="64.5">
      <c r="A11" s="9" t="s">
        <v>1524</v>
      </c>
      <c r="B11" s="712" t="s">
        <v>1520</v>
      </c>
      <c r="C11" s="22">
        <v>787.4</v>
      </c>
      <c r="D11" s="22">
        <v>923.7</v>
      </c>
      <c r="E11" s="22">
        <v>1030.4000000000001</v>
      </c>
      <c r="F11" s="22">
        <v>1387.1</v>
      </c>
      <c r="G11" s="22">
        <v>1603.8</v>
      </c>
    </row>
    <row r="12" spans="1:7" ht="54.75" customHeight="1">
      <c r="A12" s="9" t="s">
        <v>1523</v>
      </c>
      <c r="B12" s="712" t="s">
        <v>1521</v>
      </c>
      <c r="C12" s="22">
        <v>2.2000000000000002</v>
      </c>
      <c r="D12" s="22">
        <v>3.7</v>
      </c>
      <c r="E12" s="22">
        <v>12.4</v>
      </c>
      <c r="F12" s="22">
        <v>19.600000000000001</v>
      </c>
      <c r="G12" s="22">
        <v>24.7</v>
      </c>
    </row>
    <row r="13" spans="1:7" ht="133.5" customHeight="1">
      <c r="A13" s="793" t="s">
        <v>1526</v>
      </c>
      <c r="B13" s="713" t="s">
        <v>1522</v>
      </c>
      <c r="C13" s="566">
        <v>0.3</v>
      </c>
      <c r="D13" s="566">
        <v>0.4</v>
      </c>
      <c r="E13" s="566">
        <v>1.2</v>
      </c>
      <c r="F13" s="566">
        <v>1.4</v>
      </c>
      <c r="G13" s="566">
        <v>1.5</v>
      </c>
    </row>
    <row r="14" spans="1:7" ht="28.5" customHeight="1">
      <c r="A14" s="927" t="s">
        <v>1525</v>
      </c>
      <c r="B14" s="927"/>
      <c r="C14" s="927"/>
      <c r="D14" s="927"/>
      <c r="E14" s="927"/>
      <c r="F14" s="927"/>
      <c r="G14" s="927"/>
    </row>
    <row r="15" spans="1:7">
      <c r="A15" s="1070" t="s">
        <v>1527</v>
      </c>
      <c r="B15" s="1070"/>
      <c r="C15" s="1071"/>
      <c r="D15" s="1071"/>
      <c r="E15" s="1071"/>
      <c r="F15" s="1071"/>
      <c r="G15" s="1071"/>
    </row>
    <row r="16" spans="1:7">
      <c r="A16" s="367"/>
      <c r="B16" s="367"/>
      <c r="C16" s="368"/>
      <c r="D16" s="368"/>
      <c r="E16" s="368"/>
      <c r="F16" s="368"/>
      <c r="G16" s="368"/>
    </row>
    <row r="17" spans="1:7">
      <c r="A17" s="367"/>
      <c r="B17" s="367"/>
      <c r="C17" s="368"/>
      <c r="D17" s="368"/>
      <c r="E17" s="368"/>
      <c r="F17" s="368"/>
      <c r="G17" s="368"/>
    </row>
    <row r="18" spans="1:7" s="1" customFormat="1" ht="18" customHeight="1">
      <c r="A18" s="1068" t="s">
        <v>959</v>
      </c>
      <c r="B18" s="1068"/>
      <c r="C18" s="1069"/>
      <c r="D18" s="1069"/>
      <c r="E18" s="1069"/>
      <c r="F18" s="1069"/>
      <c r="G18" s="1069"/>
    </row>
    <row r="19" spans="1:7" s="1" customFormat="1" ht="18" customHeight="1">
      <c r="A19" s="4" t="s">
        <v>960</v>
      </c>
      <c r="B19" s="4"/>
      <c r="C19" s="5"/>
      <c r="D19" s="5"/>
      <c r="E19" s="5"/>
      <c r="F19" s="5"/>
      <c r="G19" s="5"/>
    </row>
    <row r="20" spans="1:7" s="1" customFormat="1" ht="18" customHeight="1">
      <c r="A20" s="104" t="s">
        <v>1528</v>
      </c>
      <c r="B20" s="104"/>
    </row>
    <row r="21" spans="1:7" s="1" customFormat="1" ht="18" customHeight="1">
      <c r="A21" s="543" t="s">
        <v>1530</v>
      </c>
      <c r="B21" s="543"/>
      <c r="C21" s="686"/>
      <c r="D21" s="686"/>
      <c r="E21" s="686"/>
      <c r="F21" s="686"/>
      <c r="G21" s="686"/>
    </row>
    <row r="22" spans="1:7" s="1" customFormat="1" ht="18" customHeight="1">
      <c r="A22" s="543" t="s">
        <v>1531</v>
      </c>
      <c r="B22" s="543"/>
      <c r="C22" s="686"/>
      <c r="D22" s="686"/>
      <c r="E22" s="686"/>
      <c r="F22" s="686"/>
      <c r="G22" s="686"/>
    </row>
    <row r="23" spans="1:7" s="1" customFormat="1" ht="18" customHeight="1">
      <c r="A23" s="23" t="s">
        <v>1529</v>
      </c>
      <c r="B23" s="23"/>
    </row>
    <row r="24" spans="1:7" ht="18" customHeight="1">
      <c r="A24" s="632"/>
      <c r="B24" s="632"/>
      <c r="C24" s="497">
        <v>2020</v>
      </c>
      <c r="D24" s="497">
        <v>2021</v>
      </c>
      <c r="E24" s="497">
        <v>2022</v>
      </c>
      <c r="F24" s="497">
        <v>2023</v>
      </c>
      <c r="G24" s="558">
        <v>2024</v>
      </c>
    </row>
    <row r="25" spans="1:7" ht="26.25">
      <c r="A25" s="416" t="s">
        <v>1533</v>
      </c>
      <c r="B25" s="710" t="s">
        <v>1532</v>
      </c>
      <c r="C25" s="11">
        <v>3720</v>
      </c>
      <c r="D25" s="11">
        <v>3300</v>
      </c>
      <c r="E25" s="11">
        <v>4782</v>
      </c>
      <c r="F25" s="11">
        <v>5046</v>
      </c>
      <c r="G25" s="11">
        <v>4866</v>
      </c>
    </row>
    <row r="26" spans="1:7">
      <c r="A26" s="9" t="s">
        <v>1534</v>
      </c>
      <c r="B26" s="710" t="s">
        <v>1535</v>
      </c>
      <c r="C26" s="11">
        <v>41426</v>
      </c>
      <c r="D26" s="11">
        <v>22994</v>
      </c>
      <c r="E26" s="11">
        <v>30257</v>
      </c>
      <c r="F26" s="11">
        <v>59480</v>
      </c>
      <c r="G26" s="11">
        <v>63667.277780159202</v>
      </c>
    </row>
    <row r="27" spans="1:7" ht="39">
      <c r="A27" s="416" t="s">
        <v>1537</v>
      </c>
      <c r="B27" s="710" t="s">
        <v>1536</v>
      </c>
      <c r="C27" s="26">
        <v>195.6</v>
      </c>
      <c r="D27" s="26">
        <v>420.50799999999998</v>
      </c>
      <c r="E27" s="26">
        <v>391</v>
      </c>
      <c r="F27" s="26">
        <v>456.5</v>
      </c>
      <c r="G27" s="26">
        <v>427.07499999999999</v>
      </c>
    </row>
    <row r="28" spans="1:7" ht="26.25">
      <c r="A28" s="27" t="s">
        <v>961</v>
      </c>
      <c r="B28" s="339" t="s">
        <v>962</v>
      </c>
      <c r="C28" s="25">
        <v>11.7</v>
      </c>
      <c r="D28" s="25">
        <v>25.23</v>
      </c>
      <c r="E28" s="25">
        <v>26.5</v>
      </c>
      <c r="F28" s="25">
        <v>27.4</v>
      </c>
      <c r="G28" s="25">
        <v>25.625</v>
      </c>
    </row>
    <row r="29" spans="1:7" ht="26.25">
      <c r="A29" s="707" t="s">
        <v>963</v>
      </c>
      <c r="B29" s="747" t="s">
        <v>964</v>
      </c>
      <c r="C29" s="681">
        <v>235</v>
      </c>
      <c r="D29" s="681">
        <v>444.6</v>
      </c>
      <c r="E29" s="681">
        <v>558.1</v>
      </c>
      <c r="F29" s="681">
        <v>898.3</v>
      </c>
      <c r="G29" s="681">
        <v>1238.9000000000001</v>
      </c>
    </row>
  </sheetData>
  <mergeCells count="7">
    <mergeCell ref="F1:G1"/>
    <mergeCell ref="A2:G2"/>
    <mergeCell ref="A3:G3"/>
    <mergeCell ref="A7:G7"/>
    <mergeCell ref="A18:G18"/>
    <mergeCell ref="A15:G15"/>
    <mergeCell ref="A14:G14"/>
  </mergeCells>
  <hyperlinks>
    <hyperlink ref="F1:G1" location="Содержание!A1" display="Содержание" xr:uid="{D9049AE8-BB8A-4148-95AB-8ED2BE46949E}"/>
    <hyperlink ref="A1" location="Содержание!A1" display="Мазмуну" xr:uid="{B9F15F00-5589-4A09-B002-38DDF1F3B93A}"/>
  </hyperlinks>
  <pageMargins left="0.70866141732283472" right="0.70866141732283472" top="0.59055118110236227" bottom="0.74803149606299213" header="0.31496062992125984" footer="0.51181102362204722"/>
  <pageSetup paperSize="9" firstPageNumber="96" orientation="portrait" useFirstPageNumber="1" r:id="rId1"/>
  <headerFooter>
    <oddFooter>&amp;C&amp;P</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tabColor rgb="FF92D050"/>
  </sheetPr>
  <dimension ref="A1:K25"/>
  <sheetViews>
    <sheetView workbookViewId="0"/>
  </sheetViews>
  <sheetFormatPr defaultColWidth="9.140625" defaultRowHeight="15"/>
  <cols>
    <col min="1" max="2" width="20.7109375" style="3" customWidth="1"/>
    <col min="3" max="7" width="9.140625" style="3" customWidth="1"/>
    <col min="8" max="8" width="9.28515625" style="3" customWidth="1"/>
    <col min="9" max="16384" width="9.140625" style="3"/>
  </cols>
  <sheetData>
    <row r="1" spans="1:11">
      <c r="A1" s="859" t="s">
        <v>1784</v>
      </c>
      <c r="F1" s="953" t="s">
        <v>1783</v>
      </c>
      <c r="G1" s="953"/>
    </row>
    <row r="2" spans="1:11" s="1" customFormat="1" ht="18" customHeight="1">
      <c r="A2" s="4" t="s">
        <v>965</v>
      </c>
      <c r="B2" s="4"/>
      <c r="C2" s="5"/>
      <c r="D2" s="5"/>
      <c r="E2" s="5"/>
      <c r="F2" s="5"/>
      <c r="G2" s="5"/>
    </row>
    <row r="3" spans="1:11" s="2" customFormat="1" ht="18" customHeight="1">
      <c r="A3" s="6" t="s">
        <v>1539</v>
      </c>
      <c r="B3" s="6"/>
      <c r="C3" s="7"/>
      <c r="D3" s="7"/>
      <c r="E3" s="7"/>
      <c r="F3" s="7"/>
      <c r="G3" s="7"/>
    </row>
    <row r="4" spans="1:11" s="2" customFormat="1" ht="14.25" customHeight="1">
      <c r="A4" s="8" t="s">
        <v>694</v>
      </c>
      <c r="B4" s="8"/>
    </row>
    <row r="5" spans="1:11" s="1" customFormat="1" ht="18" customHeight="1">
      <c r="A5" s="543" t="s">
        <v>1538</v>
      </c>
      <c r="B5" s="543"/>
      <c r="C5" s="686"/>
      <c r="D5" s="686"/>
      <c r="E5" s="686"/>
      <c r="F5" s="686"/>
      <c r="G5" s="686"/>
    </row>
    <row r="6" spans="1:11" s="2" customFormat="1" ht="18" customHeight="1">
      <c r="A6" s="546" t="s">
        <v>966</v>
      </c>
      <c r="B6" s="546"/>
      <c r="C6" s="748"/>
      <c r="D6" s="748"/>
      <c r="E6" s="748"/>
      <c r="F6" s="748"/>
      <c r="G6" s="748"/>
    </row>
    <row r="7" spans="1:11" ht="18" customHeight="1">
      <c r="A7" s="8" t="s">
        <v>694</v>
      </c>
      <c r="B7" s="8"/>
    </row>
    <row r="8" spans="1:11" ht="18" customHeight="1">
      <c r="A8" s="632"/>
      <c r="B8" s="632"/>
      <c r="C8" s="497">
        <v>2020</v>
      </c>
      <c r="D8" s="497">
        <v>2021</v>
      </c>
      <c r="E8" s="497">
        <v>2022</v>
      </c>
      <c r="F8" s="497">
        <v>2023</v>
      </c>
      <c r="G8" s="558">
        <v>2024</v>
      </c>
    </row>
    <row r="9" spans="1:11" ht="30" customHeight="1">
      <c r="A9" s="9" t="s">
        <v>967</v>
      </c>
      <c r="B9" s="710" t="s">
        <v>1541</v>
      </c>
      <c r="C9" s="11">
        <v>7</v>
      </c>
      <c r="D9" s="11">
        <v>8</v>
      </c>
      <c r="E9" s="11">
        <v>26</v>
      </c>
      <c r="F9" s="11">
        <v>18</v>
      </c>
      <c r="G9" s="11">
        <v>25</v>
      </c>
    </row>
    <row r="10" spans="1:11" ht="15" customHeight="1">
      <c r="A10" s="9" t="s">
        <v>968</v>
      </c>
      <c r="B10" s="710" t="s">
        <v>968</v>
      </c>
      <c r="C10" s="11">
        <v>29</v>
      </c>
      <c r="D10" s="11">
        <v>44</v>
      </c>
      <c r="E10" s="11">
        <v>132</v>
      </c>
      <c r="F10" s="11">
        <v>146</v>
      </c>
      <c r="G10" s="11">
        <v>177</v>
      </c>
    </row>
    <row r="11" spans="1:11" ht="15" customHeight="1">
      <c r="A11" s="9" t="s">
        <v>969</v>
      </c>
      <c r="B11" s="710" t="s">
        <v>969</v>
      </c>
      <c r="C11" s="11">
        <v>20</v>
      </c>
      <c r="D11" s="11">
        <v>18</v>
      </c>
      <c r="E11" s="11">
        <v>27</v>
      </c>
      <c r="F11" s="11">
        <v>75</v>
      </c>
      <c r="G11" s="11">
        <v>101</v>
      </c>
    </row>
    <row r="12" spans="1:11" ht="26.25">
      <c r="A12" s="9" t="s">
        <v>970</v>
      </c>
      <c r="B12" s="710" t="s">
        <v>971</v>
      </c>
      <c r="C12" s="11">
        <v>41</v>
      </c>
      <c r="D12" s="11">
        <v>61</v>
      </c>
      <c r="E12" s="11">
        <v>88</v>
      </c>
      <c r="F12" s="11">
        <v>107</v>
      </c>
      <c r="G12" s="11">
        <v>91</v>
      </c>
    </row>
    <row r="13" spans="1:11" ht="15" customHeight="1">
      <c r="A13" s="9" t="s">
        <v>972</v>
      </c>
      <c r="B13" s="710" t="s">
        <v>973</v>
      </c>
      <c r="C13" s="11">
        <v>38</v>
      </c>
      <c r="D13" s="11">
        <v>41</v>
      </c>
      <c r="E13" s="11">
        <v>74</v>
      </c>
      <c r="F13" s="11">
        <v>201</v>
      </c>
      <c r="G13" s="11">
        <v>247</v>
      </c>
    </row>
    <row r="14" spans="1:11" ht="15" customHeight="1">
      <c r="A14" s="9" t="s">
        <v>974</v>
      </c>
      <c r="B14" s="710" t="s">
        <v>974</v>
      </c>
      <c r="C14" s="11">
        <v>1</v>
      </c>
      <c r="D14" s="11">
        <v>5</v>
      </c>
      <c r="E14" s="11">
        <v>4</v>
      </c>
      <c r="F14" s="11">
        <v>2</v>
      </c>
      <c r="G14" s="11">
        <v>3</v>
      </c>
    </row>
    <row r="15" spans="1:11" ht="39">
      <c r="A15" s="9" t="s">
        <v>975</v>
      </c>
      <c r="B15" s="712" t="s">
        <v>1540</v>
      </c>
      <c r="C15" s="11">
        <v>38</v>
      </c>
      <c r="D15" s="11">
        <v>50</v>
      </c>
      <c r="E15" s="11">
        <v>85</v>
      </c>
      <c r="F15" s="11">
        <v>143</v>
      </c>
      <c r="G15" s="11">
        <v>266</v>
      </c>
    </row>
    <row r="16" spans="1:11">
      <c r="A16" s="9" t="s">
        <v>976</v>
      </c>
      <c r="B16" s="710" t="s">
        <v>977</v>
      </c>
      <c r="C16" s="11">
        <v>19</v>
      </c>
      <c r="D16" s="11">
        <v>16</v>
      </c>
      <c r="E16" s="11">
        <v>31</v>
      </c>
      <c r="F16" s="11">
        <v>51</v>
      </c>
      <c r="G16" s="11">
        <v>53</v>
      </c>
      <c r="K16" s="3" t="s">
        <v>694</v>
      </c>
    </row>
    <row r="17" spans="1:10">
      <c r="A17" s="9" t="s">
        <v>978</v>
      </c>
      <c r="B17" s="710" t="s">
        <v>979</v>
      </c>
      <c r="C17" s="11">
        <v>23</v>
      </c>
      <c r="D17" s="11">
        <v>16</v>
      </c>
      <c r="E17" s="11">
        <v>36</v>
      </c>
      <c r="F17" s="11">
        <v>36</v>
      </c>
      <c r="G17" s="11">
        <v>34</v>
      </c>
    </row>
    <row r="18" spans="1:10" ht="26.25">
      <c r="A18" s="416" t="s">
        <v>1544</v>
      </c>
      <c r="B18" s="710" t="s">
        <v>1549</v>
      </c>
      <c r="C18" s="11" t="s">
        <v>536</v>
      </c>
      <c r="D18" s="11" t="s">
        <v>536</v>
      </c>
      <c r="E18" s="11" t="s">
        <v>536</v>
      </c>
      <c r="F18" s="11" t="s">
        <v>536</v>
      </c>
      <c r="G18" s="11">
        <v>5</v>
      </c>
    </row>
    <row r="19" spans="1:10" ht="26.25">
      <c r="A19" s="9" t="s">
        <v>980</v>
      </c>
      <c r="B19" s="710" t="s">
        <v>981</v>
      </c>
      <c r="C19" s="11">
        <v>6</v>
      </c>
      <c r="D19" s="11">
        <v>13</v>
      </c>
      <c r="E19" s="11">
        <v>26</v>
      </c>
      <c r="F19" s="11">
        <v>49</v>
      </c>
      <c r="G19" s="11">
        <v>65</v>
      </c>
    </row>
    <row r="20" spans="1:10" ht="26.25">
      <c r="A20" s="416" t="s">
        <v>1545</v>
      </c>
      <c r="B20" s="710" t="s">
        <v>1546</v>
      </c>
      <c r="C20" s="11">
        <v>130</v>
      </c>
      <c r="D20" s="11">
        <v>219</v>
      </c>
      <c r="E20" s="11">
        <v>487</v>
      </c>
      <c r="F20" s="11">
        <v>519</v>
      </c>
      <c r="G20" s="11">
        <v>655</v>
      </c>
    </row>
    <row r="21" spans="1:10" ht="64.5">
      <c r="A21" s="9" t="s">
        <v>1548</v>
      </c>
      <c r="B21" s="710" t="s">
        <v>1547</v>
      </c>
      <c r="C21" s="11">
        <v>32</v>
      </c>
      <c r="D21" s="11">
        <v>65</v>
      </c>
      <c r="E21" s="11">
        <v>82</v>
      </c>
      <c r="F21" s="11">
        <v>148</v>
      </c>
      <c r="G21" s="11">
        <v>126</v>
      </c>
      <c r="J21" s="3" t="s">
        <v>694</v>
      </c>
    </row>
    <row r="22" spans="1:10" ht="26.25">
      <c r="A22" s="9" t="s">
        <v>982</v>
      </c>
      <c r="B22" s="710" t="s">
        <v>983</v>
      </c>
      <c r="C22" s="11">
        <v>38</v>
      </c>
      <c r="D22" s="11">
        <v>62</v>
      </c>
      <c r="E22" s="11">
        <v>116</v>
      </c>
      <c r="F22" s="11">
        <v>231</v>
      </c>
      <c r="G22" s="11">
        <v>361</v>
      </c>
    </row>
    <row r="23" spans="1:10" ht="26.25">
      <c r="A23" s="9" t="s">
        <v>984</v>
      </c>
      <c r="B23" s="712" t="s">
        <v>1542</v>
      </c>
      <c r="C23" s="11">
        <v>13</v>
      </c>
      <c r="D23" s="11">
        <v>25</v>
      </c>
      <c r="E23" s="11">
        <v>76</v>
      </c>
      <c r="F23" s="11">
        <v>141</v>
      </c>
      <c r="G23" s="11">
        <v>267</v>
      </c>
    </row>
    <row r="24" spans="1:10" ht="38.450000000000003" customHeight="1">
      <c r="A24" s="707" t="s">
        <v>985</v>
      </c>
      <c r="B24" s="713" t="s">
        <v>1543</v>
      </c>
      <c r="C24" s="681">
        <v>51</v>
      </c>
      <c r="D24" s="681">
        <v>92</v>
      </c>
      <c r="E24" s="681">
        <v>178</v>
      </c>
      <c r="F24" s="359">
        <v>192</v>
      </c>
      <c r="G24" s="359">
        <v>222</v>
      </c>
      <c r="H24" s="3" t="s">
        <v>694</v>
      </c>
    </row>
    <row r="25" spans="1:10">
      <c r="A25" s="12"/>
      <c r="B25" s="12"/>
    </row>
  </sheetData>
  <mergeCells count="1">
    <mergeCell ref="F1:G1"/>
  </mergeCells>
  <hyperlinks>
    <hyperlink ref="F1:G1" location="Содержание!A1" display="Содержание" xr:uid="{7484EEFC-A1F9-4E01-9D67-5D7380336BD2}"/>
    <hyperlink ref="A1" location="Содержание!A1" display="Мазмуну" xr:uid="{62E40B78-A589-4FA6-A4D8-D6A46CEA2860}"/>
  </hyperlinks>
  <pageMargins left="0.70866141732283472" right="0.70866141732283472" top="0.59055118110236227" bottom="0.74803149606299213" header="0.31496062992125984" footer="0.51181102362204722"/>
  <pageSetup paperSize="9" firstPageNumber="97" orientation="portrait" useFirstPageNumber="1" r:id="rId1"/>
  <headerFooter>
    <oddFooter>&amp;C&amp;P</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A80F5-FC2F-4381-B7A8-F649B58F9E89}">
  <dimension ref="A1"/>
  <sheetViews>
    <sheetView workbookViewId="0"/>
  </sheetViews>
  <sheetFormatPr defaultRowHeight="15"/>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63</vt:i4>
      </vt:variant>
      <vt:variant>
        <vt:lpstr>Именованные диапазоны</vt:lpstr>
      </vt:variant>
      <vt:variant>
        <vt:i4>26</vt:i4>
      </vt:variant>
    </vt:vector>
  </HeadingPairs>
  <TitlesOfParts>
    <vt:vector size="89" baseType="lpstr">
      <vt:lpstr>Титульный лист</vt:lpstr>
      <vt:lpstr>Редсовет</vt:lpstr>
      <vt:lpstr>Контакты</vt:lpstr>
      <vt:lpstr>Др. публикации</vt:lpstr>
      <vt:lpstr>Ответственные</vt:lpstr>
      <vt:lpstr>Содержание</vt:lpstr>
      <vt:lpstr>01</vt:lpstr>
      <vt:lpstr>02</vt:lpstr>
      <vt:lpstr>1.1</vt:lpstr>
      <vt:lpstr>1.2</vt:lpstr>
      <vt:lpstr>1.3</vt:lpstr>
      <vt:lpstr>1.4</vt:lpstr>
      <vt:lpstr>2.1 и 2.2</vt:lpstr>
      <vt:lpstr>2.3</vt:lpstr>
      <vt:lpstr>2.4-2.5</vt:lpstr>
      <vt:lpstr>2.6</vt:lpstr>
      <vt:lpstr>2.7 </vt:lpstr>
      <vt:lpstr>2.8</vt:lpstr>
      <vt:lpstr>3.1</vt:lpstr>
      <vt:lpstr>3.2</vt:lpstr>
      <vt:lpstr>4.1</vt:lpstr>
      <vt:lpstr>4.2</vt:lpstr>
      <vt:lpstr>5.1</vt:lpstr>
      <vt:lpstr>5.2</vt:lpstr>
      <vt:lpstr>5.2.1</vt:lpstr>
      <vt:lpstr>5.3</vt:lpstr>
      <vt:lpstr>5.3.1</vt:lpstr>
      <vt:lpstr>5.3.2</vt:lpstr>
      <vt:lpstr>5.4</vt:lpstr>
      <vt:lpstr>5.4.1</vt:lpstr>
      <vt:lpstr>5.5</vt:lpstr>
      <vt:lpstr>5.6</vt:lpstr>
      <vt:lpstr>5.7</vt:lpstr>
      <vt:lpstr>5.7.1</vt:lpstr>
      <vt:lpstr>5.8</vt:lpstr>
      <vt:lpstr>5.8.1</vt:lpstr>
      <vt:lpstr>5.9</vt:lpstr>
      <vt:lpstr>5.9.1.</vt:lpstr>
      <vt:lpstr>5.10</vt:lpstr>
      <vt:lpstr>5.10.1</vt:lpstr>
      <vt:lpstr>6.1</vt:lpstr>
      <vt:lpstr>6.2</vt:lpstr>
      <vt:lpstr>7.1</vt:lpstr>
      <vt:lpstr>8.1</vt:lpstr>
      <vt:lpstr>8.2</vt:lpstr>
      <vt:lpstr>9.1</vt:lpstr>
      <vt:lpstr>9.2</vt:lpstr>
      <vt:lpstr> 9.3</vt:lpstr>
      <vt:lpstr>9.4</vt:lpstr>
      <vt:lpstr>9.5</vt:lpstr>
      <vt:lpstr>9.6</vt:lpstr>
      <vt:lpstr>9.6.1</vt:lpstr>
      <vt:lpstr>9.7</vt:lpstr>
      <vt:lpstr>10.1 </vt:lpstr>
      <vt:lpstr>10,2</vt:lpstr>
      <vt:lpstr>11.1-11.2</vt:lpstr>
      <vt:lpstr>11.3-11.4</vt:lpstr>
      <vt:lpstr>11.5-11,6</vt:lpstr>
      <vt:lpstr>11.7</vt:lpstr>
      <vt:lpstr>11.8</vt:lpstr>
      <vt:lpstr>12.1-12.2</vt:lpstr>
      <vt:lpstr>12.3</vt:lpstr>
      <vt:lpstr>Лист1</vt:lpstr>
      <vt:lpstr>'1.1'!_Hlk13759420</vt:lpstr>
      <vt:lpstr>'1.1'!_Hlk13759484</vt:lpstr>
      <vt:lpstr>'1.2'!_Hlk13759845</vt:lpstr>
      <vt:lpstr>'1.3'!_Hlk13760580</vt:lpstr>
      <vt:lpstr>'1.4'!_Hlk13761254</vt:lpstr>
      <vt:lpstr>'2.4-2.5'!_Hlk13762595</vt:lpstr>
      <vt:lpstr>'2.7 '!_Hlk13763104</vt:lpstr>
      <vt:lpstr>'3.1'!_Hlk13763724</vt:lpstr>
      <vt:lpstr>'3.2'!_Hlk14525360</vt:lpstr>
      <vt:lpstr>'5.3.2'!_Hlk15139877</vt:lpstr>
      <vt:lpstr>'3.1'!_Hlk322698095</vt:lpstr>
      <vt:lpstr>'5.3.2'!OLE_LINK1</vt:lpstr>
      <vt:lpstr>'01'!Заголовки_для_печати</vt:lpstr>
      <vt:lpstr>'02'!Заголовки_для_печати</vt:lpstr>
      <vt:lpstr>'1.2'!Заголовки_для_печати</vt:lpstr>
      <vt:lpstr>'1.4'!Заголовки_для_печати</vt:lpstr>
      <vt:lpstr>'5.1'!Заголовки_для_печати</vt:lpstr>
      <vt:lpstr>'5.10.1'!Заголовки_для_печати</vt:lpstr>
      <vt:lpstr>'5.3.1'!Заголовки_для_печати</vt:lpstr>
      <vt:lpstr>'5.4.1'!Заголовки_для_печати</vt:lpstr>
      <vt:lpstr>'5.7.1'!Заголовки_для_печати</vt:lpstr>
      <vt:lpstr>'5.8'!Заголовки_для_печати</vt:lpstr>
      <vt:lpstr>'5.8.1'!Заголовки_для_печати</vt:lpstr>
      <vt:lpstr>'5.9'!Заголовки_для_печати</vt:lpstr>
      <vt:lpstr>'5.9.1.'!Заголовки_для_печати</vt:lpstr>
      <vt:lpstr>'6.1'!Заголовки_для_печати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Supataeva</dc:creator>
  <cp:lastModifiedBy>Жылдыз Кубанычбек кызы</cp:lastModifiedBy>
  <cp:lastPrinted>2025-08-25T03:33:02Z</cp:lastPrinted>
  <dcterms:created xsi:type="dcterms:W3CDTF">2015-06-05T18:17:00Z</dcterms:created>
  <dcterms:modified xsi:type="dcterms:W3CDTF">2025-08-28T09:04:19Z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7089AFBC83AC40D2BFD659B6E48575E2</vt:lpwstr>
  </property>
  <property fmtid="{D5CDD505-2E9C-101B-9397-08002B2CF9AE}" pid="3" name="KSOProductBuildVer">
    <vt:lpwstr>1049-11.2.0.11537</vt:lpwstr>
  </property>
</Properties>
</file>