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charts/chart49.xml" ContentType="application/vnd.openxmlformats-officedocument.drawingml.chart+xml"/>
  <Override PartName="/xl/charts/chart50.xml" ContentType="application/vnd.openxmlformats-officedocument.drawingml.chart+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charts/chart54.xml" ContentType="application/vnd.openxmlformats-officedocument.drawingml.chart+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charts/chart59.xml" ContentType="application/vnd.openxmlformats-officedocument.drawingml.chart+xml"/>
  <Override PartName="/xl/charts/chart60.xml" ContentType="application/vnd.openxmlformats-officedocument.drawingml.chart+xml"/>
  <Override PartName="/xl/charts/chart61.xml" ContentType="application/vnd.openxmlformats-officedocument.drawingml.chart+xml"/>
  <Override PartName="/xl/charts/chart62.xml" ContentType="application/vnd.openxmlformats-officedocument.drawingml.chart+xml"/>
  <Override PartName="/xl/charts/chart63.xml" ContentType="application/vnd.openxmlformats-officedocument.drawingml.chart+xml"/>
  <Override PartName="/xl/charts/chart64.xml" ContentType="application/vnd.openxmlformats-officedocument.drawingml.chart+xml"/>
  <Override PartName="/xl/charts/chart65.xml" ContentType="application/vnd.openxmlformats-officedocument.drawingml.chart+xml"/>
  <Override PartName="/xl/charts/chart66.xml" ContentType="application/vnd.openxmlformats-officedocument.drawingml.chart+xml"/>
  <Override PartName="/xl/charts/chart67.xml" ContentType="application/vnd.openxmlformats-officedocument.drawingml.chart+xml"/>
  <Override PartName="/xl/charts/chart68.xml" ContentType="application/vnd.openxmlformats-officedocument.drawingml.chart+xml"/>
  <Override PartName="/xl/charts/chart69.xml" ContentType="application/vnd.openxmlformats-officedocument.drawingml.chart+xml"/>
  <Override PartName="/xl/charts/chart70.xml" ContentType="application/vnd.openxmlformats-officedocument.drawingml.chart+xml"/>
  <Override PartName="/xl/charts/chart71.xml" ContentType="application/vnd.openxmlformats-officedocument.drawingml.chart+xml"/>
  <Override PartName="/xl/charts/chart72.xml" ContentType="application/vnd.openxmlformats-officedocument.drawingml.chart+xml"/>
  <Override PartName="/xl/charts/chart73.xml" ContentType="application/vnd.openxmlformats-officedocument.drawingml.chart+xml"/>
  <Override PartName="/xl/charts/chart74.xml" ContentType="application/vnd.openxmlformats-officedocument.drawingml.chart+xml"/>
  <Override PartName="/xl/charts/chart75.xml" ContentType="application/vnd.openxmlformats-officedocument.drawingml.chart+xml"/>
  <Override PartName="/xl/charts/chart76.xml" ContentType="application/vnd.openxmlformats-officedocument.drawingml.chart+xml"/>
  <Override PartName="/xl/charts/chart77.xml" ContentType="application/vnd.openxmlformats-officedocument.drawingml.chart+xml"/>
  <Override PartName="/xl/charts/chart78.xml" ContentType="application/vnd.openxmlformats-officedocument.drawingml.chart+xml"/>
  <Override PartName="/xl/charts/chart79.xml" ContentType="application/vnd.openxmlformats-officedocument.drawingml.chart+xml"/>
  <Override PartName="/xl/charts/chart80.xml" ContentType="application/vnd.openxmlformats-officedocument.drawingml.chart+xml"/>
  <Override PartName="/xl/charts/chart81.xml" ContentType="application/vnd.openxmlformats-officedocument.drawingml.chart+xml"/>
  <Override PartName="/xl/charts/chart82.xml" ContentType="application/vnd.openxmlformats-officedocument.drawingml.chart+xml"/>
  <Override PartName="/xl/charts/chart83.xml" ContentType="application/vnd.openxmlformats-officedocument.drawingml.chart+xml"/>
  <Override PartName="/xl/charts/chart84.xml" ContentType="application/vnd.openxmlformats-officedocument.drawingml.chart+xml"/>
  <Override PartName="/xl/charts/chart85.xml" ContentType="application/vnd.openxmlformats-officedocument.drawingml.chart+xml"/>
  <Override PartName="/xl/charts/chart86.xml" ContentType="application/vnd.openxmlformats-officedocument.drawingml.chart+xml"/>
  <Override PartName="/xl/charts/chart87.xml" ContentType="application/vnd.openxmlformats-officedocument.drawingml.chart+xml"/>
  <Override PartName="/xl/charts/chart88.xml" ContentType="application/vnd.openxmlformats-officedocument.drawingml.chart+xml"/>
  <Override PartName="/xl/charts/chart89.xml" ContentType="application/vnd.openxmlformats-officedocument.drawingml.chart+xml"/>
  <Override PartName="/xl/charts/chart90.xml" ContentType="application/vnd.openxmlformats-officedocument.drawingml.chart+xml"/>
  <Override PartName="/xl/charts/chart91.xml" ContentType="application/vnd.openxmlformats-officedocument.drawingml.chart+xml"/>
  <Override PartName="/xl/charts/chart92.xml" ContentType="application/vnd.openxmlformats-officedocument.drawingml.chart+xml"/>
  <Override PartName="/xl/charts/chart93.xml" ContentType="application/vnd.openxmlformats-officedocument.drawingml.chart+xml"/>
  <Override PartName="/xl/charts/chart94.xml" ContentType="application/vnd.openxmlformats-officedocument.drawingml.chart+xml"/>
  <Override PartName="/xl/charts/chart95.xml" ContentType="application/vnd.openxmlformats-officedocument.drawingml.chart+xml"/>
  <Override PartName="/xl/charts/chart96.xml" ContentType="application/vnd.openxmlformats-officedocument.drawingml.chart+xml"/>
  <Override PartName="/xl/charts/chart97.xml" ContentType="application/vnd.openxmlformats-officedocument.drawingml.chart+xml"/>
  <Override PartName="/xl/charts/chart98.xml" ContentType="application/vnd.openxmlformats-officedocument.drawingml.chart+xml"/>
  <Override PartName="/xl/charts/chart99.xml" ContentType="application/vnd.openxmlformats-officedocument.drawingml.chart+xml"/>
  <Override PartName="/xl/charts/chart100.xml" ContentType="application/vnd.openxmlformats-officedocument.drawingml.chart+xml"/>
  <Override PartName="/xl/charts/chart101.xml" ContentType="application/vnd.openxmlformats-officedocument.drawingml.chart+xml"/>
  <Override PartName="/xl/charts/chart102.xml" ContentType="application/vnd.openxmlformats-officedocument.drawingml.chart+xml"/>
  <Override PartName="/xl/charts/chart103.xml" ContentType="application/vnd.openxmlformats-officedocument.drawingml.chart+xml"/>
  <Override PartName="/xl/charts/chart104.xml" ContentType="application/vnd.openxmlformats-officedocument.drawingml.chart+xml"/>
  <Override PartName="/xl/charts/chart105.xml" ContentType="application/vnd.openxmlformats-officedocument.drawingml.chart+xml"/>
  <Override PartName="/xl/charts/chart106.xml" ContentType="application/vnd.openxmlformats-officedocument.drawingml.chart+xml"/>
  <Override PartName="/xl/charts/chart107.xml" ContentType="application/vnd.openxmlformats-officedocument.drawingml.chart+xml"/>
  <Override PartName="/xl/charts/chart108.xml" ContentType="application/vnd.openxmlformats-officedocument.drawingml.chart+xml"/>
  <Override PartName="/xl/charts/chart109.xml" ContentType="application/vnd.openxmlformats-officedocument.drawingml.chart+xml"/>
  <Override PartName="/xl/charts/chart110.xml" ContentType="application/vnd.openxmlformats-officedocument.drawingml.chart+xml"/>
  <Override PartName="/xl/charts/chart111.xml" ContentType="application/vnd.openxmlformats-officedocument.drawingml.chart+xml"/>
  <Override PartName="/xl/charts/chart112.xml" ContentType="application/vnd.openxmlformats-officedocument.drawingml.chart+xml"/>
  <Override PartName="/xl/charts/chart113.xml" ContentType="application/vnd.openxmlformats-officedocument.drawingml.chart+xml"/>
  <Override PartName="/xl/charts/chart114.xml" ContentType="application/vnd.openxmlformats-officedocument.drawingml.chart+xml"/>
  <Override PartName="/xl/charts/chart115.xml" ContentType="application/vnd.openxmlformats-officedocument.drawingml.chart+xml"/>
  <Override PartName="/xl/charts/chart116.xml" ContentType="application/vnd.openxmlformats-officedocument.drawingml.chart+xml"/>
  <Override PartName="/xl/charts/chart117.xml" ContentType="application/vnd.openxmlformats-officedocument.drawingml.chart+xml"/>
  <Override PartName="/xl/charts/chart118.xml" ContentType="application/vnd.openxmlformats-officedocument.drawingml.chart+xml"/>
  <Override PartName="/xl/charts/chart119.xml" ContentType="application/vnd.openxmlformats-officedocument.drawingml.chart+xml"/>
  <Override PartName="/xl/charts/chart120.xml" ContentType="application/vnd.openxmlformats-officedocument.drawingml.chart+xml"/>
  <Override PartName="/xl/drawings/drawing5.xml" ContentType="application/vnd.openxmlformats-officedocument.drawing+xml"/>
  <Override PartName="/xl/charts/chart121.xml" ContentType="application/vnd.openxmlformats-officedocument.drawingml.chart+xml"/>
  <Override PartName="/xl/charts/chart122.xml" ContentType="application/vnd.openxmlformats-officedocument.drawingml.chart+xml"/>
  <Override PartName="/xl/charts/chart123.xml" ContentType="application/vnd.openxmlformats-officedocument.drawingml.chart+xml"/>
  <Override PartName="/xl/charts/chart124.xml" ContentType="application/vnd.openxmlformats-officedocument.drawingml.chart+xml"/>
  <Override PartName="/xl/charts/chart125.xml" ContentType="application/vnd.openxmlformats-officedocument.drawingml.chart+xml"/>
  <Override PartName="/xl/charts/chart126.xml" ContentType="application/vnd.openxmlformats-officedocument.drawingml.chart+xml"/>
  <Override PartName="/xl/charts/chart127.xml" ContentType="application/vnd.openxmlformats-officedocument.drawingml.chart+xml"/>
  <Override PartName="/xl/charts/chart128.xml" ContentType="application/vnd.openxmlformats-officedocument.drawingml.chart+xml"/>
  <Override PartName="/xl/charts/chart129.xml" ContentType="application/vnd.openxmlformats-officedocument.drawingml.chart+xml"/>
  <Override PartName="/xl/charts/chart130.xml" ContentType="application/vnd.openxmlformats-officedocument.drawingml.chart+xml"/>
  <Override PartName="/xl/charts/chart131.xml" ContentType="application/vnd.openxmlformats-officedocument.drawingml.chart+xml"/>
  <Override PartName="/xl/charts/chart132.xml" ContentType="application/vnd.openxmlformats-officedocument.drawingml.chart+xml"/>
  <Override PartName="/xl/charts/chart133.xml" ContentType="application/vnd.openxmlformats-officedocument.drawingml.chart+xml"/>
  <Override PartName="/xl/charts/chart134.xml" ContentType="application/vnd.openxmlformats-officedocument.drawingml.chart+xml"/>
  <Override PartName="/xl/charts/chart135.xml" ContentType="application/vnd.openxmlformats-officedocument.drawingml.chart+xml"/>
  <Override PartName="/xl/charts/chart136.xml" ContentType="application/vnd.openxmlformats-officedocument.drawingml.chart+xml"/>
  <Override PartName="/xl/charts/chart137.xml" ContentType="application/vnd.openxmlformats-officedocument.drawingml.chart+xml"/>
  <Override PartName="/xl/charts/chart138.xml" ContentType="application/vnd.openxmlformats-officedocument.drawingml.chart+xml"/>
  <Override PartName="/xl/charts/chart139.xml" ContentType="application/vnd.openxmlformats-officedocument.drawingml.chart+xml"/>
  <Override PartName="/xl/drawings/drawing6.xml" ContentType="application/vnd.openxmlformats-officedocument.drawing+xml"/>
  <Override PartName="/xl/charts/chart140.xml" ContentType="application/vnd.openxmlformats-officedocument.drawingml.chart+xml"/>
  <Override PartName="/xl/charts/chart141.xml" ContentType="application/vnd.openxmlformats-officedocument.drawingml.chart+xml"/>
  <Override PartName="/xl/drawings/drawing7.xml" ContentType="application/vnd.openxmlformats-officedocument.drawing+xml"/>
  <Override PartName="/xl/charts/chart142.xml" ContentType="application/vnd.openxmlformats-officedocument.drawingml.chart+xml"/>
  <Override PartName="/xl/charts/chart14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codeName="ЭтаКнига"/>
  <mc:AlternateContent xmlns:mc="http://schemas.openxmlformats.org/markup-compatibility/2006">
    <mc:Choice Requires="x15">
      <x15ac:absPath xmlns:x15ac="http://schemas.microsoft.com/office/spreadsheetml/2010/11/ac" url="H:\211\SBORNIK\Sbornik2025\Общий\"/>
    </mc:Choice>
  </mc:AlternateContent>
  <xr:revisionPtr revIDLastSave="0" documentId="13_ncr:1_{8123F470-E576-4AA2-96E6-9CF1ACD91D49}" xr6:coauthVersionLast="47" xr6:coauthVersionMax="47" xr10:uidLastSave="{00000000-0000-0000-0000-000000000000}"/>
  <bookViews>
    <workbookView xWindow="-120" yWindow="-120" windowWidth="29040" windowHeight="15720" tabRatio="603" xr2:uid="{00000000-000D-0000-FFFF-FFFF00000000}"/>
  </bookViews>
  <sheets>
    <sheet name="Титул" sheetId="474" r:id="rId1"/>
    <sheet name="Редсовет" sheetId="479" r:id="rId2"/>
    <sheet name="Контакты" sheetId="480" r:id="rId3"/>
    <sheet name="Др.публикации" sheetId="481" r:id="rId4"/>
    <sheet name="Содержание" sheetId="484" r:id="rId5"/>
    <sheet name="I.1" sheetId="200" r:id="rId6"/>
    <sheet name="I.1.1-1.3 " sheetId="201" r:id="rId7"/>
    <sheet name="I.1.4 " sheetId="202" r:id="rId8"/>
    <sheet name="I.1.5" sheetId="203" r:id="rId9"/>
    <sheet name="I.1.6." sheetId="205" r:id="rId10"/>
    <sheet name="I.1.7 " sheetId="209" r:id="rId11"/>
    <sheet name="I.1.8 " sheetId="211" r:id="rId12"/>
    <sheet name="I.1.9" sheetId="204" r:id="rId13"/>
    <sheet name="I.1.10 " sheetId="213" r:id="rId14"/>
    <sheet name="I.1.11 " sheetId="217" r:id="rId15"/>
    <sheet name="I.2.1 " sheetId="486" r:id="rId16"/>
    <sheet name="I.2.2 " sheetId="234" r:id="rId17"/>
    <sheet name="I.2.3" sheetId="313" r:id="rId18"/>
    <sheet name="I.2.4-2.5" sheetId="219" r:id="rId19"/>
    <sheet name="I.2.6 " sheetId="352" r:id="rId20"/>
    <sheet name="I.2.7 " sheetId="241" r:id="rId21"/>
    <sheet name="I.2.8" sheetId="276" r:id="rId22"/>
    <sheet name="I.2.9" sheetId="278" r:id="rId23"/>
    <sheet name="I.2.10-2.11" sheetId="280" r:id="rId24"/>
    <sheet name="I.2.12 " sheetId="410" r:id="rId25"/>
    <sheet name="I.2.13" sheetId="413" r:id="rId26"/>
    <sheet name="II.1.1-1.2" sheetId="448" r:id="rId27"/>
    <sheet name="II.1.3" sheetId="450" r:id="rId28"/>
    <sheet name="II.2.1-2.2 " sheetId="432" r:id="rId29"/>
    <sheet name="II.2.3 " sheetId="451" r:id="rId30"/>
    <sheet name="II.2.4-II.2.5" sheetId="452" r:id="rId31"/>
    <sheet name="II.2.6 " sheetId="436" r:id="rId32"/>
    <sheet name="II.2.7 " sheetId="453" r:id="rId33"/>
    <sheet name=" II.2.8-II.2.9" sheetId="383" r:id="rId34"/>
    <sheet name="II.2.10" sheetId="384" r:id="rId35"/>
    <sheet name="II.2.11-2.12" sheetId="385" r:id="rId36"/>
    <sheet name="II.2.13" sheetId="457" r:id="rId37"/>
    <sheet name="II.3.1" sheetId="458" r:id="rId38"/>
    <sheet name="II.3.2-II.3.3" sheetId="460" r:id="rId39"/>
    <sheet name="II.3.4-3.5" sheetId="461" r:id="rId40"/>
    <sheet name="II.3.6-3.8" sheetId="462" r:id="rId41"/>
    <sheet name="II.3.9-3.10" sheetId="463" r:id="rId42"/>
    <sheet name="II.3.11-3.12" sheetId="464" r:id="rId43"/>
    <sheet name="II.3.13" sheetId="465" r:id="rId44"/>
    <sheet name="II.3.14-II.3.15" sheetId="466" r:id="rId45"/>
    <sheet name="II.3.16-II.3.17 " sheetId="467" r:id="rId46"/>
    <sheet name="II.3.18-II.3.19" sheetId="468" r:id="rId47"/>
    <sheet name="II.3.20-II.3.21 " sheetId="473" r:id="rId48"/>
    <sheet name="II.3.22" sheetId="470" r:id="rId49"/>
    <sheet name="II.3.23-II.3.26" sheetId="485" r:id="rId50"/>
    <sheet name="II.4.1-II.4.2" sheetId="282" r:id="rId51"/>
    <sheet name="II.4.3" sheetId="284" r:id="rId52"/>
    <sheet name="II.4.4-II.4.5" sheetId="333" r:id="rId53"/>
    <sheet name="II.4.6" sheetId="287" r:id="rId54"/>
    <sheet name="II.4.7-II.4.8 " sheetId="288" r:id="rId55"/>
    <sheet name="II.4.9-II.4.10 " sheetId="291" r:id="rId56"/>
    <sheet name="II.4.11 " sheetId="292" r:id="rId57"/>
  </sheets>
  <externalReferences>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s>
  <definedNames>
    <definedName name="\A">#REF!</definedName>
    <definedName name="\C">#REF!</definedName>
    <definedName name="\D">#REF!</definedName>
    <definedName name="\E">#REF!</definedName>
    <definedName name="\H">#REF!</definedName>
    <definedName name="\K">#REF!</definedName>
    <definedName name="\L">#REF!</definedName>
    <definedName name="\P">#REF!</definedName>
    <definedName name="\Q">#REF!</definedName>
    <definedName name="\S">#REF!</definedName>
    <definedName name="\T">#REF!</definedName>
    <definedName name="\V">#REF!</definedName>
    <definedName name="\W">#REF!</definedName>
    <definedName name="\X">#REF!</definedName>
    <definedName name="___________________Cpi2">#REF!</definedName>
    <definedName name="___________________MS798">'[1]NBK-T20'!#REF!</definedName>
    <definedName name="___________________tab2">'[2]GvtOp%gdp-t25'!#REF!</definedName>
    <definedName name="___________________tab6798">'[1]NBK-T20'!#REF!</definedName>
    <definedName name="_____________red1" localSheetId="15" hidden="1">{"CBA",#N/A,FALSE,"TAB4";"MS",#N/A,FALSE,"TAB5";"BANKLOANS",#N/A,FALSE,"TAB21APP ";"INTEREST",#N/A,FALSE,"TAB22APP"}</definedName>
    <definedName name="_____________red1" localSheetId="3" hidden="1">{"CBA",#N/A,FALSE,"TAB4";"MS",#N/A,FALSE,"TAB5";"BANKLOANS",#N/A,FALSE,"TAB21APP ";"INTEREST",#N/A,FALSE,"TAB22APP"}</definedName>
    <definedName name="_____________red1" localSheetId="2" hidden="1">{"CBA",#N/A,FALSE,"TAB4";"MS",#N/A,FALSE,"TAB5";"BANKLOANS",#N/A,FALSE,"TAB21APP ";"INTEREST",#N/A,FALSE,"TAB22APP"}</definedName>
    <definedName name="_____________red1" hidden="1">{"CBA",#N/A,FALSE,"TAB4";"MS",#N/A,FALSE,"TAB5";"BANKLOANS",#N/A,FALSE,"TAB21APP ";"INTEREST",#N/A,FALSE,"TAB22APP"}</definedName>
    <definedName name="_____________SR01" localSheetId="15" hidden="1">{"BOP_TAB",#N/A,FALSE,"N";"MIDTERM_TAB",#N/A,FALSE,"O";"FUND_CRED",#N/A,FALSE,"P";"DEBT_TAB1",#N/A,FALSE,"Q";"DEBT_TAB2",#N/A,FALSE,"Q";"FORFIN_TAB1",#N/A,FALSE,"R";"FORFIN_TAB2",#N/A,FALSE,"R";"BOP_ANALY",#N/A,FALSE,"U"}</definedName>
    <definedName name="_____________SR01" localSheetId="3" hidden="1">{"BOP_TAB",#N/A,FALSE,"N";"MIDTERM_TAB",#N/A,FALSE,"O";"FUND_CRED",#N/A,FALSE,"P";"DEBT_TAB1",#N/A,FALSE,"Q";"DEBT_TAB2",#N/A,FALSE,"Q";"FORFIN_TAB1",#N/A,FALSE,"R";"FORFIN_TAB2",#N/A,FALSE,"R";"BOP_ANALY",#N/A,FALSE,"U"}</definedName>
    <definedName name="_____________SR01" localSheetId="2" hidden="1">{"BOP_TAB",#N/A,FALSE,"N";"MIDTERM_TAB",#N/A,FALSE,"O";"FUND_CRED",#N/A,FALSE,"P";"DEBT_TAB1",#N/A,FALSE,"Q";"DEBT_TAB2",#N/A,FALSE,"Q";"FORFIN_TAB1",#N/A,FALSE,"R";"FORFIN_TAB2",#N/A,FALSE,"R";"BOP_ANALY",#N/A,FALSE,"U"}</definedName>
    <definedName name="_____________SR01" hidden="1">{"BOP_TAB",#N/A,FALSE,"N";"MIDTERM_TAB",#N/A,FALSE,"O";"FUND_CRED",#N/A,FALSE,"P";"DEBT_TAB1",#N/A,FALSE,"Q";"DEBT_TAB2",#N/A,FALSE,"Q";"FORFIN_TAB1",#N/A,FALSE,"R";"FORFIN_TAB2",#N/A,FALSE,"R";"BOP_ANALY",#N/A,FALSE,"U"}</definedName>
    <definedName name="___________red1" localSheetId="15" hidden="1">{"CBA",#N/A,FALSE,"TAB4";"MS",#N/A,FALSE,"TAB5";"BANKLOANS",#N/A,FALSE,"TAB21APP ";"INTEREST",#N/A,FALSE,"TAB22APP"}</definedName>
    <definedName name="___________red1" localSheetId="3" hidden="1">{"CBA",#N/A,FALSE,"TAB4";"MS",#N/A,FALSE,"TAB5";"BANKLOANS",#N/A,FALSE,"TAB21APP ";"INTEREST",#N/A,FALSE,"TAB22APP"}</definedName>
    <definedName name="___________red1" localSheetId="2" hidden="1">{"CBA",#N/A,FALSE,"TAB4";"MS",#N/A,FALSE,"TAB5";"BANKLOANS",#N/A,FALSE,"TAB21APP ";"INTEREST",#N/A,FALSE,"TAB22APP"}</definedName>
    <definedName name="___________red1" hidden="1">{"CBA",#N/A,FALSE,"TAB4";"MS",#N/A,FALSE,"TAB5";"BANKLOANS",#N/A,FALSE,"TAB21APP ";"INTEREST",#N/A,FALSE,"TAB22APP"}</definedName>
    <definedName name="___________SR01" localSheetId="15" hidden="1">{"BOP_TAB",#N/A,FALSE,"N";"MIDTERM_TAB",#N/A,FALSE,"O";"FUND_CRED",#N/A,FALSE,"P";"DEBT_TAB1",#N/A,FALSE,"Q";"DEBT_TAB2",#N/A,FALSE,"Q";"FORFIN_TAB1",#N/A,FALSE,"R";"FORFIN_TAB2",#N/A,FALSE,"R";"BOP_ANALY",#N/A,FALSE,"U"}</definedName>
    <definedName name="___________SR01" localSheetId="3" hidden="1">{"BOP_TAB",#N/A,FALSE,"N";"MIDTERM_TAB",#N/A,FALSE,"O";"FUND_CRED",#N/A,FALSE,"P";"DEBT_TAB1",#N/A,FALSE,"Q";"DEBT_TAB2",#N/A,FALSE,"Q";"FORFIN_TAB1",#N/A,FALSE,"R";"FORFIN_TAB2",#N/A,FALSE,"R";"BOP_ANALY",#N/A,FALSE,"U"}</definedName>
    <definedName name="___________SR01" localSheetId="2" hidden="1">{"BOP_TAB",#N/A,FALSE,"N";"MIDTERM_TAB",#N/A,FALSE,"O";"FUND_CRED",#N/A,FALSE,"P";"DEBT_TAB1",#N/A,FALSE,"Q";"DEBT_TAB2",#N/A,FALSE,"Q";"FORFIN_TAB1",#N/A,FALSE,"R";"FORFIN_TAB2",#N/A,FALSE,"R";"BOP_ANALY",#N/A,FALSE,"U"}</definedName>
    <definedName name="___________SR01" hidden="1">{"BOP_TAB",#N/A,FALSE,"N";"MIDTERM_TAB",#N/A,FALSE,"O";"FUND_CRED",#N/A,FALSE,"P";"DEBT_TAB1",#N/A,FALSE,"Q";"DEBT_TAB2",#N/A,FALSE,"Q";"FORFIN_TAB1",#N/A,FALSE,"R";"FORFIN_TAB2",#N/A,FALSE,"R";"BOP_ANALY",#N/A,FALSE,"U"}</definedName>
    <definedName name="__________Cpi2">#REF!</definedName>
    <definedName name="__________MS798">'[1]NBK-T20'!#REF!</definedName>
    <definedName name="__________tab2">'[2]GvtOp%gdp-t25'!#REF!</definedName>
    <definedName name="__________tab6798">'[1]NBK-T20'!#REF!</definedName>
    <definedName name="_________GDP2002">[3]IN!$K$10</definedName>
    <definedName name="_________MCV1">#REF!</definedName>
    <definedName name="_________RES1">'[4]NFA Banking System'!$B$2:$K$26</definedName>
    <definedName name="_________RES3">'[4]IMF Credit'!$B$10:$K$94</definedName>
    <definedName name="_________sum3">#REF!</definedName>
    <definedName name="_________tab06">#REF!</definedName>
    <definedName name="_________tab07">#REF!</definedName>
    <definedName name="_________tab1">#REF!</definedName>
    <definedName name="_________tab10">#REF!</definedName>
    <definedName name="_________tab11">#REF!</definedName>
    <definedName name="_________tab12">#REF!</definedName>
    <definedName name="_________tab13">#REF!</definedName>
    <definedName name="_________Tab14">[5]tab14!$A$1:$O$62</definedName>
    <definedName name="_________Tab15">[5]tab15!$A$1:$Z$32</definedName>
    <definedName name="_________Tab16">[5]tab16!$A$1:$S$51</definedName>
    <definedName name="_________Tab17">[5]tab17!$A$1:$M$25</definedName>
    <definedName name="_________Tab18">[5]tab18!$A$1:$F$152</definedName>
    <definedName name="_________Tab19">[5]tab19!$A$1:$F$147</definedName>
    <definedName name="_________Tab20">[5]tab20!$A$1:$J$114</definedName>
    <definedName name="_________Tab21">[5]tab21!$B$1:$P$52</definedName>
    <definedName name="_________Tab22">[5]tab22!$A$1:$J$78</definedName>
    <definedName name="_________Tab23">[5]tab23!$A$1:$J$54</definedName>
    <definedName name="_________Tab24">[5]tab24!$A$1:$J$54</definedName>
    <definedName name="_________Tab25">[5]tab25!$A$1:$L$53</definedName>
    <definedName name="_________Tab26">[5]tab26!$A$1:$J$67</definedName>
    <definedName name="_________Tab27">[5]tab27!$A$1:$E$72</definedName>
    <definedName name="_________Tab28">[5]tab28!$A$2:$R$72</definedName>
    <definedName name="_________Tab29">[5]tab29!$A$1:$U$54</definedName>
    <definedName name="_________tab3">#REF!</definedName>
    <definedName name="_________Tab30">#REF!</definedName>
    <definedName name="_________Tab31">[5]tab31!$A$1:$AE$49</definedName>
    <definedName name="_________Tab32">[5]tab32!$A$1:$BG$20</definedName>
    <definedName name="_________Tab33">[5]tab33!$A$1:$AH$45</definedName>
    <definedName name="_________Tab34">[5]tab34!$A$1:$E$84</definedName>
    <definedName name="_________tab35">#REF!</definedName>
    <definedName name="_________Tab36">[5]tab36!$A$1:$X$41</definedName>
    <definedName name="_________Tab37">[5]tab37!$A$1:$AC$27</definedName>
    <definedName name="_________Tab38">[5]tab38!$A$1:$P$37</definedName>
    <definedName name="_________Tab4">[5]tab4!$A$1:$T$12</definedName>
    <definedName name="_________Tab40">[5]tab40!$A$1:$J$35</definedName>
    <definedName name="_________tab41">#REF!</definedName>
    <definedName name="_________tab42">#REF!</definedName>
    <definedName name="_________tab43">#REF!</definedName>
    <definedName name="_________tab44">#REF!</definedName>
    <definedName name="_________Tab45">[5]tab45!$A$1:$J$62</definedName>
    <definedName name="_________tab46">#REF!</definedName>
    <definedName name="_________tab47">#REF!</definedName>
    <definedName name="_________tab48">[5]tab47!$A$1:$M$135</definedName>
    <definedName name="_________tab5">#REF!</definedName>
    <definedName name="_________tab6">#REF!</definedName>
    <definedName name="_________tab7">#REF!</definedName>
    <definedName name="_________tab8">#REF!</definedName>
    <definedName name="_________tab9">#REF!</definedName>
    <definedName name="________Cpi2">#REF!</definedName>
    <definedName name="________GDP2002">[3]IN!$K$10</definedName>
    <definedName name="________MCV1">#REF!</definedName>
    <definedName name="________MS798">'[1]NBK-T20'!#REF!</definedName>
    <definedName name="________red1" localSheetId="15" hidden="1">{"CBA",#N/A,FALSE,"TAB4";"MS",#N/A,FALSE,"TAB5";"BANKLOANS",#N/A,FALSE,"TAB21APP ";"INTEREST",#N/A,FALSE,"TAB22APP"}</definedName>
    <definedName name="________red1" localSheetId="3" hidden="1">{"CBA",#N/A,FALSE,"TAB4";"MS",#N/A,FALSE,"TAB5";"BANKLOANS",#N/A,FALSE,"TAB21APP ";"INTEREST",#N/A,FALSE,"TAB22APP"}</definedName>
    <definedName name="________red1" localSheetId="2" hidden="1">{"CBA",#N/A,FALSE,"TAB4";"MS",#N/A,FALSE,"TAB5";"BANKLOANS",#N/A,FALSE,"TAB21APP ";"INTEREST",#N/A,FALSE,"TAB22APP"}</definedName>
    <definedName name="________red1" hidden="1">{"CBA",#N/A,FALSE,"TAB4";"MS",#N/A,FALSE,"TAB5";"BANKLOANS",#N/A,FALSE,"TAB21APP ";"INTEREST",#N/A,FALSE,"TAB22APP"}</definedName>
    <definedName name="________RES1">'[4]NFA Banking System'!$B$2:$K$26</definedName>
    <definedName name="________RES3">'[4]IMF Credit'!$B$10:$K$94</definedName>
    <definedName name="________SR01" localSheetId="15" hidden="1">{"BOP_TAB",#N/A,FALSE,"N";"MIDTERM_TAB",#N/A,FALSE,"O";"FUND_CRED",#N/A,FALSE,"P";"DEBT_TAB1",#N/A,FALSE,"Q";"DEBT_TAB2",#N/A,FALSE,"Q";"FORFIN_TAB1",#N/A,FALSE,"R";"FORFIN_TAB2",#N/A,FALSE,"R";"BOP_ANALY",#N/A,FALSE,"U"}</definedName>
    <definedName name="________SR01" localSheetId="3" hidden="1">{"BOP_TAB",#N/A,FALSE,"N";"MIDTERM_TAB",#N/A,FALSE,"O";"FUND_CRED",#N/A,FALSE,"P";"DEBT_TAB1",#N/A,FALSE,"Q";"DEBT_TAB2",#N/A,FALSE,"Q";"FORFIN_TAB1",#N/A,FALSE,"R";"FORFIN_TAB2",#N/A,FALSE,"R";"BOP_ANALY",#N/A,FALSE,"U"}</definedName>
    <definedName name="________SR01" localSheetId="2" hidden="1">{"BOP_TAB",#N/A,FALSE,"N";"MIDTERM_TAB",#N/A,FALSE,"O";"FUND_CRED",#N/A,FALSE,"P";"DEBT_TAB1",#N/A,FALSE,"Q";"DEBT_TAB2",#N/A,FALSE,"Q";"FORFIN_TAB1",#N/A,FALSE,"R";"FORFIN_TAB2",#N/A,FALSE,"R";"BOP_ANALY",#N/A,FALSE,"U"}</definedName>
    <definedName name="________SR01" hidden="1">{"BOP_TAB",#N/A,FALSE,"N";"MIDTERM_TAB",#N/A,FALSE,"O";"FUND_CRED",#N/A,FALSE,"P";"DEBT_TAB1",#N/A,FALSE,"Q";"DEBT_TAB2",#N/A,FALSE,"Q";"FORFIN_TAB1",#N/A,FALSE,"R";"FORFIN_TAB2",#N/A,FALSE,"R";"BOP_ANALY",#N/A,FALSE,"U"}</definedName>
    <definedName name="________sum3">#REF!</definedName>
    <definedName name="________tab06">#REF!</definedName>
    <definedName name="________tab07">#REF!</definedName>
    <definedName name="________tab1">#REF!</definedName>
    <definedName name="________tab10">#REF!</definedName>
    <definedName name="________tab11">#REF!</definedName>
    <definedName name="________tab12">#REF!</definedName>
    <definedName name="________tab13">#REF!</definedName>
    <definedName name="________Tab14">[5]tab14!$A$1:$O$62</definedName>
    <definedName name="________Tab15">[5]tab15!$A$1:$Z$32</definedName>
    <definedName name="________Tab16">[5]tab16!$A$1:$S$51</definedName>
    <definedName name="________Tab17">[5]tab17!$A$1:$M$25</definedName>
    <definedName name="________Tab18">[5]tab18!$A$1:$F$152</definedName>
    <definedName name="________Tab19">[5]tab19!$A$1:$F$147</definedName>
    <definedName name="________tab2">'[2]GvtOp%gdp-t25'!#REF!</definedName>
    <definedName name="________Tab20">[5]tab20!$A$1:$J$114</definedName>
    <definedName name="________Tab21">[5]tab21!$B$1:$P$52</definedName>
    <definedName name="________Tab22">[5]tab22!$A$1:$J$78</definedName>
    <definedName name="________Tab23">[5]tab23!$A$1:$J$54</definedName>
    <definedName name="________Tab24">[5]tab24!$A$1:$J$54</definedName>
    <definedName name="________Tab25">[5]tab25!$A$1:$L$53</definedName>
    <definedName name="________Tab26">[5]tab26!$A$1:$J$67</definedName>
    <definedName name="________Tab27">[5]tab27!$A$1:$E$72</definedName>
    <definedName name="________Tab28">[5]tab28!$A$2:$R$72</definedName>
    <definedName name="________Tab29">[5]tab29!$A$1:$U$54</definedName>
    <definedName name="________tab3">#REF!</definedName>
    <definedName name="________Tab30">#REF!</definedName>
    <definedName name="________Tab31">[5]tab31!$A$1:$AE$49</definedName>
    <definedName name="________Tab32">[5]tab32!$A$1:$BG$20</definedName>
    <definedName name="________Tab33">[5]tab33!$A$1:$AH$45</definedName>
    <definedName name="________Tab34">[5]tab34!$A$1:$E$84</definedName>
    <definedName name="________tab35">#REF!</definedName>
    <definedName name="________Tab36">[5]tab36!$A$1:$X$41</definedName>
    <definedName name="________Tab37">[5]tab37!$A$1:$AC$27</definedName>
    <definedName name="________Tab38">[5]tab38!$A$1:$P$37</definedName>
    <definedName name="________Tab4">[5]tab4!$A$1:$T$12</definedName>
    <definedName name="________Tab40">[5]tab40!$A$1:$J$35</definedName>
    <definedName name="________tab41">#REF!</definedName>
    <definedName name="________tab42">#REF!</definedName>
    <definedName name="________tab43">#REF!</definedName>
    <definedName name="________tab44">#REF!</definedName>
    <definedName name="________Tab45">[5]tab45!$A$1:$J$62</definedName>
    <definedName name="________tab46">#REF!</definedName>
    <definedName name="________tab47">#REF!</definedName>
    <definedName name="________tab48">[5]tab47!$A$1:$M$135</definedName>
    <definedName name="________tab5">#REF!</definedName>
    <definedName name="________tab6">#REF!</definedName>
    <definedName name="________tab6798">'[1]NBK-T20'!#REF!</definedName>
    <definedName name="________tab7">#REF!</definedName>
    <definedName name="________tab8">#REF!</definedName>
    <definedName name="________tab9">#REF!</definedName>
    <definedName name="_______Cpi2">#REF!</definedName>
    <definedName name="_______GDP2002">[3]IN!$K$10</definedName>
    <definedName name="_______MCV1">#REF!</definedName>
    <definedName name="_______MS798">'[1]NBK-T20'!#REF!</definedName>
    <definedName name="_______red1" localSheetId="15" hidden="1">{"CBA",#N/A,FALSE,"TAB4";"MS",#N/A,FALSE,"TAB5";"BANKLOANS",#N/A,FALSE,"TAB21APP ";"INTEREST",#N/A,FALSE,"TAB22APP"}</definedName>
    <definedName name="_______red1" localSheetId="3" hidden="1">{"CBA",#N/A,FALSE,"TAB4";"MS",#N/A,FALSE,"TAB5";"BANKLOANS",#N/A,FALSE,"TAB21APP ";"INTEREST",#N/A,FALSE,"TAB22APP"}</definedName>
    <definedName name="_______red1" localSheetId="2" hidden="1">{"CBA",#N/A,FALSE,"TAB4";"MS",#N/A,FALSE,"TAB5";"BANKLOANS",#N/A,FALSE,"TAB21APP ";"INTEREST",#N/A,FALSE,"TAB22APP"}</definedName>
    <definedName name="_______red1" hidden="1">{"CBA",#N/A,FALSE,"TAB4";"MS",#N/A,FALSE,"TAB5";"BANKLOANS",#N/A,FALSE,"TAB21APP ";"INTEREST",#N/A,FALSE,"TAB22APP"}</definedName>
    <definedName name="_______RES1">'[4]NFA Banking System'!$B$2:$K$26</definedName>
    <definedName name="_______RES3">'[4]IMF Credit'!$B$10:$K$94</definedName>
    <definedName name="_______SR01" localSheetId="15" hidden="1">{"BOP_TAB",#N/A,FALSE,"N";"MIDTERM_TAB",#N/A,FALSE,"O";"FUND_CRED",#N/A,FALSE,"P";"DEBT_TAB1",#N/A,FALSE,"Q";"DEBT_TAB2",#N/A,FALSE,"Q";"FORFIN_TAB1",#N/A,FALSE,"R";"FORFIN_TAB2",#N/A,FALSE,"R";"BOP_ANALY",#N/A,FALSE,"U"}</definedName>
    <definedName name="_______SR01" localSheetId="3" hidden="1">{"BOP_TAB",#N/A,FALSE,"N";"MIDTERM_TAB",#N/A,FALSE,"O";"FUND_CRED",#N/A,FALSE,"P";"DEBT_TAB1",#N/A,FALSE,"Q";"DEBT_TAB2",#N/A,FALSE,"Q";"FORFIN_TAB1",#N/A,FALSE,"R";"FORFIN_TAB2",#N/A,FALSE,"R";"BOP_ANALY",#N/A,FALSE,"U"}</definedName>
    <definedName name="_______SR01" localSheetId="2" hidden="1">{"BOP_TAB",#N/A,FALSE,"N";"MIDTERM_TAB",#N/A,FALSE,"O";"FUND_CRED",#N/A,FALSE,"P";"DEBT_TAB1",#N/A,FALSE,"Q";"DEBT_TAB2",#N/A,FALSE,"Q";"FORFIN_TAB1",#N/A,FALSE,"R";"FORFIN_TAB2",#N/A,FALSE,"R";"BOP_ANALY",#N/A,FALSE,"U"}</definedName>
    <definedName name="_______SR01" hidden="1">{"BOP_TAB",#N/A,FALSE,"N";"MIDTERM_TAB",#N/A,FALSE,"O";"FUND_CRED",#N/A,FALSE,"P";"DEBT_TAB1",#N/A,FALSE,"Q";"DEBT_TAB2",#N/A,FALSE,"Q";"FORFIN_TAB1",#N/A,FALSE,"R";"FORFIN_TAB2",#N/A,FALSE,"R";"BOP_ANALY",#N/A,FALSE,"U"}</definedName>
    <definedName name="_______sum3">#REF!</definedName>
    <definedName name="_______tab06">#REF!</definedName>
    <definedName name="_______tab07">#REF!</definedName>
    <definedName name="_______tab1">#REF!</definedName>
    <definedName name="_______tab10">#REF!</definedName>
    <definedName name="_______tab11">#REF!</definedName>
    <definedName name="_______tab12">#REF!</definedName>
    <definedName name="_______tab13">#REF!</definedName>
    <definedName name="_______Tab14">[5]tab14!$A$1:$O$62</definedName>
    <definedName name="_______Tab15">[5]tab15!$A$1:$Z$32</definedName>
    <definedName name="_______Tab16">[5]tab16!$A$1:$S$51</definedName>
    <definedName name="_______Tab17">[5]tab17!$A$1:$M$25</definedName>
    <definedName name="_______Tab18">[5]tab18!$A$1:$F$152</definedName>
    <definedName name="_______Tab19">[5]tab19!$A$1:$F$147</definedName>
    <definedName name="_______tab2">'[2]GvtOp%gdp-t25'!#REF!</definedName>
    <definedName name="_______Tab20">[5]tab20!$A$1:$J$114</definedName>
    <definedName name="_______Tab21">[5]tab21!$B$1:$P$52</definedName>
    <definedName name="_______Tab22">[5]tab22!$A$1:$J$78</definedName>
    <definedName name="_______Tab23">[5]tab23!$A$1:$J$54</definedName>
    <definedName name="_______Tab24">[5]tab24!$A$1:$J$54</definedName>
    <definedName name="_______Tab25">[5]tab25!$A$1:$L$53</definedName>
    <definedName name="_______Tab26">[5]tab26!$A$1:$J$67</definedName>
    <definedName name="_______Tab27">[5]tab27!$A$1:$E$72</definedName>
    <definedName name="_______Tab28">[5]tab28!$A$2:$R$72</definedName>
    <definedName name="_______Tab29">[5]tab29!$A$1:$U$54</definedName>
    <definedName name="_______tab3">#REF!</definedName>
    <definedName name="_______Tab30">#REF!</definedName>
    <definedName name="_______Tab31">[5]tab31!$A$1:$AE$49</definedName>
    <definedName name="_______Tab32">[5]tab32!$A$1:$BG$20</definedName>
    <definedName name="_______Tab33">[5]tab33!$A$1:$AH$45</definedName>
    <definedName name="_______Tab34">[5]tab34!$A$1:$E$84</definedName>
    <definedName name="_______tab35">#REF!</definedName>
    <definedName name="_______Tab36">[5]tab36!$A$1:$X$41</definedName>
    <definedName name="_______Tab37">[5]tab37!$A$1:$AC$27</definedName>
    <definedName name="_______Tab38">[5]tab38!$A$1:$P$37</definedName>
    <definedName name="_______Tab4">[5]tab4!$A$1:$T$12</definedName>
    <definedName name="_______Tab40">[5]tab40!$A$1:$J$35</definedName>
    <definedName name="_______tab41">#REF!</definedName>
    <definedName name="_______tab42">#REF!</definedName>
    <definedName name="_______tab43">#REF!</definedName>
    <definedName name="_______tab44">#REF!</definedName>
    <definedName name="_______Tab45">[5]tab45!$A$1:$J$62</definedName>
    <definedName name="_______tab46">#REF!</definedName>
    <definedName name="_______tab47">#REF!</definedName>
    <definedName name="_______tab48">[5]tab47!$A$1:$M$135</definedName>
    <definedName name="_______tab5">#REF!</definedName>
    <definedName name="_______tab6">#REF!</definedName>
    <definedName name="_______tab6798">'[1]NBK-T20'!#REF!</definedName>
    <definedName name="_______tab7">#REF!</definedName>
    <definedName name="_______tab8">#REF!</definedName>
    <definedName name="_______tab9">#REF!</definedName>
    <definedName name="______Cpi2">#REF!</definedName>
    <definedName name="______GDP2002">[3]IN!$K$10</definedName>
    <definedName name="______MCV1">#REF!</definedName>
    <definedName name="______MS798">'[1]NBK-T20'!#REF!</definedName>
    <definedName name="______red1" localSheetId="15" hidden="1">{"CBA",#N/A,FALSE,"TAB4";"MS",#N/A,FALSE,"TAB5";"BANKLOANS",#N/A,FALSE,"TAB21APP ";"INTEREST",#N/A,FALSE,"TAB22APP"}</definedName>
    <definedName name="______red1" localSheetId="3" hidden="1">{"CBA",#N/A,FALSE,"TAB4";"MS",#N/A,FALSE,"TAB5";"BANKLOANS",#N/A,FALSE,"TAB21APP ";"INTEREST",#N/A,FALSE,"TAB22APP"}</definedName>
    <definedName name="______red1" localSheetId="2" hidden="1">{"CBA",#N/A,FALSE,"TAB4";"MS",#N/A,FALSE,"TAB5";"BANKLOANS",#N/A,FALSE,"TAB21APP ";"INTEREST",#N/A,FALSE,"TAB22APP"}</definedName>
    <definedName name="______red1" hidden="1">{"CBA",#N/A,FALSE,"TAB4";"MS",#N/A,FALSE,"TAB5";"BANKLOANS",#N/A,FALSE,"TAB21APP ";"INTEREST",#N/A,FALSE,"TAB22APP"}</definedName>
    <definedName name="______RES1">'[4]NFA Banking System'!$B$2:$K$26</definedName>
    <definedName name="______RES3">'[4]IMF Credit'!$B$10:$K$94</definedName>
    <definedName name="______SR01" localSheetId="15" hidden="1">{"BOP_TAB",#N/A,FALSE,"N";"MIDTERM_TAB",#N/A,FALSE,"O";"FUND_CRED",#N/A,FALSE,"P";"DEBT_TAB1",#N/A,FALSE,"Q";"DEBT_TAB2",#N/A,FALSE,"Q";"FORFIN_TAB1",#N/A,FALSE,"R";"FORFIN_TAB2",#N/A,FALSE,"R";"BOP_ANALY",#N/A,FALSE,"U"}</definedName>
    <definedName name="______SR01" localSheetId="3" hidden="1">{"BOP_TAB",#N/A,FALSE,"N";"MIDTERM_TAB",#N/A,FALSE,"O";"FUND_CRED",#N/A,FALSE,"P";"DEBT_TAB1",#N/A,FALSE,"Q";"DEBT_TAB2",#N/A,FALSE,"Q";"FORFIN_TAB1",#N/A,FALSE,"R";"FORFIN_TAB2",#N/A,FALSE,"R";"BOP_ANALY",#N/A,FALSE,"U"}</definedName>
    <definedName name="______SR01" localSheetId="2" hidden="1">{"BOP_TAB",#N/A,FALSE,"N";"MIDTERM_TAB",#N/A,FALSE,"O";"FUND_CRED",#N/A,FALSE,"P";"DEBT_TAB1",#N/A,FALSE,"Q";"DEBT_TAB2",#N/A,FALSE,"Q";"FORFIN_TAB1",#N/A,FALSE,"R";"FORFIN_TAB2",#N/A,FALSE,"R";"BOP_ANALY",#N/A,FALSE,"U"}</definedName>
    <definedName name="______SR01" hidden="1">{"BOP_TAB",#N/A,FALSE,"N";"MIDTERM_TAB",#N/A,FALSE,"O";"FUND_CRED",#N/A,FALSE,"P";"DEBT_TAB1",#N/A,FALSE,"Q";"DEBT_TAB2",#N/A,FALSE,"Q";"FORFIN_TAB1",#N/A,FALSE,"R";"FORFIN_TAB2",#N/A,FALSE,"R";"BOP_ANALY",#N/A,FALSE,"U"}</definedName>
    <definedName name="______sum3">#REF!</definedName>
    <definedName name="______tab06">#REF!</definedName>
    <definedName name="______tab07">#REF!</definedName>
    <definedName name="______tab1">#REF!</definedName>
    <definedName name="______tab10">#REF!</definedName>
    <definedName name="______tab11">#REF!</definedName>
    <definedName name="______tab12">#REF!</definedName>
    <definedName name="______tab13">#REF!</definedName>
    <definedName name="______Tab14">[5]tab14!$A$1:$O$62</definedName>
    <definedName name="______Tab15">[5]tab15!$A$1:$Z$32</definedName>
    <definedName name="______Tab16">[5]tab16!$A$1:$S$51</definedName>
    <definedName name="______Tab17">[5]tab17!$A$1:$M$25</definedName>
    <definedName name="______Tab18">[5]tab18!$A$1:$F$152</definedName>
    <definedName name="______Tab19">[5]tab19!$A$1:$F$147</definedName>
    <definedName name="______tab2">'[2]GvtOp%gdp-t25'!#REF!</definedName>
    <definedName name="______Tab20">[5]tab20!$A$1:$J$114</definedName>
    <definedName name="______Tab21">[5]tab21!$B$1:$P$52</definedName>
    <definedName name="______Tab22">[5]tab22!$A$1:$J$78</definedName>
    <definedName name="______Tab23">[5]tab23!$A$1:$J$54</definedName>
    <definedName name="______Tab24">[5]tab24!$A$1:$J$54</definedName>
    <definedName name="______Tab25">[5]tab25!$A$1:$L$53</definedName>
    <definedName name="______Tab26">[5]tab26!$A$1:$J$67</definedName>
    <definedName name="______Tab27">[5]tab27!$A$1:$E$72</definedName>
    <definedName name="______Tab28">[5]tab28!$A$2:$R$72</definedName>
    <definedName name="______Tab29">[5]tab29!$A$1:$U$54</definedName>
    <definedName name="______tab3">#REF!</definedName>
    <definedName name="______Tab30">#REF!</definedName>
    <definedName name="______Tab31">[5]tab31!$A$1:$AE$49</definedName>
    <definedName name="______Tab32">[5]tab32!$A$1:$BG$20</definedName>
    <definedName name="______Tab33">[5]tab33!$A$1:$AH$45</definedName>
    <definedName name="______Tab34">[5]tab34!$A$1:$E$84</definedName>
    <definedName name="______tab35">#REF!</definedName>
    <definedName name="______Tab36">[5]tab36!$A$1:$X$41</definedName>
    <definedName name="______Tab37">[5]tab37!$A$1:$AC$27</definedName>
    <definedName name="______Tab38">[5]tab38!$A$1:$P$37</definedName>
    <definedName name="______Tab4">[5]tab4!$A$1:$T$12</definedName>
    <definedName name="______Tab40">[5]tab40!$A$1:$J$35</definedName>
    <definedName name="______tab41">#REF!</definedName>
    <definedName name="______tab42">#REF!</definedName>
    <definedName name="______tab43">#REF!</definedName>
    <definedName name="______tab44">#REF!</definedName>
    <definedName name="______Tab45">[5]tab45!$A$1:$J$62</definedName>
    <definedName name="______tab46">#REF!</definedName>
    <definedName name="______tab47">#REF!</definedName>
    <definedName name="______tab48">[5]tab47!$A$1:$M$135</definedName>
    <definedName name="______tab5">#REF!</definedName>
    <definedName name="______tab6">#REF!</definedName>
    <definedName name="______tab6798">'[1]NBK-T20'!#REF!</definedName>
    <definedName name="______tab7">#REF!</definedName>
    <definedName name="______tab8">#REF!</definedName>
    <definedName name="______tab9">#REF!</definedName>
    <definedName name="_____Cpi2">#REF!</definedName>
    <definedName name="_____GDP2002">[3]IN!$K$10</definedName>
    <definedName name="_____MCV1">#REF!</definedName>
    <definedName name="_____MS798">'[1]NBK-T20'!#REF!</definedName>
    <definedName name="_____red1" localSheetId="15" hidden="1">{"CBA",#N/A,FALSE,"TAB4";"MS",#N/A,FALSE,"TAB5";"BANKLOANS",#N/A,FALSE,"TAB21APP ";"INTEREST",#N/A,FALSE,"TAB22APP"}</definedName>
    <definedName name="_____red1" localSheetId="3" hidden="1">{"CBA",#N/A,FALSE,"TAB4";"MS",#N/A,FALSE,"TAB5";"BANKLOANS",#N/A,FALSE,"TAB21APP ";"INTEREST",#N/A,FALSE,"TAB22APP"}</definedName>
    <definedName name="_____red1" localSheetId="2" hidden="1">{"CBA",#N/A,FALSE,"TAB4";"MS",#N/A,FALSE,"TAB5";"BANKLOANS",#N/A,FALSE,"TAB21APP ";"INTEREST",#N/A,FALSE,"TAB22APP"}</definedName>
    <definedName name="_____red1" hidden="1">{"CBA",#N/A,FALSE,"TAB4";"MS",#N/A,FALSE,"TAB5";"BANKLOANS",#N/A,FALSE,"TAB21APP ";"INTEREST",#N/A,FALSE,"TAB22APP"}</definedName>
    <definedName name="_____RES1">'[4]NFA Banking System'!$B$2:$K$26</definedName>
    <definedName name="_____RES3">'[4]IMF Credit'!$B$10:$K$94</definedName>
    <definedName name="_____SR01" localSheetId="15" hidden="1">{"BOP_TAB",#N/A,FALSE,"N";"MIDTERM_TAB",#N/A,FALSE,"O";"FUND_CRED",#N/A,FALSE,"P";"DEBT_TAB1",#N/A,FALSE,"Q";"DEBT_TAB2",#N/A,FALSE,"Q";"FORFIN_TAB1",#N/A,FALSE,"R";"FORFIN_TAB2",#N/A,FALSE,"R";"BOP_ANALY",#N/A,FALSE,"U"}</definedName>
    <definedName name="_____SR01" localSheetId="3" hidden="1">{"BOP_TAB",#N/A,FALSE,"N";"MIDTERM_TAB",#N/A,FALSE,"O";"FUND_CRED",#N/A,FALSE,"P";"DEBT_TAB1",#N/A,FALSE,"Q";"DEBT_TAB2",#N/A,FALSE,"Q";"FORFIN_TAB1",#N/A,FALSE,"R";"FORFIN_TAB2",#N/A,FALSE,"R";"BOP_ANALY",#N/A,FALSE,"U"}</definedName>
    <definedName name="_____SR01" localSheetId="2" hidden="1">{"BOP_TAB",#N/A,FALSE,"N";"MIDTERM_TAB",#N/A,FALSE,"O";"FUND_CRED",#N/A,FALSE,"P";"DEBT_TAB1",#N/A,FALSE,"Q";"DEBT_TAB2",#N/A,FALSE,"Q";"FORFIN_TAB1",#N/A,FALSE,"R";"FORFIN_TAB2",#N/A,FALSE,"R";"BOP_ANALY",#N/A,FALSE,"U"}</definedName>
    <definedName name="_____SR01" hidden="1">{"BOP_TAB",#N/A,FALSE,"N";"MIDTERM_TAB",#N/A,FALSE,"O";"FUND_CRED",#N/A,FALSE,"P";"DEBT_TAB1",#N/A,FALSE,"Q";"DEBT_TAB2",#N/A,FALSE,"Q";"FORFIN_TAB1",#N/A,FALSE,"R";"FORFIN_TAB2",#N/A,FALSE,"R";"BOP_ANALY",#N/A,FALSE,"U"}</definedName>
    <definedName name="_____sum3">#REF!</definedName>
    <definedName name="_____tab06">#REF!</definedName>
    <definedName name="_____tab07">#REF!</definedName>
    <definedName name="_____tab1">#REF!</definedName>
    <definedName name="_____tab10">#REF!</definedName>
    <definedName name="_____tab11">#REF!</definedName>
    <definedName name="_____tab12">#REF!</definedName>
    <definedName name="_____tab13">#REF!</definedName>
    <definedName name="_____Tab14">[5]tab14!$A$1:$O$62</definedName>
    <definedName name="_____Tab15">[5]tab15!$A$1:$Z$32</definedName>
    <definedName name="_____Tab16">[5]tab16!$A$1:$S$51</definedName>
    <definedName name="_____Tab17">[5]tab17!$A$1:$M$25</definedName>
    <definedName name="_____Tab18">[5]tab18!$A$1:$F$152</definedName>
    <definedName name="_____Tab19">[5]tab19!$A$1:$F$147</definedName>
    <definedName name="_____tab2">'[2]GvtOp%gdp-t25'!#REF!</definedName>
    <definedName name="_____Tab20">[5]tab20!$A$1:$J$114</definedName>
    <definedName name="_____Tab21">[5]tab21!$B$1:$P$52</definedName>
    <definedName name="_____Tab22">[5]tab22!$A$1:$J$78</definedName>
    <definedName name="_____Tab23">[5]tab23!$A$1:$J$54</definedName>
    <definedName name="_____Tab24">[5]tab24!$A$1:$J$54</definedName>
    <definedName name="_____Tab25">[5]tab25!$A$1:$L$53</definedName>
    <definedName name="_____Tab26">[5]tab26!$A$1:$J$67</definedName>
    <definedName name="_____Tab27">[5]tab27!$A$1:$E$72</definedName>
    <definedName name="_____Tab28">[5]tab28!$A$2:$R$72</definedName>
    <definedName name="_____Tab29">[5]tab29!$A$1:$U$54</definedName>
    <definedName name="_____tab3">#REF!</definedName>
    <definedName name="_____Tab30">#REF!</definedName>
    <definedName name="_____Tab31">[5]tab31!$A$1:$AE$49</definedName>
    <definedName name="_____Tab32">[5]tab32!$A$1:$BG$20</definedName>
    <definedName name="_____Tab33">[5]tab33!$A$1:$AH$45</definedName>
    <definedName name="_____Tab34">[5]tab34!$A$1:$E$84</definedName>
    <definedName name="_____tab35">#REF!</definedName>
    <definedName name="_____Tab36">[5]tab36!$A$1:$X$41</definedName>
    <definedName name="_____Tab37">[5]tab37!$A$1:$AC$27</definedName>
    <definedName name="_____Tab38">[5]tab38!$A$1:$P$37</definedName>
    <definedName name="_____Tab4">[5]tab4!$A$1:$T$12</definedName>
    <definedName name="_____Tab40">[5]tab40!$A$1:$J$35</definedName>
    <definedName name="_____tab41">#REF!</definedName>
    <definedName name="_____tab42">#REF!</definedName>
    <definedName name="_____tab43">#REF!</definedName>
    <definedName name="_____tab44">#REF!</definedName>
    <definedName name="_____Tab45">[5]tab45!$A$1:$J$62</definedName>
    <definedName name="_____tab46">#REF!</definedName>
    <definedName name="_____tab47">#REF!</definedName>
    <definedName name="_____tab48">[5]tab47!$A$1:$M$135</definedName>
    <definedName name="_____tab5">#REF!</definedName>
    <definedName name="_____tab6">#REF!</definedName>
    <definedName name="_____tab6798">'[1]NBK-T20'!#REF!</definedName>
    <definedName name="_____tab7">#REF!</definedName>
    <definedName name="_____tab8">#REF!</definedName>
    <definedName name="_____tab9">#REF!</definedName>
    <definedName name="____Cpi2">#REF!</definedName>
    <definedName name="____GDP2002">[3]IN!$K$10</definedName>
    <definedName name="____MCV1">#REF!</definedName>
    <definedName name="____MS798">'[1]NBK-T20'!#REF!</definedName>
    <definedName name="____red1" localSheetId="15" hidden="1">{"CBA",#N/A,FALSE,"TAB4";"MS",#N/A,FALSE,"TAB5";"BANKLOANS",#N/A,FALSE,"TAB21APP ";"INTEREST",#N/A,FALSE,"TAB22APP"}</definedName>
    <definedName name="____red1" localSheetId="3" hidden="1">{"CBA",#N/A,FALSE,"TAB4";"MS",#N/A,FALSE,"TAB5";"BANKLOANS",#N/A,FALSE,"TAB21APP ";"INTEREST",#N/A,FALSE,"TAB22APP"}</definedName>
    <definedName name="____red1" localSheetId="2" hidden="1">{"CBA",#N/A,FALSE,"TAB4";"MS",#N/A,FALSE,"TAB5";"BANKLOANS",#N/A,FALSE,"TAB21APP ";"INTEREST",#N/A,FALSE,"TAB22APP"}</definedName>
    <definedName name="____red1" hidden="1">{"CBA",#N/A,FALSE,"TAB4";"MS",#N/A,FALSE,"TAB5";"BANKLOANS",#N/A,FALSE,"TAB21APP ";"INTEREST",#N/A,FALSE,"TAB22APP"}</definedName>
    <definedName name="____RES1">'[4]NFA Banking System'!$B$2:$K$26</definedName>
    <definedName name="____RES3">'[4]IMF Credit'!$B$10:$K$94</definedName>
    <definedName name="____SR01" localSheetId="15" hidden="1">{"BOP_TAB",#N/A,FALSE,"N";"MIDTERM_TAB",#N/A,FALSE,"O";"FUND_CRED",#N/A,FALSE,"P";"DEBT_TAB1",#N/A,FALSE,"Q";"DEBT_TAB2",#N/A,FALSE,"Q";"FORFIN_TAB1",#N/A,FALSE,"R";"FORFIN_TAB2",#N/A,FALSE,"R";"BOP_ANALY",#N/A,FALSE,"U"}</definedName>
    <definedName name="____SR01" localSheetId="3" hidden="1">{"BOP_TAB",#N/A,FALSE,"N";"MIDTERM_TAB",#N/A,FALSE,"O";"FUND_CRED",#N/A,FALSE,"P";"DEBT_TAB1",#N/A,FALSE,"Q";"DEBT_TAB2",#N/A,FALSE,"Q";"FORFIN_TAB1",#N/A,FALSE,"R";"FORFIN_TAB2",#N/A,FALSE,"R";"BOP_ANALY",#N/A,FALSE,"U"}</definedName>
    <definedName name="____SR01" localSheetId="2" hidden="1">{"BOP_TAB",#N/A,FALSE,"N";"MIDTERM_TAB",#N/A,FALSE,"O";"FUND_CRED",#N/A,FALSE,"P";"DEBT_TAB1",#N/A,FALSE,"Q";"DEBT_TAB2",#N/A,FALSE,"Q";"FORFIN_TAB1",#N/A,FALSE,"R";"FORFIN_TAB2",#N/A,FALSE,"R";"BOP_ANALY",#N/A,FALSE,"U"}</definedName>
    <definedName name="____SR01" hidden="1">{"BOP_TAB",#N/A,FALSE,"N";"MIDTERM_TAB",#N/A,FALSE,"O";"FUND_CRED",#N/A,FALSE,"P";"DEBT_TAB1",#N/A,FALSE,"Q";"DEBT_TAB2",#N/A,FALSE,"Q";"FORFIN_TAB1",#N/A,FALSE,"R";"FORFIN_TAB2",#N/A,FALSE,"R";"BOP_ANALY",#N/A,FALSE,"U"}</definedName>
    <definedName name="____sum3">#REF!</definedName>
    <definedName name="____tab06">#REF!</definedName>
    <definedName name="____tab07">#REF!</definedName>
    <definedName name="____tab1">#REF!</definedName>
    <definedName name="____tab10">#REF!</definedName>
    <definedName name="____tab11">#REF!</definedName>
    <definedName name="____tab12">#REF!</definedName>
    <definedName name="____tab13">#REF!</definedName>
    <definedName name="____Tab14">[5]tab14!$A$1:$O$62</definedName>
    <definedName name="____Tab15">[5]tab15!$A$1:$Z$32</definedName>
    <definedName name="____Tab16">[5]tab16!$A$1:$S$51</definedName>
    <definedName name="____Tab17">[5]tab17!$A$1:$M$25</definedName>
    <definedName name="____Tab18">[5]tab18!$A$1:$F$152</definedName>
    <definedName name="____Tab19">[5]tab19!$A$1:$F$147</definedName>
    <definedName name="____tab2">'[2]GvtOp%gdp-t25'!#REF!</definedName>
    <definedName name="____Tab20">[5]tab20!$A$1:$J$114</definedName>
    <definedName name="____Tab21">[5]tab21!$B$1:$P$52</definedName>
    <definedName name="____Tab22">[5]tab22!$A$1:$J$78</definedName>
    <definedName name="____Tab23">[5]tab23!$A$1:$J$54</definedName>
    <definedName name="____Tab24">[5]tab24!$A$1:$J$54</definedName>
    <definedName name="____Tab25">[5]tab25!$A$1:$L$53</definedName>
    <definedName name="____Tab26">[5]tab26!$A$1:$J$67</definedName>
    <definedName name="____Tab27">[5]tab27!$A$1:$E$72</definedName>
    <definedName name="____Tab28">[5]tab28!$A$2:$R$72</definedName>
    <definedName name="____Tab29">[5]tab29!$A$1:$U$54</definedName>
    <definedName name="____tab3">#REF!</definedName>
    <definedName name="____Tab30">#REF!</definedName>
    <definedName name="____Tab31">[5]tab31!$A$1:$AE$49</definedName>
    <definedName name="____Tab32">[5]tab32!$A$1:$BG$20</definedName>
    <definedName name="____Tab33">[5]tab33!$A$1:$AH$45</definedName>
    <definedName name="____Tab34">[5]tab34!$A$1:$E$84</definedName>
    <definedName name="____tab35">#REF!</definedName>
    <definedName name="____Tab36">[5]tab36!$A$1:$X$41</definedName>
    <definedName name="____Tab37">[5]tab37!$A$1:$AC$27</definedName>
    <definedName name="____Tab38">[5]tab38!$A$1:$P$37</definedName>
    <definedName name="____Tab4">[5]tab4!$A$1:$T$12</definedName>
    <definedName name="____Tab40">[5]tab40!$A$1:$J$35</definedName>
    <definedName name="____tab41">#REF!</definedName>
    <definedName name="____tab42">#REF!</definedName>
    <definedName name="____tab43">#REF!</definedName>
    <definedName name="____tab44">#REF!</definedName>
    <definedName name="____Tab45">[5]tab45!$A$1:$J$62</definedName>
    <definedName name="____tab46">#REF!</definedName>
    <definedName name="____tab47">#REF!</definedName>
    <definedName name="____tab48">[5]tab47!$A$1:$M$135</definedName>
    <definedName name="____tab5">#REF!</definedName>
    <definedName name="____tab6">#REF!</definedName>
    <definedName name="____tab6798">'[1]NBK-T20'!#REF!</definedName>
    <definedName name="____tab7">#REF!</definedName>
    <definedName name="____tab8">#REF!</definedName>
    <definedName name="____tab9">#REF!</definedName>
    <definedName name="___Cpi2">#REF!</definedName>
    <definedName name="___GDP2002">[3]IN!$K$10</definedName>
    <definedName name="___MCV1">#REF!</definedName>
    <definedName name="___MS798">'[1]NBK-T20'!#REF!</definedName>
    <definedName name="___red1" localSheetId="15" hidden="1">{"CBA",#N/A,FALSE,"TAB4";"MS",#N/A,FALSE,"TAB5";"BANKLOANS",#N/A,FALSE,"TAB21APP ";"INTEREST",#N/A,FALSE,"TAB22APP"}</definedName>
    <definedName name="___red1" localSheetId="3" hidden="1">{"CBA",#N/A,FALSE,"TAB4";"MS",#N/A,FALSE,"TAB5";"BANKLOANS",#N/A,FALSE,"TAB21APP ";"INTEREST",#N/A,FALSE,"TAB22APP"}</definedName>
    <definedName name="___red1" localSheetId="2" hidden="1">{"CBA",#N/A,FALSE,"TAB4";"MS",#N/A,FALSE,"TAB5";"BANKLOANS",#N/A,FALSE,"TAB21APP ";"INTEREST",#N/A,FALSE,"TAB22APP"}</definedName>
    <definedName name="___red1" hidden="1">{"CBA",#N/A,FALSE,"TAB4";"MS",#N/A,FALSE,"TAB5";"BANKLOANS",#N/A,FALSE,"TAB21APP ";"INTEREST",#N/A,FALSE,"TAB22APP"}</definedName>
    <definedName name="___RES1">'[4]NFA Banking System'!$B$2:$K$26</definedName>
    <definedName name="___RES3">'[4]IMF Credit'!$B$10:$K$94</definedName>
    <definedName name="___SR01" localSheetId="15" hidden="1">{"BOP_TAB",#N/A,FALSE,"N";"MIDTERM_TAB",#N/A,FALSE,"O";"FUND_CRED",#N/A,FALSE,"P";"DEBT_TAB1",#N/A,FALSE,"Q";"DEBT_TAB2",#N/A,FALSE,"Q";"FORFIN_TAB1",#N/A,FALSE,"R";"FORFIN_TAB2",#N/A,FALSE,"R";"BOP_ANALY",#N/A,FALSE,"U"}</definedName>
    <definedName name="___SR01" localSheetId="3" hidden="1">{"BOP_TAB",#N/A,FALSE,"N";"MIDTERM_TAB",#N/A,FALSE,"O";"FUND_CRED",#N/A,FALSE,"P";"DEBT_TAB1",#N/A,FALSE,"Q";"DEBT_TAB2",#N/A,FALSE,"Q";"FORFIN_TAB1",#N/A,FALSE,"R";"FORFIN_TAB2",#N/A,FALSE,"R";"BOP_ANALY",#N/A,FALSE,"U"}</definedName>
    <definedName name="___SR01" localSheetId="2" hidden="1">{"BOP_TAB",#N/A,FALSE,"N";"MIDTERM_TAB",#N/A,FALSE,"O";"FUND_CRED",#N/A,FALSE,"P";"DEBT_TAB1",#N/A,FALSE,"Q";"DEBT_TAB2",#N/A,FALSE,"Q";"FORFIN_TAB1",#N/A,FALSE,"R";"FORFIN_TAB2",#N/A,FALSE,"R";"BOP_ANALY",#N/A,FALSE,"U"}</definedName>
    <definedName name="___SR01" hidden="1">{"BOP_TAB",#N/A,FALSE,"N";"MIDTERM_TAB",#N/A,FALSE,"O";"FUND_CRED",#N/A,FALSE,"P";"DEBT_TAB1",#N/A,FALSE,"Q";"DEBT_TAB2",#N/A,FALSE,"Q";"FORFIN_TAB1",#N/A,FALSE,"R";"FORFIN_TAB2",#N/A,FALSE,"R";"BOP_ANALY",#N/A,FALSE,"U"}</definedName>
    <definedName name="___sum3">#REF!</definedName>
    <definedName name="___tab06">#REF!</definedName>
    <definedName name="___tab07">#REF!</definedName>
    <definedName name="___tab1">#REF!</definedName>
    <definedName name="___tab10">#REF!</definedName>
    <definedName name="___tab11">#REF!</definedName>
    <definedName name="___tab12">#REF!</definedName>
    <definedName name="___tab13">#REF!</definedName>
    <definedName name="___Tab14">[5]tab14!$A$1:$O$62</definedName>
    <definedName name="___Tab15">[5]tab15!$A$1:$Z$32</definedName>
    <definedName name="___Tab16">[5]tab16!$A$1:$S$51</definedName>
    <definedName name="___Tab17">[5]tab17!$A$1:$M$25</definedName>
    <definedName name="___Tab18">[5]tab18!$A$1:$F$152</definedName>
    <definedName name="___Tab19">[5]tab19!$A$1:$F$147</definedName>
    <definedName name="___tab2">'[2]GvtOp%gdp-t25'!#REF!</definedName>
    <definedName name="___Tab20">[5]tab20!$A$1:$J$114</definedName>
    <definedName name="___Tab21">[5]tab21!$B$1:$P$52</definedName>
    <definedName name="___Tab22">[5]tab22!$A$1:$J$78</definedName>
    <definedName name="___Tab23">[5]tab23!$A$1:$J$54</definedName>
    <definedName name="___Tab24">[5]tab24!$A$1:$J$54</definedName>
    <definedName name="___Tab25">[5]tab25!$A$1:$L$53</definedName>
    <definedName name="___Tab26">[5]tab26!$A$1:$J$67</definedName>
    <definedName name="___Tab27">[5]tab27!$A$1:$E$72</definedName>
    <definedName name="___Tab28">[5]tab28!$A$2:$R$72</definedName>
    <definedName name="___Tab29">[5]tab29!$A$1:$U$54</definedName>
    <definedName name="___tab3">#REF!</definedName>
    <definedName name="___Tab30">#REF!</definedName>
    <definedName name="___Tab31">[5]tab31!$A$1:$AE$49</definedName>
    <definedName name="___Tab32">[5]tab32!$A$1:$BG$20</definedName>
    <definedName name="___Tab33">[5]tab33!$A$1:$AH$45</definedName>
    <definedName name="___Tab34">[5]tab34!$A$1:$E$84</definedName>
    <definedName name="___tab35">#REF!</definedName>
    <definedName name="___Tab36">[5]tab36!$A$1:$X$41</definedName>
    <definedName name="___Tab37">[5]tab37!$A$1:$AC$27</definedName>
    <definedName name="___Tab38">[5]tab38!$A$1:$P$37</definedName>
    <definedName name="___Tab4">[5]tab4!$A$1:$T$12</definedName>
    <definedName name="___Tab40">[5]tab40!$A$1:$J$35</definedName>
    <definedName name="___tab41">#REF!</definedName>
    <definedName name="___tab42">#REF!</definedName>
    <definedName name="___tab43">#REF!</definedName>
    <definedName name="___tab44">#REF!</definedName>
    <definedName name="___Tab45">[5]tab45!$A$1:$J$62</definedName>
    <definedName name="___tab46">#REF!</definedName>
    <definedName name="___tab47">#REF!</definedName>
    <definedName name="___tab48">[5]tab47!$A$1:$M$135</definedName>
    <definedName name="___tab5">#REF!</definedName>
    <definedName name="___tab6">#REF!</definedName>
    <definedName name="___tab6798">'[1]NBK-T20'!#REF!</definedName>
    <definedName name="___tab7">#REF!</definedName>
    <definedName name="___tab8">#REF!</definedName>
    <definedName name="___tab9">#REF!</definedName>
    <definedName name="__1__123Graph_XREALEX_WAGE" hidden="1">[6]PRIVATE!#REF!</definedName>
    <definedName name="__Cpi2">#REF!</definedName>
    <definedName name="__GDP2002">[3]IN!$K$10</definedName>
    <definedName name="__MCV1">#REF!</definedName>
    <definedName name="__MS798">'[1]NBK-T20'!#REF!</definedName>
    <definedName name="__red1" localSheetId="15" hidden="1">{"CBA",#N/A,FALSE,"TAB4";"MS",#N/A,FALSE,"TAB5";"BANKLOANS",#N/A,FALSE,"TAB21APP ";"INTEREST",#N/A,FALSE,"TAB22APP"}</definedName>
    <definedName name="__red1" localSheetId="3" hidden="1">{"CBA",#N/A,FALSE,"TAB4";"MS",#N/A,FALSE,"TAB5";"BANKLOANS",#N/A,FALSE,"TAB21APP ";"INTEREST",#N/A,FALSE,"TAB22APP"}</definedName>
    <definedName name="__red1" localSheetId="2" hidden="1">{"CBA",#N/A,FALSE,"TAB4";"MS",#N/A,FALSE,"TAB5";"BANKLOANS",#N/A,FALSE,"TAB21APP ";"INTEREST",#N/A,FALSE,"TAB22APP"}</definedName>
    <definedName name="__red1" hidden="1">{"CBA",#N/A,FALSE,"TAB4";"MS",#N/A,FALSE,"TAB5";"BANKLOANS",#N/A,FALSE,"TAB21APP ";"INTEREST",#N/A,FALSE,"TAB22APP"}</definedName>
    <definedName name="__RES1">'[4]NFA Banking System'!$B$2:$K$26</definedName>
    <definedName name="__RES3">'[4]IMF Credit'!$B$10:$K$94</definedName>
    <definedName name="__SR01" localSheetId="15" hidden="1">{"BOP_TAB",#N/A,FALSE,"N";"MIDTERM_TAB",#N/A,FALSE,"O";"FUND_CRED",#N/A,FALSE,"P";"DEBT_TAB1",#N/A,FALSE,"Q";"DEBT_TAB2",#N/A,FALSE,"Q";"FORFIN_TAB1",#N/A,FALSE,"R";"FORFIN_TAB2",#N/A,FALSE,"R";"BOP_ANALY",#N/A,FALSE,"U"}</definedName>
    <definedName name="__SR01" localSheetId="3" hidden="1">{"BOP_TAB",#N/A,FALSE,"N";"MIDTERM_TAB",#N/A,FALSE,"O";"FUND_CRED",#N/A,FALSE,"P";"DEBT_TAB1",#N/A,FALSE,"Q";"DEBT_TAB2",#N/A,FALSE,"Q";"FORFIN_TAB1",#N/A,FALSE,"R";"FORFIN_TAB2",#N/A,FALSE,"R";"BOP_ANALY",#N/A,FALSE,"U"}</definedName>
    <definedName name="__SR01" localSheetId="2" hidden="1">{"BOP_TAB",#N/A,FALSE,"N";"MIDTERM_TAB",#N/A,FALSE,"O";"FUND_CRED",#N/A,FALSE,"P";"DEBT_TAB1",#N/A,FALSE,"Q";"DEBT_TAB2",#N/A,FALSE,"Q";"FORFIN_TAB1",#N/A,FALSE,"R";"FORFIN_TAB2",#N/A,FALSE,"R";"BOP_ANALY",#N/A,FALSE,"U"}</definedName>
    <definedName name="__SR01" hidden="1">{"BOP_TAB",#N/A,FALSE,"N";"MIDTERM_TAB",#N/A,FALSE,"O";"FUND_CRED",#N/A,FALSE,"P";"DEBT_TAB1",#N/A,FALSE,"Q";"DEBT_TAB2",#N/A,FALSE,"Q";"FORFIN_TAB1",#N/A,FALSE,"R";"FORFIN_TAB2",#N/A,FALSE,"R";"BOP_ANALY",#N/A,FALSE,"U"}</definedName>
    <definedName name="__sum3">#REF!</definedName>
    <definedName name="__tab06">#REF!</definedName>
    <definedName name="__tab07">#REF!</definedName>
    <definedName name="__tab1">#REF!</definedName>
    <definedName name="__tab10">#REF!</definedName>
    <definedName name="__tab11">#REF!</definedName>
    <definedName name="__tab12">#REF!</definedName>
    <definedName name="__tab13">#REF!</definedName>
    <definedName name="__Tab14">[5]tab14!$A$1:$O$62</definedName>
    <definedName name="__Tab15">[5]tab15!$A$1:$Z$32</definedName>
    <definedName name="__Tab16">[5]tab16!$A$1:$S$51</definedName>
    <definedName name="__Tab17">[5]tab17!$A$1:$M$25</definedName>
    <definedName name="__Tab18">[5]tab18!$A$1:$F$152</definedName>
    <definedName name="__Tab19">[5]tab19!$A$1:$F$147</definedName>
    <definedName name="__tab2">'[2]GvtOp%gdp-t25'!#REF!</definedName>
    <definedName name="__Tab20">[5]tab20!$A$1:$J$114</definedName>
    <definedName name="__Tab21">[5]tab21!$B$1:$P$52</definedName>
    <definedName name="__Tab22">[5]tab22!$A$1:$J$78</definedName>
    <definedName name="__Tab23">[5]tab23!$A$1:$J$54</definedName>
    <definedName name="__Tab24">[5]tab24!$A$1:$J$54</definedName>
    <definedName name="__Tab25">[5]tab25!$A$1:$L$53</definedName>
    <definedName name="__Tab26">[5]tab26!$A$1:$J$67</definedName>
    <definedName name="__Tab27">[5]tab27!$A$1:$E$72</definedName>
    <definedName name="__Tab28">[5]tab28!$A$2:$R$72</definedName>
    <definedName name="__Tab29">[5]tab29!$A$1:$U$54</definedName>
    <definedName name="__tab3">#REF!</definedName>
    <definedName name="__Tab30">#REF!</definedName>
    <definedName name="__Tab31">[5]tab31!$A$1:$AE$49</definedName>
    <definedName name="__Tab32">[5]tab32!$A$1:$BG$20</definedName>
    <definedName name="__Tab33">[5]tab33!$A$1:$AH$45</definedName>
    <definedName name="__Tab34">[5]tab34!$A$1:$E$84</definedName>
    <definedName name="__tab35">#REF!</definedName>
    <definedName name="__Tab36">[5]tab36!$A$1:$X$41</definedName>
    <definedName name="__Tab37">[5]tab37!$A$1:$AC$27</definedName>
    <definedName name="__Tab38">[5]tab38!$A$1:$P$37</definedName>
    <definedName name="__Tab4">[5]tab4!$A$1:$T$12</definedName>
    <definedName name="__Tab40">[5]tab40!$A$1:$J$35</definedName>
    <definedName name="__tab41">#REF!</definedName>
    <definedName name="__tab42">#REF!</definedName>
    <definedName name="__tab43">#REF!</definedName>
    <definedName name="__tab44">#REF!</definedName>
    <definedName name="__Tab45">[5]tab45!$A$1:$J$62</definedName>
    <definedName name="__tab46">#REF!</definedName>
    <definedName name="__tab47">#REF!</definedName>
    <definedName name="__tab48">[5]tab47!$A$1:$M$135</definedName>
    <definedName name="__tab5">#REF!</definedName>
    <definedName name="__tab6">#REF!</definedName>
    <definedName name="__tab6798">'[1]NBK-T20'!#REF!</definedName>
    <definedName name="__tab7">#REF!</definedName>
    <definedName name="__tab8">#REF!</definedName>
    <definedName name="__tab9">#REF!</definedName>
    <definedName name="_1_____________123Graph_XREALEX_WAGE" hidden="1">[6]PRIVATE!#REF!</definedName>
    <definedName name="_1____123Graph_XREALEX_WAGE" hidden="1">[6]PRIVATE!#REF!</definedName>
    <definedName name="_1__123Graph_XREALEX_WAGE" hidden="1">[6]PRIVATE!#REF!</definedName>
    <definedName name="_10__123Graph_XREALEX_WAGE" hidden="1">[6]PRIVATE!#REF!</definedName>
    <definedName name="_3_ТИРКЕМЕ._Кыскартылган_сөздөрдүн_тизмеси">'[7]Список сокращений'!#REF!</definedName>
    <definedName name="_Cpi2">#REF!</definedName>
    <definedName name="_Dist_Bin" hidden="1">#REF!</definedName>
    <definedName name="_Dist_Values" hidden="1">#REF!</definedName>
    <definedName name="_Fill" hidden="1">#REF!</definedName>
    <definedName name="_GDP2002">[3]IN!$K$10</definedName>
    <definedName name="_Key1" hidden="1">#REF!</definedName>
    <definedName name="_Key2" hidden="1">#REF!</definedName>
    <definedName name="_MCV1">#REF!</definedName>
    <definedName name="_MS798">'[1]NBK-T20'!#REF!</definedName>
    <definedName name="_Order1" hidden="1">255</definedName>
    <definedName name="_Order2" hidden="1">255</definedName>
    <definedName name="_red1" localSheetId="15" hidden="1">{"CBA",#N/A,FALSE,"TAB4";"MS",#N/A,FALSE,"TAB5";"BANKLOANS",#N/A,FALSE,"TAB21APP ";"INTEREST",#N/A,FALSE,"TAB22APP"}</definedName>
    <definedName name="_red1" localSheetId="3" hidden="1">{"CBA",#N/A,FALSE,"TAB4";"MS",#N/A,FALSE,"TAB5";"BANKLOANS",#N/A,FALSE,"TAB21APP ";"INTEREST",#N/A,FALSE,"TAB22APP"}</definedName>
    <definedName name="_red1" localSheetId="2" hidden="1">{"CBA",#N/A,FALSE,"TAB4";"MS",#N/A,FALSE,"TAB5";"BANKLOANS",#N/A,FALSE,"TAB21APP ";"INTEREST",#N/A,FALSE,"TAB22APP"}</definedName>
    <definedName name="_red1" hidden="1">{"CBA",#N/A,FALSE,"TAB4";"MS",#N/A,FALSE,"TAB5";"BANKLOANS",#N/A,FALSE,"TAB21APP ";"INTEREST",#N/A,FALSE,"TAB22APP"}</definedName>
    <definedName name="_RES1">'[4]NFA Banking System'!$B$2:$K$26</definedName>
    <definedName name="_RES3">'[4]IMF Credit'!$B$10:$K$94</definedName>
    <definedName name="_Sort" hidden="1">#REF!</definedName>
    <definedName name="_SR01" localSheetId="15" hidden="1">{"BOP_TAB",#N/A,FALSE,"N";"MIDTERM_TAB",#N/A,FALSE,"O";"FUND_CRED",#N/A,FALSE,"P";"DEBT_TAB1",#N/A,FALSE,"Q";"DEBT_TAB2",#N/A,FALSE,"Q";"FORFIN_TAB1",#N/A,FALSE,"R";"FORFIN_TAB2",#N/A,FALSE,"R";"BOP_ANALY",#N/A,FALSE,"U"}</definedName>
    <definedName name="_SR01" localSheetId="3" hidden="1">{"BOP_TAB",#N/A,FALSE,"N";"MIDTERM_TAB",#N/A,FALSE,"O";"FUND_CRED",#N/A,FALSE,"P";"DEBT_TAB1",#N/A,FALSE,"Q";"DEBT_TAB2",#N/A,FALSE,"Q";"FORFIN_TAB1",#N/A,FALSE,"R";"FORFIN_TAB2",#N/A,FALSE,"R";"BOP_ANALY",#N/A,FALSE,"U"}</definedName>
    <definedName name="_SR01" localSheetId="2" hidden="1">{"BOP_TAB",#N/A,FALSE,"N";"MIDTERM_TAB",#N/A,FALSE,"O";"FUND_CRED",#N/A,FALSE,"P";"DEBT_TAB1",#N/A,FALSE,"Q";"DEBT_TAB2",#N/A,FALSE,"Q";"FORFIN_TAB1",#N/A,FALSE,"R";"FORFIN_TAB2",#N/A,FALSE,"R";"BOP_ANALY",#N/A,FALSE,"U"}</definedName>
    <definedName name="_SR01" hidden="1">{"BOP_TAB",#N/A,FALSE,"N";"MIDTERM_TAB",#N/A,FALSE,"O";"FUND_CRED",#N/A,FALSE,"P";"DEBT_TAB1",#N/A,FALSE,"Q";"DEBT_TAB2",#N/A,FALSE,"Q";"FORFIN_TAB1",#N/A,FALSE,"R";"FORFIN_TAB2",#N/A,FALSE,"R";"BOP_ANALY",#N/A,FALSE,"U"}</definedName>
    <definedName name="_sum3">#REF!</definedName>
    <definedName name="_tab06">#REF!</definedName>
    <definedName name="_tab07">#REF!</definedName>
    <definedName name="_tab1">#REF!</definedName>
    <definedName name="_tab10">#REF!</definedName>
    <definedName name="_tab11">#REF!</definedName>
    <definedName name="_tab12">#REF!</definedName>
    <definedName name="_tab13">#REF!</definedName>
    <definedName name="_Tab14">[5]tab14!$A$1:$O$62</definedName>
    <definedName name="_Tab15">[5]tab15!$A$1:$Z$32</definedName>
    <definedName name="_Tab16">[5]tab16!$A$1:$S$51</definedName>
    <definedName name="_Tab17">[5]tab17!$A$1:$M$25</definedName>
    <definedName name="_Tab18">[5]tab18!$A$1:$F$152</definedName>
    <definedName name="_Tab19">[5]tab19!$A$1:$F$147</definedName>
    <definedName name="_tab2">'[2]GvtOp%gdp-t25'!#REF!</definedName>
    <definedName name="_Tab20">[5]tab20!$A$1:$J$114</definedName>
    <definedName name="_Tab21">[5]tab21!$B$1:$P$52</definedName>
    <definedName name="_Tab22">[5]tab22!$A$1:$J$78</definedName>
    <definedName name="_Tab23">[5]tab23!$A$1:$J$54</definedName>
    <definedName name="_Tab24">[5]tab24!$A$1:$J$54</definedName>
    <definedName name="_Tab25">[5]tab25!$A$1:$L$53</definedName>
    <definedName name="_Tab26">[5]tab26!$A$1:$J$67</definedName>
    <definedName name="_Tab27">[5]tab27!$A$1:$E$72</definedName>
    <definedName name="_Tab28">[5]tab28!$A$2:$R$72</definedName>
    <definedName name="_Tab29">[5]tab29!$A$1:$U$54</definedName>
    <definedName name="_tab3">#REF!</definedName>
    <definedName name="_Tab30">#REF!</definedName>
    <definedName name="_Tab31">[5]tab31!$A$1:$AE$49</definedName>
    <definedName name="_Tab32">[5]tab32!$A$1:$BG$20</definedName>
    <definedName name="_Tab33">[5]tab33!$A$1:$AH$45</definedName>
    <definedName name="_Tab34">[5]tab34!$A$1:$E$84</definedName>
    <definedName name="_tab35">#REF!</definedName>
    <definedName name="_Tab36">[5]tab36!$A$1:$X$41</definedName>
    <definedName name="_Tab37">[5]tab37!$A$1:$AC$27</definedName>
    <definedName name="_Tab38">[5]tab38!$A$1:$P$37</definedName>
    <definedName name="_Tab4">[5]tab4!$A$1:$T$12</definedName>
    <definedName name="_Tab40">[5]tab40!$A$1:$J$35</definedName>
    <definedName name="_tab41">#REF!</definedName>
    <definedName name="_tab42">#REF!</definedName>
    <definedName name="_tab43">#REF!</definedName>
    <definedName name="_tab44">#REF!</definedName>
    <definedName name="_Tab45">[5]tab45!$A$1:$J$62</definedName>
    <definedName name="_tab46">#REF!</definedName>
    <definedName name="_tab47">#REF!</definedName>
    <definedName name="_tab48">[5]tab47!$A$1:$M$135</definedName>
    <definedName name="_tab5">#REF!</definedName>
    <definedName name="_tab6">#REF!</definedName>
    <definedName name="_tab6798">'[1]NBK-T20'!#REF!</definedName>
    <definedName name="_tab7">#REF!</definedName>
    <definedName name="_tab8">#REF!</definedName>
    <definedName name="_tab9">#REF!</definedName>
    <definedName name="aaa" localSheetId="15" hidden="1">{"TBILLS_ALL",#N/A,FALSE,"FITB_all"}</definedName>
    <definedName name="aaa" localSheetId="3" hidden="1">{"TBILLS_ALL",#N/A,FALSE,"FITB_all"}</definedName>
    <definedName name="aaa" localSheetId="2" hidden="1">{"TBILLS_ALL",#N/A,FALSE,"FITB_all"}</definedName>
    <definedName name="aaa" hidden="1">{"TBILLS_ALL",#N/A,FALSE,"FITB_all"}</definedName>
    <definedName name="ACTIVATE">#REF!</definedName>
    <definedName name="amadb00">'[4]Calculation amort and inter'!$C$258:$IM$258</definedName>
    <definedName name="amadb01">'[4]Calculation amort and inter'!$C$259:$IM$259</definedName>
    <definedName name="amadb02">'[4]Calculation amort and inter'!$C$260:$IM$260</definedName>
    <definedName name="amadb03">'[4]Calculation amort and inter'!$C$261:$IM$261</definedName>
    <definedName name="amadb04">'[4]Calculation amort and inter'!$C$262:$IM$262</definedName>
    <definedName name="amadb05">'[4]Calculation amort and inter'!$C$263:$IM$263</definedName>
    <definedName name="amadb06">'[4]Calculation amort and inter'!$C$264:$IM$264</definedName>
    <definedName name="amadb07">'[4]Calculation amort and inter'!$C$265:$IM$265</definedName>
    <definedName name="amadb08">'[4]Calculation amort and inter'!$C$266:$IM$266</definedName>
    <definedName name="amadb09">'[4]Calculation amort and inter'!$C$267:$IM$267</definedName>
    <definedName name="amadb10">'[4]Calculation amort and inter'!$C$268:$IM$268</definedName>
    <definedName name="ambil02">'[4]Calculation amort and inter'!$C$75:$IV$75</definedName>
    <definedName name="ambil03">'[4]Calculation amort and inter'!$C$76:$IV$76</definedName>
    <definedName name="ambil04">'[4]Calculation amort and inter'!$C$77:$IV$77</definedName>
    <definedName name="ambil05">'[4]Calculation amort and inter'!$C$78:$IV$78</definedName>
    <definedName name="ambil06">'[4]Calculation amort and inter'!$C$79:$IV$79</definedName>
    <definedName name="ambil07">'[4]Calculation amort and inter'!$C$80:$IV$80</definedName>
    <definedName name="ambil08">'[4]Calculation amort and inter'!$C$81:$IV$81</definedName>
    <definedName name="ambil09">'[4]Calculation amort and inter'!$C$82:$IV$82</definedName>
    <definedName name="ambil10">'[4]Calculation amort and inter'!$C$83:$FQ$83</definedName>
    <definedName name="amebrd00">'[4]Calculation amort and inter'!$C$314:$BG$314</definedName>
    <definedName name="amebrd01">'[4]Calculation amort and inter'!$C$315:$BG$315</definedName>
    <definedName name="amebrd02">'[4]Calculation amort and inter'!$C$316:$BG$316</definedName>
    <definedName name="amebrd03">'[4]Calculation amort and inter'!$C$317:$BG$317</definedName>
    <definedName name="amebrd04">'[4]Calculation amort and inter'!$C$318:$BG$318</definedName>
    <definedName name="amebrd05">'[4]Calculation amort and inter'!$C$319:$BG$319</definedName>
    <definedName name="amebrd06">'[4]Calculation amort and inter'!$C$320:$BG$320</definedName>
    <definedName name="amebrd07">'[4]Calculation amort and inter'!$C$321:$BG$321</definedName>
    <definedName name="amebrd08">'[4]Calculation amort and inter'!$C$322:$BG$322</definedName>
    <definedName name="amebrd09">'[4]Calculation amort and inter'!$C$323:$BG$323</definedName>
    <definedName name="amebrd10">'[4]Calculation amort and inter'!$C$324:$BG$324</definedName>
    <definedName name="amgap00">'[4]Calculation amort and inter'!$C$431:$CJ$431</definedName>
    <definedName name="amgap01">'[4]Calculation amort and inter'!$C$432:$CJ$432</definedName>
    <definedName name="amgap02">'[4]Calculation amort and inter'!$C$433:$CJ$433</definedName>
    <definedName name="amgap03">'[4]Calculation amort and inter'!$C$434:$CJ$434</definedName>
    <definedName name="amgap04">'[4]Calculation amort and inter'!$C$435:$CJ$435</definedName>
    <definedName name="amgap05">'[4]Calculation amort and inter'!$C$436:$CJ$436</definedName>
    <definedName name="amgap06">'[4]Calculation amort and inter'!$C$437:$CJ$437</definedName>
    <definedName name="amgap07">'[4]Calculation amort and inter'!$C$438:$CJ$438</definedName>
    <definedName name="amgap08">'[4]Calculation amort and inter'!$C$439:$CJ$439</definedName>
    <definedName name="amgap09">'[4]Calculation amort and inter'!$C$440:$CJ$440</definedName>
    <definedName name="amgap10">'[4]Calculation amort and inter'!$C$441:$CJ$441</definedName>
    <definedName name="amimf">'[4]IMF Credit'!$D$43:$AS$43</definedName>
    <definedName name="amisl00">'[4]Calculation amort and inter'!$C$366:$IV$366</definedName>
    <definedName name="amisl01">'[4]Calculation amort and inter'!$C$367:$IV$367</definedName>
    <definedName name="amisl02">'[4]Calculation amort and inter'!$C$368:$IV$368</definedName>
    <definedName name="amisl03">'[4]Calculation amort and inter'!$C$369:$IV$369</definedName>
    <definedName name="amisl04">'[4]Calculation amort and inter'!$C$370:$IV$370</definedName>
    <definedName name="amisl05">'[4]Calculation amort and inter'!$C$371:$IV$371</definedName>
    <definedName name="amisl06">'[4]Calculation amort and inter'!$C$372:$IV$372</definedName>
    <definedName name="amisl07">'[4]Calculation amort and inter'!$C$373:$IV$373</definedName>
    <definedName name="amisl08">'[4]Calculation amort and inter'!$C$374:$IV$374</definedName>
    <definedName name="amisl09">'[4]Calculation amort and inter'!$C$375:$IV$375</definedName>
    <definedName name="amisl10">'[4]Calculation amort and inter'!$C$376:$IV$376</definedName>
    <definedName name="amnewbil">'[4]Debt Service'!$D$101:$CC$101</definedName>
    <definedName name="amnewmult">'[4]Debt Service'!$D$95:$CC$95</definedName>
    <definedName name="amnfpsex">'[4]Debt Service'!$D$69:$CC$69</definedName>
    <definedName name="amoldbil">'[4]Debt Service'!$D$77:$CB$77</definedName>
    <definedName name="amoldchina">'[4]Debt Service'!$D$86:$CB$86</definedName>
    <definedName name="amoldcis">'[4]Debt Service'!$D$78:$CB$78</definedName>
    <definedName name="amoldeu">'[4]Debt Service'!$D$72:$CB$72</definedName>
    <definedName name="amoldindia">'[4]Debt Service'!$D$88:$CB$88</definedName>
    <definedName name="amoldkaz">'[4]Debt Service'!$D$81:$CB$81</definedName>
    <definedName name="amoldkir">'[4]Debt Service'!$D$83:$CB$83</definedName>
    <definedName name="amoldmult">'[4]Debt Service'!$D$70:$CB$70</definedName>
    <definedName name="amoldnoncis">'[4]Debt Service'!$D$84:$CB$84</definedName>
    <definedName name="amoldpak">'[4]Debt Service'!$D$87:$CB$87</definedName>
    <definedName name="amoldrus">'[4]Debt Service'!$D$79:$CB$79</definedName>
    <definedName name="amoldturkey">'[4]Debt Service'!$D$89:$CB$89</definedName>
    <definedName name="amoldus">'[4]Debt Service'!$D$85:$CB$85</definedName>
    <definedName name="amolduzb">'[4]Debt Service'!$D$80:$CB$80</definedName>
    <definedName name="amoldwb">'[4]Debt Service'!$D$71:$CB$71</definedName>
    <definedName name="amort">'[4]Debt Service'!$D$59:$BB$59</definedName>
    <definedName name="amortgap">'[4]Debt Service'!$D$64:$AS$64</definedName>
    <definedName name="amortnfps">'[4]Debt Service'!$D$61:$BB$61</definedName>
    <definedName name="amwb00">'[4]Calculation amort and inter'!$C$205:$CL$205</definedName>
    <definedName name="amwb01">'[4]Calculation amort and inter'!$C$206:$CL$206</definedName>
    <definedName name="amwb02">'[4]Calculation amort and inter'!$C$207:$CL$207</definedName>
    <definedName name="amwb03">'[4]Calculation amort and inter'!$C$208:$CL$208</definedName>
    <definedName name="amwb04">'[4]Calculation amort and inter'!$C$209:$CL$209</definedName>
    <definedName name="amwb05">'[4]Calculation amort and inter'!$C$210:$CL$210</definedName>
    <definedName name="amwb06">'[4]Calculation amort and inter'!$C$211:$CL$211</definedName>
    <definedName name="amwb07">'[4]Calculation amort and inter'!$C$212:$CL$212</definedName>
    <definedName name="amwb08">'[4]Calculation amort and inter'!$C$213:$CL$213</definedName>
    <definedName name="amwb09">'[4]Calculation amort and inter'!$C$214:$CL$214</definedName>
    <definedName name="amwb10">'[4]Calculation amort and inter'!$C$215:$CL$215</definedName>
    <definedName name="Animal">#REF!</definedName>
    <definedName name="Arrears">#REF!</definedName>
    <definedName name="AS2DocOpenMode" hidden="1">"AS2DocumentEdit"</definedName>
    <definedName name="asfd" localSheetId="15" hidden="1">{#N/A,#N/A,FALSE,"CB";#N/A,#N/A,FALSE,"CMB";#N/A,#N/A,FALSE,"NBFI"}</definedName>
    <definedName name="asfd" localSheetId="3" hidden="1">{#N/A,#N/A,FALSE,"CB";#N/A,#N/A,FALSE,"CMB";#N/A,#N/A,FALSE,"NBFI"}</definedName>
    <definedName name="asfd" localSheetId="2" hidden="1">{#N/A,#N/A,FALSE,"CB";#N/A,#N/A,FALSE,"CMB";#N/A,#N/A,FALSE,"NBFI"}</definedName>
    <definedName name="asfd" hidden="1">{#N/A,#N/A,FALSE,"CB";#N/A,#N/A,FALSE,"CMB";#N/A,#N/A,FALSE,"NBFI"}</definedName>
    <definedName name="assumptions">#REF!</definedName>
    <definedName name="b">'[8]Debt Service'!$D$11:$AY$11</definedName>
    <definedName name="b0">#REF!</definedName>
    <definedName name="Balance_of_payments">#REF!</definedName>
    <definedName name="BaseYear">'[9]Loan terms and stocks'!#REF!</definedName>
    <definedName name="BASIC">#REF!</definedName>
    <definedName name="basicdata">#REF!</definedName>
    <definedName name="Batumi_debt">[10]debt_sust!#REF!</definedName>
    <definedName name="BCA">#REF!</definedName>
    <definedName name="BCA_NGDP">#REF!</definedName>
    <definedName name="BE">#REF!</definedName>
    <definedName name="BEA">#REF!</definedName>
    <definedName name="BEAI">#REF!</definedName>
    <definedName name="BEAIB">#REF!</definedName>
    <definedName name="BEAIG">#REF!</definedName>
    <definedName name="BEAP">#REF!</definedName>
    <definedName name="BEAPB">#REF!</definedName>
    <definedName name="BEAPG">#REF!</definedName>
    <definedName name="BED">#REF!</definedName>
    <definedName name="BED_6">#REF!</definedName>
    <definedName name="BEO">#REF!</definedName>
    <definedName name="BER">#REF!</definedName>
    <definedName name="BERI">#REF!</definedName>
    <definedName name="BERIB">#REF!</definedName>
    <definedName name="BERIG">#REF!</definedName>
    <definedName name="BERP">#REF!</definedName>
    <definedName name="BERPB">#REF!</definedName>
    <definedName name="BERPG">#REF!</definedName>
    <definedName name="BF">#REF!</definedName>
    <definedName name="BFD">#REF!</definedName>
    <definedName name="BFDA">#REF!</definedName>
    <definedName name="BFDI">#REF!</definedName>
    <definedName name="BFDIL">#REF!</definedName>
    <definedName name="BFDL">#REF!</definedName>
    <definedName name="BFL">#REF!</definedName>
    <definedName name="BFL_7">#REF!</definedName>
    <definedName name="BFL_D">#REF!</definedName>
    <definedName name="BFL_DF">#REF!</definedName>
    <definedName name="BFLB">#REF!</definedName>
    <definedName name="BFLB_7">#REF!</definedName>
    <definedName name="BFLB_D">#REF!</definedName>
    <definedName name="BFLB_DF">#REF!</definedName>
    <definedName name="BFLG">#REF!</definedName>
    <definedName name="BFLG_7">#REF!</definedName>
    <definedName name="BFLG_D">#REF!</definedName>
    <definedName name="BFLG_DF">#REF!</definedName>
    <definedName name="BFO">#REF!</definedName>
    <definedName name="BFOA">#REF!</definedName>
    <definedName name="BFOAG">#REF!</definedName>
    <definedName name="BFOL">#REF!</definedName>
    <definedName name="BFOL_B">#REF!</definedName>
    <definedName name="BFOL_G">#REF!</definedName>
    <definedName name="BFOL_L">#REF!</definedName>
    <definedName name="BFOL_O">#REF!</definedName>
    <definedName name="BFOL_S">#REF!</definedName>
    <definedName name="BFOL_S_7">#REF!</definedName>
    <definedName name="BFOLB">#REF!</definedName>
    <definedName name="BFOLG_L">#REF!</definedName>
    <definedName name="BFP">#REF!</definedName>
    <definedName name="BFPA">#REF!</definedName>
    <definedName name="BFPAG">#REF!</definedName>
    <definedName name="BFPL">#REF!</definedName>
    <definedName name="BFPLBN">#REF!</definedName>
    <definedName name="BFPLD">#REF!</definedName>
    <definedName name="BFPLD_G">#REF!</definedName>
    <definedName name="BFPLE">#REF!</definedName>
    <definedName name="BFPLE_G">#REF!</definedName>
    <definedName name="BFPLMM">#REF!</definedName>
    <definedName name="BFPQ">#REF!</definedName>
    <definedName name="BFRA">#REF!</definedName>
    <definedName name="BFUND">#REF!</definedName>
    <definedName name="BGS">#REF!</definedName>
    <definedName name="BGS_NGDP">#REF!</definedName>
    <definedName name="BI">#REF!</definedName>
    <definedName name="BIP">#REF!</definedName>
    <definedName name="BK">#REF!</definedName>
    <definedName name="BKF">#REF!</definedName>
    <definedName name="BKF_7D">#REF!</definedName>
    <definedName name="BKF_7DG">#REF!</definedName>
    <definedName name="BKFA">#REF!</definedName>
    <definedName name="BKO">#REF!</definedName>
    <definedName name="BM">#REF!</definedName>
    <definedName name="BM_NM_R">#REF!</definedName>
    <definedName name="BMG">#REF!</definedName>
    <definedName name="BMG_NMG_R">#REF!</definedName>
    <definedName name="BMII">#REF!</definedName>
    <definedName name="BMII_7">#REF!</definedName>
    <definedName name="BMII_D">#REF!</definedName>
    <definedName name="BMIIB">#REF!</definedName>
    <definedName name="BMIIB_7">#REF!</definedName>
    <definedName name="BMIIG">#REF!</definedName>
    <definedName name="BMIIG_7">#REF!</definedName>
    <definedName name="BMS">#REF!</definedName>
    <definedName name="BOP">#REF!</definedName>
    <definedName name="BottomRight">#REF!</definedName>
    <definedName name="BRASS">#REF!</definedName>
    <definedName name="BRASS_6">#REF!</definedName>
    <definedName name="BRO">#REF!</definedName>
    <definedName name="BS">#REF!</definedName>
    <definedName name="BT">#REF!</definedName>
    <definedName name="BTR">#REF!</definedName>
    <definedName name="BTRG">#REF!</definedName>
    <definedName name="BTRP">#REF!</definedName>
    <definedName name="budfin">#REF!</definedName>
    <definedName name="budget_financing">#REF!</definedName>
    <definedName name="BX">#REF!</definedName>
    <definedName name="BX_NX_R">#REF!</definedName>
    <definedName name="BXG">#REF!</definedName>
    <definedName name="BXG_NXG_R">#REF!</definedName>
    <definedName name="BXS">#REF!</definedName>
    <definedName name="ca">[4]BOP!$D$10:$AS$10</definedName>
    <definedName name="CalcBCA_1">#REF!</definedName>
    <definedName name="CalcBCA_2">#REF!</definedName>
    <definedName name="CalcBFRA_1">#REF!</definedName>
    <definedName name="CalcBFRA_2">#REF!</definedName>
    <definedName name="CalcBK">#REF!</definedName>
    <definedName name="CalcBKF">#REF!</definedName>
    <definedName name="CalcBMG">#REF!</definedName>
    <definedName name="CalcBXG">#REF!</definedName>
    <definedName name="CalcC_F">#REF!</definedName>
    <definedName name="calcm">[11]EXP!$A$7</definedName>
    <definedName name="CalcMCV_4">#REF!</definedName>
    <definedName name="CalcMCV_B">#REF!</definedName>
    <definedName name="CalcMCV_T">#REF!</definedName>
    <definedName name="cap">[12]BOP!#REF!</definedName>
    <definedName name="capfin">[12]BOP!#REF!</definedName>
    <definedName name="charrears">'[4]Exceptional Financing'!$D$29:$W$29</definedName>
    <definedName name="chart4" localSheetId="15" hidden="1">{#N/A,#N/A,FALSE,"CB";#N/A,#N/A,FALSE,"CMB";#N/A,#N/A,FALSE,"NBFI"}</definedName>
    <definedName name="chart4" localSheetId="3" hidden="1">{#N/A,#N/A,FALSE,"CB";#N/A,#N/A,FALSE,"CMB";#N/A,#N/A,FALSE,"NBFI"}</definedName>
    <definedName name="chart4" localSheetId="2" hidden="1">{#N/A,#N/A,FALSE,"CB";#N/A,#N/A,FALSE,"CMB";#N/A,#N/A,FALSE,"NBFI"}</definedName>
    <definedName name="chart4" hidden="1">{#N/A,#N/A,FALSE,"CB";#N/A,#N/A,FALSE,"CMB";#N/A,#N/A,FALSE,"NBFI"}</definedName>
    <definedName name="chart5" localSheetId="15" hidden="1">{#N/A,#N/A,FALSE,"CB";#N/A,#N/A,FALSE,"CMB";#N/A,#N/A,FALSE,"NBFI"}</definedName>
    <definedName name="chart5" localSheetId="3" hidden="1">{#N/A,#N/A,FALSE,"CB";#N/A,#N/A,FALSE,"CMB";#N/A,#N/A,FALSE,"NBFI"}</definedName>
    <definedName name="chart5" localSheetId="2" hidden="1">{#N/A,#N/A,FALSE,"CB";#N/A,#N/A,FALSE,"CMB";#N/A,#N/A,FALSE,"NBFI"}</definedName>
    <definedName name="chart5" hidden="1">{#N/A,#N/A,FALSE,"CB";#N/A,#N/A,FALSE,"CMB";#N/A,#N/A,FALSE,"NBFI"}</definedName>
    <definedName name="ChartA" localSheetId="15" hidden="1">{#N/A,#N/A,FALSE,"CB";#N/A,#N/A,FALSE,"CMB";#N/A,#N/A,FALSE,"NBFI"}</definedName>
    <definedName name="ChartA" localSheetId="3" hidden="1">{#N/A,#N/A,FALSE,"CB";#N/A,#N/A,FALSE,"CMB";#N/A,#N/A,FALSE,"NBFI"}</definedName>
    <definedName name="ChartA" localSheetId="2" hidden="1">{#N/A,#N/A,FALSE,"CB";#N/A,#N/A,FALSE,"CMB";#N/A,#N/A,FALSE,"NBFI"}</definedName>
    <definedName name="ChartA" hidden="1">{#N/A,#N/A,FALSE,"CB";#N/A,#N/A,FALSE,"CMB";#N/A,#N/A,FALSE,"NBFI"}</definedName>
    <definedName name="Chartvel" localSheetId="15" hidden="1">{#N/A,#N/A,FALSE,"CB";#N/A,#N/A,FALSE,"CMB";#N/A,#N/A,FALSE,"BSYS";#N/A,#N/A,FALSE,"NBFI";#N/A,#N/A,FALSE,"FSYS"}</definedName>
    <definedName name="Chartvel" localSheetId="3" hidden="1">{#N/A,#N/A,FALSE,"CB";#N/A,#N/A,FALSE,"CMB";#N/A,#N/A,FALSE,"BSYS";#N/A,#N/A,FALSE,"NBFI";#N/A,#N/A,FALSE,"FSYS"}</definedName>
    <definedName name="Chartvel" localSheetId="2" hidden="1">{#N/A,#N/A,FALSE,"CB";#N/A,#N/A,FALSE,"CMB";#N/A,#N/A,FALSE,"BSYS";#N/A,#N/A,FALSE,"NBFI";#N/A,#N/A,FALSE,"FSYS"}</definedName>
    <definedName name="Chartvel" hidden="1">{#N/A,#N/A,FALSE,"CB";#N/A,#N/A,FALSE,"CMB";#N/A,#N/A,FALSE,"BSYS";#N/A,#N/A,FALSE,"NBFI";#N/A,#N/A,FALSE,"FSYS"}</definedName>
    <definedName name="chgir">'[8]NFA Banking System'!$D$22:$BC$22</definedName>
    <definedName name="CHK1.1">'[13]REAL-weo'!#REF!</definedName>
    <definedName name="CHK2.1">#REF!</definedName>
    <definedName name="CHK2.2">#REF!</definedName>
    <definedName name="CHK2.3">#REF!</definedName>
    <definedName name="CHK3.1">#REF!</definedName>
    <definedName name="CHK5.1">#REF!</definedName>
    <definedName name="chnfacom">'[8]NFA Banking System'!$D$26:$BG$26</definedName>
    <definedName name="chothresliab">'[8]NFA Banking System'!$D$25:$BB$25</definedName>
    <definedName name="contents">#REF!</definedName>
    <definedName name="COUNTER">#REF!</definedName>
    <definedName name="CPI">#REF!</definedName>
    <definedName name="CPI_Core">#REF!</definedName>
    <definedName name="CPI_NAT_monthly">#REF!</definedName>
    <definedName name="CredComp">#REF!</definedName>
    <definedName name="CredRates">#REF!</definedName>
    <definedName name="Current_account">#REF!</definedName>
    <definedName name="CurrVintage">'[14]A Current Data'!$D$60</definedName>
    <definedName name="D">#REF!</definedName>
    <definedName name="D_NGDP">#REF!</definedName>
    <definedName name="D_S">#REF!</definedName>
    <definedName name="D_S_NGDP">#REF!</definedName>
    <definedName name="D_S_SY">#REF!</definedName>
    <definedName name="D_Sproj">#REF!</definedName>
    <definedName name="D_SY">#REF!</definedName>
    <definedName name="DA">#REF!</definedName>
    <definedName name="DA_D">#REF!</definedName>
    <definedName name="DA_SY">#REF!</definedName>
    <definedName name="DAB">#REF!</definedName>
    <definedName name="DAB_D">#REF!</definedName>
    <definedName name="DAB_SY">#REF!</definedName>
    <definedName name="DABproj">#REF!</definedName>
    <definedName name="DAG">#REF!</definedName>
    <definedName name="DAG_D">#REF!</definedName>
    <definedName name="DAG_SY">#REF!</definedName>
    <definedName name="DAGproj">#REF!</definedName>
    <definedName name="DAI">#REF!</definedName>
    <definedName name="DAIB">#REF!</definedName>
    <definedName name="DAIBproj">#REF!</definedName>
    <definedName name="DAIG">#REF!</definedName>
    <definedName name="DAIGproj">#REF!</definedName>
    <definedName name="DAIproj">#REF!</definedName>
    <definedName name="damo">#REF!</definedName>
    <definedName name="DAproj">#REF!</definedName>
    <definedName name="DASD">#REF!</definedName>
    <definedName name="DASDB">#REF!</definedName>
    <definedName name="DASDG">#REF!</definedName>
    <definedName name="date">#REF!</definedName>
    <definedName name="DATES">#REF!</definedName>
    <definedName name="Dates1">#REF!</definedName>
    <definedName name="DB">#REF!</definedName>
    <definedName name="DB_NGDP">#REF!</definedName>
    <definedName name="DB_SY">#REF!</definedName>
    <definedName name="DBproj">#REF!</definedName>
    <definedName name="DDRB">#REF!</definedName>
    <definedName name="DDRB_7DB">#REF!</definedName>
    <definedName name="DDRB_7DB_A">#REF!</definedName>
    <definedName name="DDRO">#REF!</definedName>
    <definedName name="ddro1">#REF!</definedName>
    <definedName name="debtfin">#REF!</definedName>
    <definedName name="debtgapam">'[15]Calculation amort and inter'!$C$418:$CW$418</definedName>
    <definedName name="debtgapint">'[15]Calculation amort and inter'!$C$415:$AR$415</definedName>
    <definedName name="debtgapst">'[4]Calculation amort and inter'!$D$426:$AX$426</definedName>
    <definedName name="debtimf">'[4]Stock of Debt'!$C$49:$AS$49</definedName>
    <definedName name="debtpriv">'[4]Stock of Debt'!$C$51:$AS$51</definedName>
    <definedName name="decfxsale">#REF!</definedName>
    <definedName name="DEFL">#REF!</definedName>
    <definedName name="DEM">#REF!</definedName>
    <definedName name="DepComp">#REF!</definedName>
    <definedName name="DepRates">#REF!</definedName>
    <definedName name="DF">#REF!</definedName>
    <definedName name="DF_S">#REF!</definedName>
    <definedName name="DFB">#REF!</definedName>
    <definedName name="DFF">#REF!</definedName>
    <definedName name="DFFB">#REF!</definedName>
    <definedName name="DFFG">#REF!</definedName>
    <definedName name="DFFP">#REF!</definedName>
    <definedName name="DFG">#REF!</definedName>
    <definedName name="DG">#REF!</definedName>
    <definedName name="DG_NGDP">#REF!</definedName>
    <definedName name="DG_SY">#REF!</definedName>
    <definedName name="DGproj">#REF!</definedName>
    <definedName name="DIF_6">#REF!</definedName>
    <definedName name="Discount_NC">[16]NPV_base!#REF!</definedName>
    <definedName name="DiscountRate">#REF!</definedName>
    <definedName name="DiscRate">[17]tab10!#REF!</definedName>
    <definedName name="DMSUM">#REF!</definedName>
    <definedName name="dolpecueop">[4]GEEandGAS!$D$65:$AZ$65</definedName>
    <definedName name="dolpecupa">[4]GEEandGAS!$D$64:$AT$64</definedName>
    <definedName name="dolpsdraeop">[4]GEEandGAS!$D$62:$AS$62</definedName>
    <definedName name="dolpsdreop">[4]GEEandGAS!$D$62:$AS$62</definedName>
    <definedName name="dolpsdrpa">[4]GEEandGAS!$D$63:$AS$63</definedName>
    <definedName name="Dproj">#REF!</definedName>
    <definedName name="DSD">#REF!</definedName>
    <definedName name="DSD_S">#REF!</definedName>
    <definedName name="DSDB">#REF!</definedName>
    <definedName name="DSDG">#REF!</definedName>
    <definedName name="DSI">#REF!</definedName>
    <definedName name="DSIB">#REF!</definedName>
    <definedName name="DSIBproj">#REF!</definedName>
    <definedName name="DSIG">#REF!</definedName>
    <definedName name="DSIGproj">#REF!</definedName>
    <definedName name="dsimf">'[18]IMF Credit'!$D$39:$AS$39</definedName>
    <definedName name="dsimfsdr">'[18]IMF Credit'!$D$17:$AS$17</definedName>
    <definedName name="DSIproj">#REF!</definedName>
    <definedName name="DSISD">#REF!</definedName>
    <definedName name="DSISDB">#REF!</definedName>
    <definedName name="DSISDG">#REF!</definedName>
    <definedName name="DSP">#REF!</definedName>
    <definedName name="DSPB">#REF!</definedName>
    <definedName name="DSPBproj">#REF!</definedName>
    <definedName name="DSPG">#REF!</definedName>
    <definedName name="DSPGproj">#REF!</definedName>
    <definedName name="DSPproj">#REF!</definedName>
    <definedName name="DSPSD">#REF!</definedName>
    <definedName name="DSPSDB">#REF!</definedName>
    <definedName name="DSPSDG">#REF!</definedName>
    <definedName name="DVE">#REF!</definedName>
    <definedName name="DVE_S">#REF!</definedName>
    <definedName name="DVEB">#REF!</definedName>
    <definedName name="DVEG">#REF!</definedName>
    <definedName name="e">'[8]Debt Service'!$D$13:$AY$13</definedName>
    <definedName name="EDNA">#REF!</definedName>
    <definedName name="EdssBatchRange">#REF!</definedName>
    <definedName name="EF_7D">#REF!</definedName>
    <definedName name="EF_7DB">#REF!</definedName>
    <definedName name="EF_7DG">#REF!</definedName>
    <definedName name="efr" localSheetId="15" hidden="1">{#N/A,#N/A,FALSE,"CB";#N/A,#N/A,FALSE,"CMB";#N/A,#N/A,FALSE,"NBFI"}</definedName>
    <definedName name="efr" localSheetId="3" hidden="1">{#N/A,#N/A,FALSE,"CB";#N/A,#N/A,FALSE,"CMB";#N/A,#N/A,FALSE,"NBFI"}</definedName>
    <definedName name="efr" localSheetId="2" hidden="1">{#N/A,#N/A,FALSE,"CB";#N/A,#N/A,FALSE,"CMB";#N/A,#N/A,FALSE,"NBFI"}</definedName>
    <definedName name="efr" hidden="1">{#N/A,#N/A,FALSE,"CB";#N/A,#N/A,FALSE,"CMB";#N/A,#N/A,FALSE,"NBFI"}</definedName>
    <definedName name="EMP_POP">#REF!</definedName>
    <definedName name="ENDA">#REF!</definedName>
    <definedName name="ESAF_QUAR_GDP">#REF!</definedName>
    <definedName name="ExchRate">#REF!</definedName>
    <definedName name="exflow">#REF!</definedName>
    <definedName name="ExitWRS">#REF!</definedName>
    <definedName name="Exp_M">#REF!</definedName>
    <definedName name="Exp_M_Treas">#REF!</definedName>
    <definedName name="Exp_Proj">#REF!</definedName>
    <definedName name="expal">[4]BOP!$D$36:$AY$36</definedName>
    <definedName name="expcofi">[4]BOP!$D$48:$CH$48</definedName>
    <definedName name="expcopr">#REF!</definedName>
    <definedName name="expel">#REF!</definedName>
    <definedName name="expgoodsfob">[12]BOP!#REF!</definedName>
    <definedName name="expgs">[4]BOP!$D$312:$AS$312</definedName>
    <definedName name="expoth">[4]BOP!$D$72:$CH$72</definedName>
    <definedName name="EXTDEBT">[19]EXTDEBT!#REF!</definedName>
    <definedName name="F">#REF!</definedName>
    <definedName name="Farm">#REF!</definedName>
    <definedName name="Feb_98">#REF!</definedName>
    <definedName name="fgap">[4]BOP!$D$284:$AS$284</definedName>
    <definedName name="fin">[12]BOP!#REF!</definedName>
    <definedName name="FINANCING">#REF!</definedName>
    <definedName name="finimf">[12]BOP!#REF!</definedName>
    <definedName name="finitem">[12]BOP!#REF!</definedName>
    <definedName name="finpub">[12]BOP!#REF!</definedName>
    <definedName name="finshortterm">[12]BOP!#REF!</definedName>
    <definedName name="fis_98">#REF!</definedName>
    <definedName name="fis_gdp">#REF!</definedName>
    <definedName name="fis_lari">#REF!</definedName>
    <definedName name="Fiscal">#REF!</definedName>
    <definedName name="Fiscsum">#REF!</definedName>
    <definedName name="fisrev">'[4]Fiscal and Real Input'!$D$24:$AS$24</definedName>
    <definedName name="FMB">'[13]FISCAL-weo'!#REF!</definedName>
    <definedName name="Foreign_liabilities">#REF!</definedName>
    <definedName name="FOREX_D">'[20]FOREX-DAILY'!$A$9:$Q$128</definedName>
    <definedName name="framework_macro">#REF!</definedName>
    <definedName name="framework_macro_new">#REF!</definedName>
    <definedName name="framework_monetary">#REF!</definedName>
    <definedName name="frombopchgir">[4]BOP!$D$267:$AS$267</definedName>
    <definedName name="fsafrwe" localSheetId="15" hidden="1">{#N/A,#N/A,FALSE,"EXTDEBT"}</definedName>
    <definedName name="fsafrwe" localSheetId="3" hidden="1">{#N/A,#N/A,FALSE,"EXTDEBT"}</definedName>
    <definedName name="fsafrwe" localSheetId="2" hidden="1">{#N/A,#N/A,FALSE,"EXTDEBT"}</definedName>
    <definedName name="fsafrwe" hidden="1">{#N/A,#N/A,FALSE,"EXTDEBT"}</definedName>
    <definedName name="FSUOUT">#REF!</definedName>
    <definedName name="g">'[8]Debt Service'!$D$62:$AO$62</definedName>
    <definedName name="GCB">'[13]FISCAL-weo'!#REF!</definedName>
    <definedName name="GCB_NGDP">'[13]FISCAL-weo'!#REF!</definedName>
    <definedName name="GCEI">#REF!</definedName>
    <definedName name="GCENL">#REF!</definedName>
    <definedName name="GCND">#REF!</definedName>
    <definedName name="GCND_NGDP">'[13]FISCAL-weo'!#REF!</definedName>
    <definedName name="GCRG">#REF!</definedName>
    <definedName name="GDP">#REF!</definedName>
    <definedName name="GDPCat">#REF!</definedName>
    <definedName name="GDPOrigin">#REF!</definedName>
    <definedName name="GDPOUT">#REF!</definedName>
    <definedName name="gdpusd">'[8]Fiscal and Real Input'!$D$18:$AS$18</definedName>
    <definedName name="GEB_6">#REF!</definedName>
    <definedName name="gedr">'[9]Loan terms and stocks'!#REF!</definedName>
    <definedName name="GGB">'[13]FISCAL-weo'!#REF!</definedName>
    <definedName name="GGB_NGDP">'[13]FISCAL-weo'!#REF!</definedName>
    <definedName name="GGED">#REF!</definedName>
    <definedName name="GGEI">#REF!</definedName>
    <definedName name="GGENL">#REF!</definedName>
    <definedName name="GGND">#REF!</definedName>
    <definedName name="GGOVT">#REF!</definedName>
    <definedName name="GGOVT_GDP">#REF!</definedName>
    <definedName name="GGOVTPC">#REF!</definedName>
    <definedName name="GGRG">#REF!</definedName>
    <definedName name="ghjkgh" localSheetId="15" hidden="1">{"WEO",#N/A,FALSE,"T"}</definedName>
    <definedName name="ghjkgh" localSheetId="3" hidden="1">{"WEO",#N/A,FALSE,"T"}</definedName>
    <definedName name="ghjkgh" localSheetId="2" hidden="1">{"WEO",#N/A,FALSE,"T"}</definedName>
    <definedName name="ghjkgh" hidden="1">{"WEO",#N/A,FALSE,"T"}</definedName>
    <definedName name="GovExp">#REF!</definedName>
    <definedName name="GovRev">#REF!</definedName>
    <definedName name="Grace_NC">[16]NPV_base!#REF!</definedName>
    <definedName name="grgdpd">'[12]Fiscal and Real Input'!#REF!</definedName>
    <definedName name="grgdpdusd">[8]GEEandGAS!$D$61:$AV$61</definedName>
    <definedName name="grgdpdv">'[12]Fiscal and Real Input'!#REF!</definedName>
    <definedName name="grgdpr">'[12]Fiscal and Real Input'!#REF!</definedName>
    <definedName name="grgdpv">'[12]Fiscal and Real Input'!#REF!</definedName>
    <definedName name="Gross_reserves">#REF!</definedName>
    <definedName name="grossres">'[8]NFA Banking System'!$D$11:$AX$11</definedName>
    <definedName name="grpral">[4]GEEandGAS!$D$58:$AZ$58</definedName>
    <definedName name="grprcotton">[4]GEEandGAS!$D$56:$BC$56</definedName>
    <definedName name="grprexptr">[8]GEEandGAS!$D$71:$AR$71</definedName>
    <definedName name="grprgas">[4]GEEandGAS!$D$54:$BC$54</definedName>
    <definedName name="grproil">[4]GEEandGAS!$D$52:$BC$52</definedName>
    <definedName name="grprwheat">[4]GEEandGAS!$D$60:$BC$60</definedName>
    <definedName name="h">#REF!</definedName>
    <definedName name="hcifserv">'[4]Historic import'!$D$115:$P$115</definedName>
    <definedName name="hello" localSheetId="15" hidden="1">{#N/A,#N/A,FALSE,"CB";#N/A,#N/A,FALSE,"CMB";#N/A,#N/A,FALSE,"BSYS";#N/A,#N/A,FALSE,"NBFI";#N/A,#N/A,FALSE,"FSYS"}</definedName>
    <definedName name="hello" localSheetId="3" hidden="1">{#N/A,#N/A,FALSE,"CB";#N/A,#N/A,FALSE,"CMB";#N/A,#N/A,FALSE,"BSYS";#N/A,#N/A,FALSE,"NBFI";#N/A,#N/A,FALSE,"FSYS"}</definedName>
    <definedName name="hello" localSheetId="2" hidden="1">{#N/A,#N/A,FALSE,"CB";#N/A,#N/A,FALSE,"CMB";#N/A,#N/A,FALSE,"BSYS";#N/A,#N/A,FALSE,"NBFI";#N/A,#N/A,FALSE,"FSYS"}</definedName>
    <definedName name="hello" hidden="1">{#N/A,#N/A,FALSE,"CB";#N/A,#N/A,FALSE,"CMB";#N/A,#N/A,FALSE,"BSYS";#N/A,#N/A,FALSE,"NBFI";#N/A,#N/A,FALSE,"FSYS"}</definedName>
    <definedName name="HERE">#REF!</definedName>
    <definedName name="hexpal">'[8]Historic export'!$D$11:$S$11</definedName>
    <definedName name="hexpasia">'[4]Historic export'!$D$49:$O$49</definedName>
    <definedName name="hexpcis">'[4]Historic export'!$D$34:$O$34</definedName>
    <definedName name="hexpcof">'[8]Historic export'!$D$15:$S$15</definedName>
    <definedName name="hexpcopr">'[12]Historic export'!#REF!</definedName>
    <definedName name="hexpel">'[8]Historic export'!$D$19:$S$19</definedName>
    <definedName name="hexpeur">'[4]Historic export'!$D$46:$O$46</definedName>
    <definedName name="hexpnoncis">'[4]Historic export'!$D$43:$O$43</definedName>
    <definedName name="hexpoth">'[8]Historic export'!$D$23:$S$23</definedName>
    <definedName name="hexprus">'[4]Historic export'!$D$37:$O$37</definedName>
    <definedName name="hexptot">'[4]Historic export'!$D$10:$S$10</definedName>
    <definedName name="hexpusa">'[4]Historic export'!$D$52:$O$52</definedName>
    <definedName name="hexpuzb">'[4]Historic export'!$D$40:$O$40</definedName>
    <definedName name="himpal">'[12]Historic import'!#REF!</definedName>
    <definedName name="himpalcif">'[4]Historic import'!$D$96:$P$96</definedName>
    <definedName name="himpalfob">'[4]Historic import'!$D$107:$P$107</definedName>
    <definedName name="himpasia">'[4]Historic import'!$D$60:$O$60</definedName>
    <definedName name="himpcis">'[4]Historic import'!$D$45:$O$45</definedName>
    <definedName name="himpel">'[12]Historic import'!#REF!</definedName>
    <definedName name="himpelcif">'[4]Historic import'!$D$99:$P$99</definedName>
    <definedName name="himpelfob">'[4]Historic import'!$D$110:$P$110</definedName>
    <definedName name="himpeur">'[4]Historic import'!$D$57:$O$57</definedName>
    <definedName name="himpfl">'[12]Historic import'!#REF!</definedName>
    <definedName name="himpflcif">'[4]Historic import'!$D$101:$P$101</definedName>
    <definedName name="himpflfob">'[4]Historic import'!$D$112:$P$112</definedName>
    <definedName name="himpgas">'[12]Historic import'!#REF!</definedName>
    <definedName name="himpgascif">'[4]Historic import'!$D$97:$P$97</definedName>
    <definedName name="himpgasfob">'[4]Historic import'!$D$108:$P$108</definedName>
    <definedName name="himpgr">'[12]Historic import'!#REF!</definedName>
    <definedName name="himpgrcif">'[4]Historic import'!$D$100:$P$100</definedName>
    <definedName name="himpgrfob">'[4]Historic import'!$D$111:$P$111</definedName>
    <definedName name="himpnoncis">'[4]Historic import'!$D$54:$O$54</definedName>
    <definedName name="himpoth">'[12]Historic import'!#REF!</definedName>
    <definedName name="himpothcif">'[4]Historic import'!$D$102:$P$102</definedName>
    <definedName name="himpothfob">'[4]Historic import'!$D$113:$P$113</definedName>
    <definedName name="himppet">'[12]Historic import'!#REF!</definedName>
    <definedName name="himppetr">'[12]Historic import'!#REF!</definedName>
    <definedName name="himppetrcif">'[4]Historic import'!$D$98:$P$98</definedName>
    <definedName name="himppetrfob">'[4]Historic import'!$D$109:$P$109</definedName>
    <definedName name="himprus">'[4]Historic import'!$D$48:$O$48</definedName>
    <definedName name="himptot">'[12]Historic import'!#REF!</definedName>
    <definedName name="himptotcif">'[4]Historic import'!$D$95:$P$95</definedName>
    <definedName name="himptotfob">'[4]Historic import'!$D$106:$P$106</definedName>
    <definedName name="himpusa">'[4]Historic import'!$D$61:$O$61</definedName>
    <definedName name="himpuzb">'[4]Historic import'!$D$51:$O$51</definedName>
    <definedName name="HJ">#REF!</definedName>
    <definedName name="hserdvdocif">'[4]Historic services'!$D$54:$AI$54</definedName>
    <definedName name="hservccom">'[8]Historic services'!$D$43:$AD$43</definedName>
    <definedName name="hservcoth">'[8]Historic services'!$D$44:$AD$44</definedName>
    <definedName name="hservctot">'[8]Historic services'!$D$40:$AD$40</definedName>
    <definedName name="hservctrans">'[8]Historic services'!$D$41:$AD$41</definedName>
    <definedName name="hservctrav">'[8]Historic services'!$D$42:$AD$42</definedName>
    <definedName name="hservdcom">'[8]Historic services'!$D$56:$AI$56</definedName>
    <definedName name="hservdocif">'[4]Historic services'!$D$54:$AB$54</definedName>
    <definedName name="hservdoncif">'[4]Historic services'!$D$59:$AI$59</definedName>
    <definedName name="hservdoth">'[8]Historic services'!$D$57:$AI$57</definedName>
    <definedName name="hservdtech">'[12]Historic services'!#REF!</definedName>
    <definedName name="hservdtot">'[8]Historic services'!$D$51:$AI$51</definedName>
    <definedName name="hservdtrans">'[8]Historic services'!$D$52:$AB$52</definedName>
    <definedName name="hservdtranscif">'[8]Historic services'!$D$54:$AC$54</definedName>
    <definedName name="hservdtransxcif">'[8]Historic services'!$D$53:$AB$53</definedName>
    <definedName name="hservdtrav">'[8]Historic services'!$D$55:$AI$55</definedName>
    <definedName name="hvexpal">'[8]Historic export'!$D$61:$W$61</definedName>
    <definedName name="hvexpcof">'[8]Historic export'!$D$65:$W$65</definedName>
    <definedName name="hvexpel">'[8]Historic export'!$D$69:$W$69</definedName>
    <definedName name="hvimpal">'[4]Historic import'!$D$68:$O$68</definedName>
    <definedName name="hvimpel">'[4]Historic import'!$D$80:$O$80</definedName>
    <definedName name="hvimpflour">'[4]Historic import'!$D$84:$O$84</definedName>
    <definedName name="hvimpgas">'[4]Historic import'!$D$72:$O$72</definedName>
    <definedName name="hvimpgrain">'[4]Historic import'!$D$82:$O$82</definedName>
    <definedName name="hvimppetr">'[4]Historic import'!$D$76:$O$76</definedName>
    <definedName name="i">#REF!</definedName>
    <definedName name="IDRO_7D">#REF!</definedName>
    <definedName name="II.1.1">#REF!</definedName>
    <definedName name="IMF">[11]IN!$AF$36</definedName>
    <definedName name="imfcredit">'[18]IMF Credit'!$D$31:$BC$31</definedName>
    <definedName name="imfcreditsdr">'[18]IMF Credit'!$D$9:$AV$9</definedName>
    <definedName name="imfdebt">'[4]IMF Credit'!$D$9:$AY$9</definedName>
    <definedName name="imfint">'[15]IMF Credit'!$D$61:$IG$61</definedName>
    <definedName name="imfpurchase">'[8]IMF Credit'!$D$57:$IG$57</definedName>
    <definedName name="imfrepurchase">'[15]IMF Credit'!$D$58:$IG$58</definedName>
    <definedName name="impal">[4]BOP!$D$84:$BC$84</definedName>
    <definedName name="impel">#REF!</definedName>
    <definedName name="impflour">[4]BOP!$D$148:$BC$148</definedName>
    <definedName name="impgas">[4]BOP!$D$98:$BC$98</definedName>
    <definedName name="impgoodsfob">[12]BOP!#REF!</definedName>
    <definedName name="impgrain">[4]BOP!$D$136:$BC$136</definedName>
    <definedName name="impoil">[4]BOP!$D$110:$BC$110</definedName>
    <definedName name="impother">[4]BOP!$D$160:$BC$160</definedName>
    <definedName name="IN">#REF!</definedName>
    <definedName name="In_millions_of_lei">#REF!</definedName>
    <definedName name="In_millions_of_U.S._dollars">#REF!</definedName>
    <definedName name="inpnfpsex">'[4]Debt Service'!$D$16:$BZ$16</definedName>
    <definedName name="intadb00">'[4]Calculation amort and inter'!$C$288:$IM$288</definedName>
    <definedName name="intadb01">'[4]Calculation amort and inter'!$C$289:$IM$289</definedName>
    <definedName name="intadb02">'[4]Calculation amort and inter'!$C$290:$IM$290</definedName>
    <definedName name="intadb03">'[4]Calculation amort and inter'!$C$291:$IM$291</definedName>
    <definedName name="intadb04">'[4]Calculation amort and inter'!$C$292:$IM$292</definedName>
    <definedName name="intadb05">'[4]Calculation amort and inter'!$C$293:$IM$293</definedName>
    <definedName name="intadb06">'[4]Calculation amort and inter'!$C$294:$IM$294</definedName>
    <definedName name="intadb07">'[4]Calculation amort and inter'!$C$295:$IM$295</definedName>
    <definedName name="intadb08">'[4]Calculation amort and inter'!$C$296:$IM$296</definedName>
    <definedName name="intadb09">'[4]Calculation amort and inter'!$C$297:$IM$297</definedName>
    <definedName name="intadb10">'[4]Calculation amort and inter'!$C$298:$IQ$298</definedName>
    <definedName name="intbil02">'[4]Calculation amort and inter'!$C$99:$HM$99</definedName>
    <definedName name="intbil03">'[4]Calculation amort and inter'!$C$100:$HM$100</definedName>
    <definedName name="intbil04">'[4]Calculation amort and inter'!$C$101:$HM$101</definedName>
    <definedName name="intbil05">'[4]Calculation amort and inter'!$C$102:$HM$102</definedName>
    <definedName name="intbil06">'[4]Calculation amort and inter'!$C$103:$HM$103</definedName>
    <definedName name="intbil07">'[4]Calculation amort and inter'!$C$104:$HM$104</definedName>
    <definedName name="intbil08">'[4]Calculation amort and inter'!$C$105:$HM$105</definedName>
    <definedName name="intbil09">'[4]Calculation amort and inter'!$C$106:$HM$106</definedName>
    <definedName name="intbil10">'[4]Calculation amort and inter'!$C$107:$HM$107</definedName>
    <definedName name="intebrd00">'[4]Calculation amort and inter'!$C$344:$IQ$344</definedName>
    <definedName name="intebrd01">'[4]Calculation amort and inter'!$C$345:$IQ$345</definedName>
    <definedName name="intebrd02">'[4]Calculation amort and inter'!$C$346:$IQ$346</definedName>
    <definedName name="intebrd03">'[4]Calculation amort and inter'!$C$347:$IQ$347</definedName>
    <definedName name="intebrd04">'[4]Calculation amort and inter'!$C$348:$IQ$348</definedName>
    <definedName name="intebrd05">'[4]Calculation amort and inter'!$C$349:$IQ$349</definedName>
    <definedName name="intebrd06">'[4]Calculation amort and inter'!$C$350:$IQ$350</definedName>
    <definedName name="intebrd07">'[4]Calculation amort and inter'!$C$351:$IQ$351</definedName>
    <definedName name="intebrd08">'[4]Calculation amort and inter'!$C$352:$IQ$352</definedName>
    <definedName name="intebrd09">'[4]Calculation amort and inter'!$C$353:$IQ$353</definedName>
    <definedName name="intebrd10">'[4]Calculation amort and inter'!$C$354:$IQ$354</definedName>
    <definedName name="Interbank">#REF!</definedName>
    <definedName name="Interest_NC">[16]NPV_base!#REF!</definedName>
    <definedName name="InterestRate">#REF!</definedName>
    <definedName name="intgap00">'[4]Calculation amort and inter'!$C$459:$CJ$459</definedName>
    <definedName name="intgap01">'[4]Calculation amort and inter'!$C$460:$CJ$460</definedName>
    <definedName name="intgap02">'[4]Calculation amort and inter'!$C$461:$CJ$461</definedName>
    <definedName name="intgap03">'[4]Calculation amort and inter'!$C$462:$CJ$462</definedName>
    <definedName name="intgap04">'[4]Calculation amort and inter'!$C$463:$CJ$463</definedName>
    <definedName name="intgap05">'[4]Calculation amort and inter'!$C$464:$CJ$464</definedName>
    <definedName name="intgap06">'[4]Calculation amort and inter'!$C$465:$CJ$465</definedName>
    <definedName name="intgap07">'[4]Calculation amort and inter'!$C$466:$CJ$466</definedName>
    <definedName name="intgap08">'[4]Calculation amort and inter'!$C$467:$CJ$467</definedName>
    <definedName name="intgap09">'[4]Calculation amort and inter'!$C$468:$CJ$468</definedName>
    <definedName name="intgap10">'[4]Calculation amort and inter'!$C$469:$CJ$469</definedName>
    <definedName name="intimf">'[4]IMF Credit'!$D$47:$AS$47</definedName>
    <definedName name="intisl00">'[4]Calculation amort and inter'!$C$396:$IV$396</definedName>
    <definedName name="intisl01">'[4]Calculation amort and inter'!$C$397:$IV$397</definedName>
    <definedName name="intisl02">'[4]Calculation amort and inter'!$C$398:$IV$398</definedName>
    <definedName name="intisl03">'[4]Calculation amort and inter'!$C$399:$IV$399</definedName>
    <definedName name="intisl04">'[4]Calculation amort and inter'!$C$400:$IV$400</definedName>
    <definedName name="intisl05">'[4]Calculation amort and inter'!$C$401:$IV$401</definedName>
    <definedName name="intisl06">'[4]Calculation amort and inter'!$C$402:$IV$402</definedName>
    <definedName name="intisl07">'[4]Calculation amort and inter'!$C$403:$IV$403</definedName>
    <definedName name="intisl08">'[4]Calculation amort and inter'!$C$404:$IV$404</definedName>
    <definedName name="intisl09">'[4]Calculation amort and inter'!$C$405:$IV$405</definedName>
    <definedName name="intisl10">'[4]Calculation amort and inter'!$C$406:$IV$406</definedName>
    <definedName name="intnewbil">'[4]Debt Service'!$D$47:$CC$47</definedName>
    <definedName name="intnewmult">'[4]Debt Service'!$D$41:$CC$41</definedName>
    <definedName name="intoldbil">'[4]Debt Service'!$D$25:$CC$25</definedName>
    <definedName name="intoldchina">'[4]Debt Service'!$D$34:$CC$34</definedName>
    <definedName name="intoldcis">'[4]Debt Service'!$D$26:$CC$26</definedName>
    <definedName name="intoldeu">'[4]Debt Service'!$D$24:$CC$24</definedName>
    <definedName name="intoldindia">'[4]Debt Service'!$D$36:$CC$36</definedName>
    <definedName name="intoldkaz">'[4]Debt Service'!$D$29:$CC$29</definedName>
    <definedName name="intoldkir">'[4]Debt Service'!$D$31:$CC$31</definedName>
    <definedName name="intoldmult">'[4]Debt Service'!$D$18:$CC$18</definedName>
    <definedName name="intoldnoncis">'[4]Debt Service'!$D$32:$CC$32</definedName>
    <definedName name="intoldpak">'[4]Debt Service'!$D$35:$CC$35</definedName>
    <definedName name="intoldrus">'[4]Debt Service'!$D$27:$CC$27</definedName>
    <definedName name="intoldturkey">'[4]Debt Service'!$D$37:$CC$37</definedName>
    <definedName name="intoldus">'[4]Debt Service'!$D$33:$CC$33</definedName>
    <definedName name="intolduzb">'[4]Debt Service'!$D$28:$CC$28</definedName>
    <definedName name="intoldwb">'[4]Debt Service'!$D$19:$CC$19</definedName>
    <definedName name="intp">'[4]Debt Service'!$D$8:$AS$8</definedName>
    <definedName name="intpcs">'[12]NFA Banking System'!#REF!</definedName>
    <definedName name="intpfingap">'[4]Debt Service'!$D$13:$BC$13</definedName>
    <definedName name="intpimf">'[4]Debt Service'!$D$12:$BC$12</definedName>
    <definedName name="intpnfps">'[4]Debt Service'!$D$10:$BC$10</definedName>
    <definedName name="intpnfpsex">'[4]Debt Service'!$D$16:$BZ$16</definedName>
    <definedName name="intppriv">'[4]Debt Service'!$D$11:$BC$11</definedName>
    <definedName name="intwb00">'[4]Calculation amort and inter'!$C$234:$IQ$234</definedName>
    <definedName name="intwb01">'[4]Calculation amort and inter'!$C$235:$IQ$235</definedName>
    <definedName name="intwb02">'[4]Calculation amort and inter'!$C$236:$IQ$236</definedName>
    <definedName name="intwb03">'[4]Calculation amort and inter'!$C$237:$IQ$237</definedName>
    <definedName name="intwb04">'[4]Calculation amort and inter'!$C$238:$IQ$238</definedName>
    <definedName name="intwb05">'[4]Calculation amort and inter'!$C$239:$IQ$239</definedName>
    <definedName name="intwb06">'[4]Calculation amort and inter'!$C$240:$IQ$240</definedName>
    <definedName name="intwb07">'[4]Calculation amort and inter'!$C$241:$IQ$241</definedName>
    <definedName name="intwb08">'[4]Calculation amort and inter'!$C$242:$IQ$242</definedName>
    <definedName name="intwb09">'[4]Calculation amort and inter'!$C$243:$IQ$243</definedName>
    <definedName name="intwb10">'[4]Calculation amort and inter'!$C$244:$IQ$244</definedName>
    <definedName name="ipexp">#REF!</definedName>
    <definedName name="ipexpal">[12]BOP!#REF!</definedName>
    <definedName name="ipexpcofi">[12]BOP!#REF!</definedName>
    <definedName name="ipexpcopr">#REF!</definedName>
    <definedName name="ipexpel">[4]BOP!$D$64:$CH$64</definedName>
    <definedName name="ipexpoth">[4]BOP!$D$76:$CH$76</definedName>
    <definedName name="ipexptaj">#REF!</definedName>
    <definedName name="ipexptajiel">#REF!</definedName>
    <definedName name="ipexpweo">#REF!</definedName>
    <definedName name="ipimpal">[12]BOP!#REF!</definedName>
    <definedName name="ipimpel">[12]BOP!#REF!</definedName>
    <definedName name="ipimpexcl">#REF!</definedName>
    <definedName name="ipimpflour">[4]BOP!$D$152:$BC$152</definedName>
    <definedName name="ipimpgas">[12]BOP!#REF!</definedName>
    <definedName name="ipimpgrain">[12]BOP!#REF!</definedName>
    <definedName name="ipimpoil">[12]BOP!#REF!</definedName>
    <definedName name="ipimpother">[12]BOP!#REF!</definedName>
    <definedName name="ipimptaj">#REF!</definedName>
    <definedName name="ipimptajiel">#REF!</definedName>
    <definedName name="ipimpweo">#REF!</definedName>
    <definedName name="ivalexp">#REF!</definedName>
    <definedName name="ivalexpinclel">#REF!</definedName>
    <definedName name="ivalimp">#REF!</definedName>
    <definedName name="ivalimpinclel">#REF!</definedName>
    <definedName name="ivolexp">#REF!</definedName>
    <definedName name="ivolexpinclel">#REF!</definedName>
    <definedName name="ivolimp">#REF!</definedName>
    <definedName name="ivolimpinclel">#REF!</definedName>
    <definedName name="j">'[8]IMF Credit'!$D$58:$IG$58</definedName>
    <definedName name="jan" localSheetId="15" hidden="1">{#N/A,#N/A,FALSE,"CB";#N/A,#N/A,FALSE,"CMB";#N/A,#N/A,FALSE,"NBFI"}</definedName>
    <definedName name="jan" localSheetId="3" hidden="1">{#N/A,#N/A,FALSE,"CB";#N/A,#N/A,FALSE,"CMB";#N/A,#N/A,FALSE,"NBFI"}</definedName>
    <definedName name="jan" localSheetId="2" hidden="1">{#N/A,#N/A,FALSE,"CB";#N/A,#N/A,FALSE,"CMB";#N/A,#N/A,FALSE,"NBFI"}</definedName>
    <definedName name="jan" hidden="1">{#N/A,#N/A,FALSE,"CB";#N/A,#N/A,FALSE,"CMB";#N/A,#N/A,FALSE,"NBFI"}</definedName>
    <definedName name="KEND">#REF!</definedName>
    <definedName name="KMENU">#REF!</definedName>
    <definedName name="last_978">#REF!</definedName>
    <definedName name="LCM">#REF!</definedName>
    <definedName name="LE">#REF!</definedName>
    <definedName name="LEFT">#REF!</definedName>
    <definedName name="LEM">#REF!</definedName>
    <definedName name="LHEM">#REF!</definedName>
    <definedName name="LHM">#REF!</definedName>
    <definedName name="LIABILITIES">'[21]CBA bal.sheet 98-99'!#REF!</definedName>
    <definedName name="LIPM">#REF!</definedName>
    <definedName name="liquidity_reserve">#REF!</definedName>
    <definedName name="LLF">#REF!</definedName>
    <definedName name="LULCM">#REF!</definedName>
    <definedName name="LUR">#REF!</definedName>
    <definedName name="lvTMGXO_Dcalc2">#REF!</definedName>
    <definedName name="lvTXGXO_Dcalc2">#REF!</definedName>
    <definedName name="MA">#REF!</definedName>
    <definedName name="MA_G">#REF!</definedName>
    <definedName name="MACRO">#REF!</definedName>
    <definedName name="MACRO_ASSUMP_2006">#REF!</definedName>
    <definedName name="MACROS">#REF!</definedName>
    <definedName name="Maturity_NC">[16]NPV_base!#REF!</definedName>
    <definedName name="MCV">'[13]REAL-weo'!$H$32:$O$32</definedName>
    <definedName name="MCV_B">#REF!</definedName>
    <definedName name="MCV_B1">#REF!</definedName>
    <definedName name="MCV_D">#REF!</definedName>
    <definedName name="MCV_N">'[13]REAL-weo'!#REF!</definedName>
    <definedName name="MCV_T">#REF!</definedName>
    <definedName name="Medium">#REF!</definedName>
    <definedName name="Medium_term_BOP_scenario">#REF!</definedName>
    <definedName name="medterm">#REF!</definedName>
    <definedName name="medtermrus">#REF!</definedName>
    <definedName name="MIDDLE">#REF!</definedName>
    <definedName name="Moldova__Balance_of_Payments__1994_98">#REF!</definedName>
    <definedName name="MONA798">'[22]NBK-T20'!$A$3:$G$64</definedName>
    <definedName name="Monetary">#REF!</definedName>
    <definedName name="Monetary_Program_Parameters">#REF!</definedName>
    <definedName name="moneyprogram">#REF!</definedName>
    <definedName name="monprogparameters">#REF!</definedName>
    <definedName name="Monsurv">#REF!</definedName>
    <definedName name="monsurvey">#REF!</definedName>
    <definedName name="MonthEng">'[23]BLS_original.Tabs1-27'!$B$1</definedName>
    <definedName name="MS">#REF!</definedName>
    <definedName name="mt_moneyprog">#REF!</definedName>
    <definedName name="NAMES">#REF!</definedName>
    <definedName name="NBK">#REF!</definedName>
    <definedName name="NC_R">'[13]REAL-weo'!#REF!</definedName>
    <definedName name="NCG">#REF!</definedName>
    <definedName name="NCG_R">'[24]weo-real'!#REF!</definedName>
    <definedName name="NCP">#REF!</definedName>
    <definedName name="NCP_R">#REF!</definedName>
    <definedName name="ndebtadbam">'[15]Calculation amort and inter'!$C$240:$IV$240</definedName>
    <definedName name="ndebtadbint">'[15]Calculation amort and inter'!$C$241:$IV$241</definedName>
    <definedName name="ndebtadbst">'[4]Calculation amort and inter'!$C$254:$IV$254</definedName>
    <definedName name="ndebtbilam">'[15]Calculation amort and inter'!$C$64:$FO$64</definedName>
    <definedName name="ndebtbilint">'[15]Calculation amort and inter'!$C$65:$FO$65</definedName>
    <definedName name="ndebtbilst">'[4]Calculation amort and inter'!$C$71:$FR$71</definedName>
    <definedName name="ndebtebrdam">'[15]Calculation amort and inter'!$C$296:$IV$296</definedName>
    <definedName name="ndebtebrdint">'[15]Calculation amort and inter'!$C$297:$IV$297</definedName>
    <definedName name="ndebtebrdst">'[4]Calculation amort and inter'!$C$310:$IV$310</definedName>
    <definedName name="ndebtedfam">'[12]Calculation amort and inter'!#REF!</definedName>
    <definedName name="ndebtedfint">'[12]Calculation amort and inter'!#REF!</definedName>
    <definedName name="ndebtedfst">'[12]Calculation amort and inter'!#REF!</definedName>
    <definedName name="ndebtidb">'[4]Calculation amort and inter'!$C$362:$AY$362</definedName>
    <definedName name="ndebtidbam">'[15]Calculation amort and inter'!$C$348:$IV$348</definedName>
    <definedName name="ndebtidbint">'[15]Calculation amort and inter'!$C$349:$IV$349</definedName>
    <definedName name="ndebtidbst">'[4]Calculation amort and inter'!$C$362:$IV$362</definedName>
    <definedName name="ndebtwbam">'[15]Calculation amort and inter'!$C$187:$IV$187</definedName>
    <definedName name="ndebtwbint">'[15]Calculation amort and inter'!$C$188:$IV$188</definedName>
    <definedName name="ndebtwbst">'[4]Calculation amort and inter'!$C$201:$IV$201</definedName>
    <definedName name="ndisadb">[4]Pub_disb!$D$42:$AS$42</definedName>
    <definedName name="ndisbbil">[12]BOP!#REF!</definedName>
    <definedName name="ndisbwb">[12]BOP!#REF!</definedName>
    <definedName name="ndisebrd">[4]Pub_disb!$D$49:$AS$49</definedName>
    <definedName name="ndisedf">[12]BOP!#REF!</definedName>
    <definedName name="ndisidb">[4]Pub_disb!$D$37:$AS$37</definedName>
    <definedName name="ndiswb">[12]BOP!#REF!</definedName>
    <definedName name="ndiswbexsac">[12]BOP!#REF!</definedName>
    <definedName name="ndiswbsac">[4]BOP!$D$277:$AS$277</definedName>
    <definedName name="NEF_6">#REF!</definedName>
    <definedName name="new" localSheetId="15" hidden="1">{"TBILLS_ALL",#N/A,FALSE,"FITB_all"}</definedName>
    <definedName name="new" localSheetId="3" hidden="1">{"TBILLS_ALL",#N/A,FALSE,"FITB_all"}</definedName>
    <definedName name="new" localSheetId="2" hidden="1">{"TBILLS_ALL",#N/A,FALSE,"FITB_all"}</definedName>
    <definedName name="new" hidden="1">{"TBILLS_ALL",#N/A,FALSE,"FITB_all"}</definedName>
    <definedName name="NFA_assumptions">#REF!</definedName>
    <definedName name="NFB_R">'[13]REAL-weo'!#REF!</definedName>
    <definedName name="NFB_R_GDP">'[13]REAL-weo'!#REF!</definedName>
    <definedName name="nfdi">[4]BOP!$D$251:$AS$251</definedName>
    <definedName name="NFI">#REF!</definedName>
    <definedName name="NFI_R">#REF!</definedName>
    <definedName name="NFIG">#REF!</definedName>
    <definedName name="NFIP">#REF!</definedName>
    <definedName name="NGDP">#REF!</definedName>
    <definedName name="NGDP_D">#REF!</definedName>
    <definedName name="NGDP_DG">#REF!</definedName>
    <definedName name="NGDP_R">#REF!</definedName>
    <definedName name="NGDP_RG">'[13]REAL-weo'!#REF!</definedName>
    <definedName name="NGS">#REF!</definedName>
    <definedName name="NGS_NGDP">#REF!</definedName>
    <definedName name="NGSG">#REF!</definedName>
    <definedName name="NGSP">#REF!</definedName>
    <definedName name="NI">#REF!</definedName>
    <definedName name="NI_GDP">#REF!</definedName>
    <definedName name="NI_NGDP">#REF!</definedName>
    <definedName name="NI_R">'[13]REAL-weo'!#REF!</definedName>
    <definedName name="NINV">#REF!</definedName>
    <definedName name="NINV_R">#REF!</definedName>
    <definedName name="NINV_R_GDP">'[13]REAL-weo'!#REF!</definedName>
    <definedName name="nir">'[18]NFA Banking System'!$D$10:$BB$10</definedName>
    <definedName name="NM">#REF!</definedName>
    <definedName name="NM_R">#REF!</definedName>
    <definedName name="NMG">#REF!</definedName>
    <definedName name="NMG_R">#REF!</definedName>
    <definedName name="NMG_RG">'[13]REAL-weo'!#REF!</definedName>
    <definedName name="NMS">#REF!</definedName>
    <definedName name="NMS_R">'[13]REAL-weo'!#REF!</definedName>
    <definedName name="nominal">#REF!</definedName>
    <definedName name="Non_BRO">#REF!</definedName>
    <definedName name="NTDD_R">'[13]REAL-weo'!#REF!</definedName>
    <definedName name="NTDD_RG">'[13]REAL-weo'!#REF!</definedName>
    <definedName name="NX">#REF!</definedName>
    <definedName name="NX_R">#REF!</definedName>
    <definedName name="NXG">#REF!</definedName>
    <definedName name="NXG_R">#REF!</definedName>
    <definedName name="NXG_RG">'[13]REAL-weo'!#REF!</definedName>
    <definedName name="NXS">#REF!</definedName>
    <definedName name="NXS_R">'[13]REAL-weo'!#REF!</definedName>
    <definedName name="oamimf">'[4]IMF Credit'!$D$131:$EK$131</definedName>
    <definedName name="OAT_6">#REF!</definedName>
    <definedName name="odebtadbam">'[15]Calculation amort and inter'!$C$154:$HO$154</definedName>
    <definedName name="odebtadbint">'[15]Calculation amort and inter'!$C$155:$HO$155</definedName>
    <definedName name="odebtadbst">'[4]Calculation amort and inter'!$C$158:$HR$158</definedName>
    <definedName name="odebtchinaam">'[15]Calculation amort and inter'!$C$17:$IV$17</definedName>
    <definedName name="odebtchinaint">'[15]Calculation amort and inter'!$C$18:$IV$18</definedName>
    <definedName name="odebtchinast">'[4]Calculation amort and inter'!$C$15:$IV$15</definedName>
    <definedName name="odebteuam">'[15]Calculation amort and inter'!$C$116:$IV$116</definedName>
    <definedName name="odebteuint">'[15]Calculation amort and inter'!$C$118:$IV$118</definedName>
    <definedName name="odebteust">'[4]Calculation amort and inter'!$C$118:$IV$118</definedName>
    <definedName name="odebtindaint">'[4]Calculation amort and inter'!$C$23:$BK$23</definedName>
    <definedName name="odebtindiaam">'[15]Calculation amort and inter'!$C$22:$IV$22</definedName>
    <definedName name="odebtindiaint">'[15]Calculation amort and inter'!$C$23:$IV$23</definedName>
    <definedName name="odebtindiast">'[4]Calculation amort and inter'!$C$20:$IV$20</definedName>
    <definedName name="odebtislam">'[15]Calculation amort and inter'!$C$144:$HO$144</definedName>
    <definedName name="odebtislint">'[15]Calculation amort and inter'!$C$145:$HO$145</definedName>
    <definedName name="odebtislst">'[4]Calculation amort and inter'!$C$147:$HR$147</definedName>
    <definedName name="odebtkazam">'[15]Calculation amort and inter'!$C$47:$IV$47</definedName>
    <definedName name="odebtkazint">'[15]Calculation amort and inter'!$C$48:$IV$48</definedName>
    <definedName name="odebtkazst">'[4]Calculation amort and inter'!$C$45:$IV$45</definedName>
    <definedName name="odebtkirgam">'[15]Calculation amort and inter'!$C$52:$IV$52</definedName>
    <definedName name="odebtkirgint">'[15]Calculation amort and inter'!$C$53:$IV$53</definedName>
    <definedName name="odebtkirgst">'[4]Calculation amort and inter'!$C$50:$IV$50</definedName>
    <definedName name="odebtpakam">'[15]Calculation amort and inter'!$C$27:$IV$27</definedName>
    <definedName name="odebtpakint">'[15]Calculation amort and inter'!$C$28:$IV$28</definedName>
    <definedName name="odebtpakst">'[4]Calculation amort and inter'!$C$25:$IV$25</definedName>
    <definedName name="odebtrusam">'[15]Calculation amort and inter'!$C$37:$IV$37</definedName>
    <definedName name="odebtrusint">'[15]Calculation amort and inter'!$C$38:$IV$38</definedName>
    <definedName name="odebtrusst">'[4]Calculation amort and inter'!$C$35:$IV$35</definedName>
    <definedName name="odebtturkam">'[15]Calculation amort and inter'!$C$32:$IV$32</definedName>
    <definedName name="odebtturkint">'[15]Calculation amort and inter'!$C$33:$IV$33</definedName>
    <definedName name="odebtturst">'[4]Calculation amort and inter'!$C$30:$IV$30</definedName>
    <definedName name="odebtusam">'[15]Calculation amort and inter'!$C$12:$IV$12</definedName>
    <definedName name="odebtusint">'[15]Calculation amort and inter'!$C$13:$IV$13</definedName>
    <definedName name="odebtusst">'[4]Calculation amort and inter'!$C$10:$IV$10</definedName>
    <definedName name="odebtuzbam">'[15]Calculation amort and inter'!$C$42:$IV$42</definedName>
    <definedName name="odebtuzbint">'[15]Calculation amort and inter'!$C$43:$IV$43</definedName>
    <definedName name="odebtuzbst">'[4]Calculation amort and inter'!$C$40:$IV$40</definedName>
    <definedName name="odebtwbam">'[15]Calculation amort and inter'!$C$123:$IV$123</definedName>
    <definedName name="odebtwbint">'[15]Calculation amort and inter'!$C$124:$IV$124</definedName>
    <definedName name="odebtwbst">'[4]Calculation amort and inter'!$C$130:$IV$130</definedName>
    <definedName name="OEF_7D">#REF!</definedName>
    <definedName name="OEF_7DB">#REF!</definedName>
    <definedName name="OEF_7DG">#REF!</definedName>
    <definedName name="oil">[25]IN!$AF$16</definedName>
    <definedName name="ointimf">'[4]IMF Credit'!$D$130:$EK$130</definedName>
    <definedName name="OLE_LINK1" localSheetId="6">'I.1.1-1.3 '!#REF!</definedName>
    <definedName name="OLE_LINK3" localSheetId="6">'I.1.1-1.3 '!#REF!</definedName>
    <definedName name="OLE_LINK5" localSheetId="6">'I.1.1-1.3 '!#REF!</definedName>
    <definedName name="ostimf">'[4]IMF Credit'!$D$132:$EK$132</definedName>
    <definedName name="Out_A">#REF!</definedName>
    <definedName name="Out_general">#REF!</definedName>
    <definedName name="OUT_WEO">#REF!</definedName>
    <definedName name="p">[26]labels!#REF!</definedName>
    <definedName name="PA_7D">#REF!</definedName>
    <definedName name="PA_7DB">#REF!</definedName>
    <definedName name="PA_7DG">#REF!</definedName>
    <definedName name="pchBM">#REF!</definedName>
    <definedName name="pchBMG">#REF!</definedName>
    <definedName name="pchBX">#REF!</definedName>
    <definedName name="pchBXG">#REF!</definedName>
    <definedName name="pchNM_R">'[13]REAL-weo'!#REF!</definedName>
    <definedName name="pchNMG_R">'[13]REAL-weo'!#REF!</definedName>
    <definedName name="pchNX_R">'[13]REAL-weo'!#REF!</definedName>
    <definedName name="pchNXG_R">'[13]REAL-weo'!#REF!</definedName>
    <definedName name="pchTX_D">#REF!</definedName>
    <definedName name="pchTXG_D">#REF!</definedName>
    <definedName name="pchWPCP33_D">#REF!</definedName>
    <definedName name="pcoutcome">#REF!</definedName>
    <definedName name="PCPI">#REF!</definedName>
    <definedName name="PCPIE">#REF!</definedName>
    <definedName name="PCPIG">#REF!</definedName>
    <definedName name="PCtab">#REF!</definedName>
    <definedName name="PEND">#REF!</definedName>
    <definedName name="pexpal">[4]BOP!$D$39:$CH$39</definedName>
    <definedName name="pexpcofi">[4]BOP!$D$51:$CH$51</definedName>
    <definedName name="pexpcopr">#REF!</definedName>
    <definedName name="pexpel">[4]BOP!$D$63:$CH$63</definedName>
    <definedName name="pexpoth">[12]BOP!#REF!</definedName>
    <definedName name="pfp_table1">#REF!</definedName>
    <definedName name="pimpal">[4]BOP!$D$87:$BC$87</definedName>
    <definedName name="pimpel">[12]BOP!#REF!</definedName>
    <definedName name="pimpflour">[4]BOP!$D$151:$BC$151</definedName>
    <definedName name="pimpgas">[4]BOP!$D$101:$BC$101</definedName>
    <definedName name="pimpgrain">[4]BOP!$D$139:$BC$139</definedName>
    <definedName name="pimpoil">[4]BOP!$D$113:$BC$113</definedName>
    <definedName name="pimpother">[4]BOP!$D$164:$BC$164</definedName>
    <definedName name="PMENU">#REF!</definedName>
    <definedName name="PPPWGT">#REF!</definedName>
    <definedName name="PRICE">#REF!</definedName>
    <definedName name="PRICETAB">#REF!</definedName>
    <definedName name="PRINTALL">#REF!</definedName>
    <definedName name="PRINTAUCS">#REF!</definedName>
    <definedName name="PRINTDM">#REF!</definedName>
    <definedName name="PRINTLEFT">#REF!</definedName>
    <definedName name="PRINTRR">#REF!</definedName>
    <definedName name="PRINTSUM">#REF!</definedName>
    <definedName name="PrintThis_Links">#REF!</definedName>
    <definedName name="PRINTTOP">#REF!</definedName>
    <definedName name="PRINTUSD">#REF!</definedName>
    <definedName name="PRMONTH">#REF!</definedName>
    <definedName name="prn">#REF!</definedName>
    <definedName name="profrem">'[12]Calculation amort and inter'!#REF!</definedName>
    <definedName name="program">#REF!</definedName>
    <definedName name="PRYEAR">#REF!</definedName>
    <definedName name="psndebtam">'[12]Calculation amort and inter'!#REF!</definedName>
    <definedName name="psndebtdis">[12]BOP!#REF!</definedName>
    <definedName name="psndebtint">'[12]Calculation amort and inter'!#REF!</definedName>
    <definedName name="psndebtst">'[12]Calculation amort and inter'!#REF!</definedName>
    <definedName name="psodebtg">'[4]Calculation amort and inter'!$D$477:$BF$477</definedName>
    <definedName name="psodebtgst">'[4]Calculation amort and inter'!$D$477:$BG$477</definedName>
    <definedName name="psodebtint">'[15]Calculation amort and inter'!$C$468:$DY$468</definedName>
    <definedName name="psodebtng">'[4]Calculation amort and inter'!$D$478:$BF$478</definedName>
    <definedName name="psodebtngst">'[4]Calculation amort and inter'!$D$478:$BG$478</definedName>
    <definedName name="q" localSheetId="15" hidden="1">{#N/A,#N/A,FALSE,"EXTDEBT"}</definedName>
    <definedName name="q" localSheetId="3" hidden="1">{#N/A,#N/A,FALSE,"EXTDEBT"}</definedName>
    <definedName name="q" localSheetId="2" hidden="1">{#N/A,#N/A,FALSE,"EXTDEBT"}</definedName>
    <definedName name="q" hidden="1">{#N/A,#N/A,FALSE,"EXTDEBT"}</definedName>
    <definedName name="qqq" localSheetId="15" hidden="1">{#N/A,#N/A,FALSE,"EXTRABUDGT"}</definedName>
    <definedName name="qqq" localSheetId="3" hidden="1">{#N/A,#N/A,FALSE,"EXTRABUDGT"}</definedName>
    <definedName name="qqq" localSheetId="2" hidden="1">{#N/A,#N/A,FALSE,"EXTRABUDGT"}</definedName>
    <definedName name="qqq" hidden="1">{#N/A,#N/A,FALSE,"EXTRABUDGT"}</definedName>
    <definedName name="REAL">#REF!</definedName>
    <definedName name="red" localSheetId="15" hidden="1">{#N/A,#N/A,FALSE,"DOC";"TB_28",#N/A,FALSE,"FITB_28";"TB_91",#N/A,FALSE,"FITB_91";"TB_182",#N/A,FALSE,"FITB_182";"TB_273",#N/A,FALSE,"FITB_273";"TB_364",#N/A,FALSE,"FITB_364 ";"SUMMARY",#N/A,FALSE,"Summary"}</definedName>
    <definedName name="red" localSheetId="3" hidden="1">{#N/A,#N/A,FALSE,"DOC";"TB_28",#N/A,FALSE,"FITB_28";"TB_91",#N/A,FALSE,"FITB_91";"TB_182",#N/A,FALSE,"FITB_182";"TB_273",#N/A,FALSE,"FITB_273";"TB_364",#N/A,FALSE,"FITB_364 ";"SUMMARY",#N/A,FALSE,"Summary"}</definedName>
    <definedName name="red" localSheetId="2" hidden="1">{#N/A,#N/A,FALSE,"DOC";"TB_28",#N/A,FALSE,"FITB_28";"TB_91",#N/A,FALSE,"FITB_91";"TB_182",#N/A,FALSE,"FITB_182";"TB_273",#N/A,FALSE,"FITB_273";"TB_364",#N/A,FALSE,"FITB_364 ";"SUMMARY",#N/A,FALSE,"Summary"}</definedName>
    <definedName name="red" hidden="1">{#N/A,#N/A,FALSE,"DOC";"TB_28",#N/A,FALSE,"FITB_28";"TB_91",#N/A,FALSE,"FITB_91";"TB_182",#N/A,FALSE,"FITB_182";"TB_273",#N/A,FALSE,"FITB_273";"TB_364",#N/A,FALSE,"FITB_364 ";"SUMMARY",#N/A,FALSE,"Summary"}</definedName>
    <definedName name="red_cpi">#REF!</definedName>
    <definedName name="red_gdp_exp">#REF!</definedName>
    <definedName name="red_govt_empl">#REF!</definedName>
    <definedName name="RED_NATCPI">#REF!</definedName>
    <definedName name="RED_TBCPI">#REF!</definedName>
    <definedName name="relexpgs">[18]BOP!$D$311:$BB$311</definedName>
    <definedName name="relimpgs">[18]BOP!$D$292:$AS$292</definedName>
    <definedName name="resched">'[4]Exceptional Financing'!$D$32:$W$32</definedName>
    <definedName name="Reserves">#REF!</definedName>
    <definedName name="resmoney">#REF!</definedName>
    <definedName name="Rev_Proj">#REF!</definedName>
    <definedName name="rgChartYear">#REF!</definedName>
    <definedName name="rgDebtYrFirst">[27]wrkModel!$E$12</definedName>
    <definedName name="rgDebtYrLast">[27]wrkModel!$E$13</definedName>
    <definedName name="rgDebtYrProject">[27]wrkModel!$E$14</definedName>
    <definedName name="rgDiscountRate">[27]wrkModel!$E$23</definedName>
    <definedName name="rgExtractText">[27]wrkModel!$E$8</definedName>
    <definedName name="RgFdPartCsource">#REF!</definedName>
    <definedName name="RgFdPartEseries">#REF!</definedName>
    <definedName name="RgFdPartEsource">#REF!</definedName>
    <definedName name="RgFdReptCSeries">#REF!</definedName>
    <definedName name="RgFdReptCsource">#REF!</definedName>
    <definedName name="RgFdReptEseries">#REF!</definedName>
    <definedName name="RgFdReptEsource">#REF!</definedName>
    <definedName name="RgFdSAMethod">#REF!</definedName>
    <definedName name="RgFdTbBper">#REF!</definedName>
    <definedName name="RgFdTbCreate">#REF!</definedName>
    <definedName name="RgFdTbEper">#REF!</definedName>
    <definedName name="RGFdTbFoot">#REF!</definedName>
    <definedName name="RgFdTbFreq">#REF!</definedName>
    <definedName name="RgFdTbFreqVal">#REF!</definedName>
    <definedName name="RgFdTbSendto">#REF!</definedName>
    <definedName name="RgFdWgtMethod">#REF!</definedName>
    <definedName name="rgHasDebtData">[27]wrkModel!$E$11</definedName>
    <definedName name="rgHasMacroData">[27]wrkModel!$E$29</definedName>
    <definedName name="rgListOfCreditorTypes">[27]wrkFilters!$G$4:$G$11</definedName>
    <definedName name="rgListOfDebtorTypes">[27]wrkFilters!$I$6:$I$22</definedName>
    <definedName name="rgListOfInterestBases">[27]wrkFilters!$M$6:$M$8</definedName>
    <definedName name="rgListOfLoanGroups">[27]wrkFilters!$C$6:$C$39</definedName>
    <definedName name="rgListOfLoans">[27]wrkFilters!$A$6:$A$142</definedName>
    <definedName name="rgListOfPaymentCurrencies">[27]wrkFilters!$K$6</definedName>
    <definedName name="rgListOfYears">[27]wrkFilters!$E$6:$E$47</definedName>
    <definedName name="rgMacroYrFirst">[27]wrkModel!$E$30</definedName>
    <definedName name="rgMacroYrLast">[27]wrkModel!$E$31</definedName>
    <definedName name="rgMultiLabel">#REF!,#REF!,#REF!</definedName>
    <definedName name="rgMultiValue">#REF!,#REF!,#REF!</definedName>
    <definedName name="rgNameCountry">[27]wrkModel!$E$15</definedName>
    <definedName name="rgNewBilateral">#REF!</definedName>
    <definedName name="rgNewMulti">#REF!</definedName>
    <definedName name="rgNPVafter">#REF!</definedName>
    <definedName name="rgNPVBefore">#REF!</definedName>
    <definedName name="rgOldDebt">#REF!</definedName>
    <definedName name="rgTDSafter">#REF!</definedName>
    <definedName name="rgTDSbefore">#REF!</definedName>
    <definedName name="rgTDSXGSafter">#REF!</definedName>
    <definedName name="rgTDSXGSbefore">#REF!</definedName>
    <definedName name="rgTotalDebt">#REF!</definedName>
    <definedName name="right">#REF!</definedName>
    <definedName name="rindex">#REF!</definedName>
    <definedName name="rngBefore">#REF!</definedName>
    <definedName name="rngDepartmentDrive">#REF!</definedName>
    <definedName name="rngEMailAddress">#REF!</definedName>
    <definedName name="rngErrorSort">#REF!</definedName>
    <definedName name="rngLastSave">#REF!</definedName>
    <definedName name="rngLastSent">#REF!</definedName>
    <definedName name="rngLastUpdate">#REF!</definedName>
    <definedName name="rngNeedsUpdate">#REF!</definedName>
    <definedName name="rngNews">#REF!</definedName>
    <definedName name="rngQuestChecked">#REF!</definedName>
    <definedName name="ROP_7D">#REF!</definedName>
    <definedName name="ROP_7DB">#REF!</definedName>
    <definedName name="ROP_7DG">#REF!</definedName>
    <definedName name="RR">#REF!</definedName>
    <definedName name="rrSheetDebtData">[27]wrkModel!$B$10</definedName>
    <definedName name="rrSheetExchangeRates">[27]wrkModel!$B$13</definedName>
    <definedName name="rrSheetGapLoans">[27]wrkModel!$B$16</definedName>
    <definedName name="rrSheetInterestRates">[27]wrkModel!$B$12</definedName>
    <definedName name="rrSheetMacroIndicators">[27]wrkModel!$B$15</definedName>
    <definedName name="rrSheetNewLoans">[27]wrkModel!$B$17</definedName>
    <definedName name="rrSheetStrategy">[27]wrkModel!$B$9</definedName>
    <definedName name="RRSUM">#REF!</definedName>
    <definedName name="rs" localSheetId="15" hidden="1">{"BOP_TAB",#N/A,FALSE,"N";"MIDTERM_TAB",#N/A,FALSE,"O";"FUND_CRED",#N/A,FALSE,"P";"DEBT_TAB1",#N/A,FALSE,"Q";"DEBT_TAB2",#N/A,FALSE,"Q";"FORFIN_TAB1",#N/A,FALSE,"R";"FORFIN_TAB2",#N/A,FALSE,"R";"BOP_ANALY",#N/A,FALSE,"U"}</definedName>
    <definedName name="rs" localSheetId="3" hidden="1">{"BOP_TAB",#N/A,FALSE,"N";"MIDTERM_TAB",#N/A,FALSE,"O";"FUND_CRED",#N/A,FALSE,"P";"DEBT_TAB1",#N/A,FALSE,"Q";"DEBT_TAB2",#N/A,FALSE,"Q";"FORFIN_TAB1",#N/A,FALSE,"R";"FORFIN_TAB2",#N/A,FALSE,"R";"BOP_ANALY",#N/A,FALSE,"U"}</definedName>
    <definedName name="rs" localSheetId="2" hidden="1">{"BOP_TAB",#N/A,FALSE,"N";"MIDTERM_TAB",#N/A,FALSE,"O";"FUND_CRED",#N/A,FALSE,"P";"DEBT_TAB1",#N/A,FALSE,"Q";"DEBT_TAB2",#N/A,FALSE,"Q";"FORFIN_TAB1",#N/A,FALSE,"R";"FORFIN_TAB2",#N/A,FALSE,"R";"BOP_ANALY",#N/A,FALSE,"U"}</definedName>
    <definedName name="rs" hidden="1">{"BOP_TAB",#N/A,FALSE,"N";"MIDTERM_TAB",#N/A,FALSE,"O";"FUND_CRED",#N/A,FALSE,"P";"DEBT_TAB1",#N/A,FALSE,"Q";"DEBT_TAB2",#N/A,FALSE,"Q";"FORFIN_TAB1",#N/A,FALSE,"R";"FORFIN_TAB2",#N/A,FALSE,"R";"BOP_ANALY",#N/A,FALSE,"U"}</definedName>
    <definedName name="rss" localSheetId="15" hidden="1">{"BOP_TAB",#N/A,FALSE,"N";"MIDTERM_TAB",#N/A,FALSE,"O";"FUND_CRED",#N/A,FALSE,"P";"DEBT_TAB1",#N/A,FALSE,"Q";"DEBT_TAB2",#N/A,FALSE,"Q";"FORFIN_TAB1",#N/A,FALSE,"R";"FORFIN_TAB2",#N/A,FALSE,"R";"BOP_ANALY",#N/A,FALSE,"U"}</definedName>
    <definedName name="rss" localSheetId="3" hidden="1">{"BOP_TAB",#N/A,FALSE,"N";"MIDTERM_TAB",#N/A,FALSE,"O";"FUND_CRED",#N/A,FALSE,"P";"DEBT_TAB1",#N/A,FALSE,"Q";"DEBT_TAB2",#N/A,FALSE,"Q";"FORFIN_TAB1",#N/A,FALSE,"R";"FORFIN_TAB2",#N/A,FALSE,"R";"BOP_ANALY",#N/A,FALSE,"U"}</definedName>
    <definedName name="rss" localSheetId="2" hidden="1">{"BOP_TAB",#N/A,FALSE,"N";"MIDTERM_TAB",#N/A,FALSE,"O";"FUND_CRED",#N/A,FALSE,"P";"DEBT_TAB1",#N/A,FALSE,"Q";"DEBT_TAB2",#N/A,FALSE,"Q";"FORFIN_TAB1",#N/A,FALSE,"R";"FORFIN_TAB2",#N/A,FALSE,"R";"BOP_ANALY",#N/A,FALSE,"U"}</definedName>
    <definedName name="rss" hidden="1">{"BOP_TAB",#N/A,FALSE,"N";"MIDTERM_TAB",#N/A,FALSE,"O";"FUND_CRED",#N/A,FALSE,"P";"DEBT_TAB1",#N/A,FALSE,"Q";"DEBT_TAB2",#N/A,FALSE,"Q";"FORFIN_TAB1",#N/A,FALSE,"R";"FORFIN_TAB2",#N/A,FALSE,"R";"BOP_ANALY",#N/A,FALSE,"U"}</definedName>
    <definedName name="SA_Tab">#REF!</definedName>
    <definedName name="SAV_INV">#REF!</definedName>
    <definedName name="Scenarios">#REF!</definedName>
    <definedName name="SD">#REF!</definedName>
    <definedName name="sds_gdp_exp_lari">#REF!</definedName>
    <definedName name="sds_gdp_origin">#REF!</definedName>
    <definedName name="sds_gpd_exp_gdp">#REF!</definedName>
    <definedName name="SEI">#REF!</definedName>
    <definedName name="selind">'[28]SEL IND'!$A$1:$AO$58</definedName>
    <definedName name="sencount" hidden="1">2</definedName>
    <definedName name="servcred">[4]BOP!$D$173:$AS$173</definedName>
    <definedName name="servdeb">[4]BOP!$D$188:$AS$188</definedName>
    <definedName name="SIG">#REF!</definedName>
    <definedName name="SocFund">#REF!</definedName>
    <definedName name="sr" localSheetId="15" hidden="1">{#N/A,#N/A,FALSE,"SimInp1";#N/A,#N/A,FALSE,"SimInp2";#N/A,#N/A,FALSE,"SimOut1";#N/A,#N/A,FALSE,"SimOut2";#N/A,#N/A,FALSE,"SimOut3";#N/A,#N/A,FALSE,"SimOut4";#N/A,#N/A,FALSE,"SimOut5"}</definedName>
    <definedName name="sr" localSheetId="3" hidden="1">{#N/A,#N/A,FALSE,"SimInp1";#N/A,#N/A,FALSE,"SimInp2";#N/A,#N/A,FALSE,"SimOut1";#N/A,#N/A,FALSE,"SimOut2";#N/A,#N/A,FALSE,"SimOut3";#N/A,#N/A,FALSE,"SimOut4";#N/A,#N/A,FALSE,"SimOut5"}</definedName>
    <definedName name="sr" localSheetId="2" hidden="1">{#N/A,#N/A,FALSE,"SimInp1";#N/A,#N/A,FALSE,"SimInp2";#N/A,#N/A,FALSE,"SimOut1";#N/A,#N/A,FALSE,"SimOut2";#N/A,#N/A,FALSE,"SimOut3";#N/A,#N/A,FALSE,"SimOut4";#N/A,#N/A,FALSE,"SimOut5"}</definedName>
    <definedName name="sr" hidden="1">{#N/A,#N/A,FALSE,"SimInp1";#N/A,#N/A,FALSE,"SimInp2";#N/A,#N/A,FALSE,"SimOut1";#N/A,#N/A,FALSE,"SimOut2";#N/A,#N/A,FALSE,"SimOut3";#N/A,#N/A,FALSE,"SimOut4";#N/A,#N/A,FALSE,"SimOut5"}</definedName>
    <definedName name="SRtab1">#REF!</definedName>
    <definedName name="SRtab2">#REF!</definedName>
    <definedName name="SRtab5">#REF!</definedName>
    <definedName name="STFQTAB">#REF!</definedName>
    <definedName name="STOP">#REF!</definedName>
    <definedName name="Sum_Cash">#REF!</definedName>
    <definedName name="Summary">#REF!</definedName>
    <definedName name="SUMMARY1">#REF!</definedName>
    <definedName name="SUMMARY2">#REF!</definedName>
    <definedName name="SUMTABSLEFT">#REF!</definedName>
    <definedName name="SUMTABSTOP">#REF!</definedName>
    <definedName name="Tab1a">[5]tab1a!$A$1:$G$57</definedName>
    <definedName name="Tab1b">[5]tab1b!$A$1:$G$28</definedName>
    <definedName name="Tab35a">[5]tab35!$A$1:$C$75</definedName>
    <definedName name="Tab35b">[5]tab35!$A$85:$C$138</definedName>
    <definedName name="tab4a">#REF!</definedName>
    <definedName name="tab4b">#REF!</definedName>
    <definedName name="tab6rus">#REF!</definedName>
    <definedName name="TAB8NEW">#REF!</definedName>
    <definedName name="Table_2____Moldova___General_Government_Budget_1995_98__Mdl_millions__1">#REF!</definedName>
    <definedName name="Table_3._Moldova__Balance_of_Payments__1994_98">#REF!</definedName>
    <definedName name="Table_4.__Moldova____Monetary_Survey_and_Projections__1994_98_1">#REF!</definedName>
    <definedName name="Table_6">#REF!</definedName>
    <definedName name="Table_6.__Moldova__Balance_of_Payments__1994_98">#REF!</definedName>
    <definedName name="Table_6a.__Kazakhstan__Financial_Operations_of_the_General_Government__1998_99">#REF!</definedName>
    <definedName name="Table_7A">#REF!</definedName>
    <definedName name="Table_7B">#REF!</definedName>
    <definedName name="Table_Gen_Gov">#REF!</definedName>
    <definedName name="Table_SF">#REF!</definedName>
    <definedName name="Table_State_Gov">#REF!</definedName>
    <definedName name="Table_State_Gov2">[29]Table8!$A$1</definedName>
    <definedName name="Table1">#REF!</definedName>
    <definedName name="Table2">#REF!</definedName>
    <definedName name="Tbills">#REF!</definedName>
    <definedName name="tblChecks">#REF!</definedName>
    <definedName name="tblLinks">#REF!</definedName>
    <definedName name="teset" localSheetId="15" hidden="1">{#N/A,#N/A,FALSE,"SimInp1";#N/A,#N/A,FALSE,"SimInp2";#N/A,#N/A,FALSE,"SimOut1";#N/A,#N/A,FALSE,"SimOut2";#N/A,#N/A,FALSE,"SimOut3";#N/A,#N/A,FALSE,"SimOut4";#N/A,#N/A,FALSE,"SimOut5"}</definedName>
    <definedName name="teset" localSheetId="3" hidden="1">{#N/A,#N/A,FALSE,"SimInp1";#N/A,#N/A,FALSE,"SimInp2";#N/A,#N/A,FALSE,"SimOut1";#N/A,#N/A,FALSE,"SimOut2";#N/A,#N/A,FALSE,"SimOut3";#N/A,#N/A,FALSE,"SimOut4";#N/A,#N/A,FALSE,"SimOut5"}</definedName>
    <definedName name="teset" localSheetId="2" hidden="1">{#N/A,#N/A,FALSE,"SimInp1";#N/A,#N/A,FALSE,"SimInp2";#N/A,#N/A,FALSE,"SimOut1";#N/A,#N/A,FALSE,"SimOut2";#N/A,#N/A,FALSE,"SimOut3";#N/A,#N/A,FALSE,"SimOut4";#N/A,#N/A,FALSE,"SimOut5"}</definedName>
    <definedName name="teset" hidden="1">{#N/A,#N/A,FALSE,"SimInp1";#N/A,#N/A,FALSE,"SimInp2";#N/A,#N/A,FALSE,"SimOut1";#N/A,#N/A,FALSE,"SimOut2";#N/A,#N/A,FALSE,"SimOut3";#N/A,#N/A,FALSE,"SimOut4";#N/A,#N/A,FALSE,"SimOut5"}</definedName>
    <definedName name="test" localSheetId="15" hidden="1">{#N/A,#N/A,FALSE,"DOC";"TB_28",#N/A,FALSE,"FITB_28";"TB_91",#N/A,FALSE,"FITB_91";"TB_182",#N/A,FALSE,"FITB_182";"TB_273",#N/A,FALSE,"FITB_273";"TB_364",#N/A,FALSE,"FITB_364 ";"SUMMARY",#N/A,FALSE,"Summary"}</definedName>
    <definedName name="test" localSheetId="3" hidden="1">{#N/A,#N/A,FALSE,"DOC";"TB_28",#N/A,FALSE,"FITB_28";"TB_91",#N/A,FALSE,"FITB_91";"TB_182",#N/A,FALSE,"FITB_182";"TB_273",#N/A,FALSE,"FITB_273";"TB_364",#N/A,FALSE,"FITB_364 ";"SUMMARY",#N/A,FALSE,"Summary"}</definedName>
    <definedName name="test" localSheetId="2" hidden="1">{#N/A,#N/A,FALSE,"DOC";"TB_28",#N/A,FALSE,"FITB_28";"TB_91",#N/A,FALSE,"FITB_91";"TB_182",#N/A,FALSE,"FITB_182";"TB_273",#N/A,FALSE,"FITB_273";"TB_364",#N/A,FALSE,"FITB_364 ";"SUMMARY",#N/A,FALSE,"Summary"}</definedName>
    <definedName name="test" hidden="1">{#N/A,#N/A,FALSE,"DOC";"TB_28",#N/A,FALSE,"FITB_28";"TB_91",#N/A,FALSE,"FITB_91";"TB_182",#N/A,FALSE,"FITB_182";"TB_273",#N/A,FALSE,"FITB_273";"TB_364",#N/A,FALSE,"FITB_364 ";"SUMMARY",#N/A,FALSE,"Summary"}</definedName>
    <definedName name="TextRefCopy1">#REF!</definedName>
    <definedName name="TextRefCopy2">[30]Summary!#REF!</definedName>
    <definedName name="TextRefCopy3">[30]Summary!#REF!</definedName>
    <definedName name="TextRefCopyRangeCount" hidden="1">1</definedName>
    <definedName name="TM">#REF!</definedName>
    <definedName name="TM_D">#REF!</definedName>
    <definedName name="TM_Dcalc1">#REF!</definedName>
    <definedName name="TM_Dcalc2">#REF!</definedName>
    <definedName name="TM_R">#REF!</definedName>
    <definedName name="TM_Rcalc1">#REF!</definedName>
    <definedName name="TM_Rcalc2">#REF!</definedName>
    <definedName name="TM_TM_D">#REF!</definedName>
    <definedName name="TM_TM_R">#REF!</definedName>
    <definedName name="TMcalc">#REF!</definedName>
    <definedName name="TMG">#REF!</definedName>
    <definedName name="TMG_D">#REF!</definedName>
    <definedName name="TMG_Dcalc1">#REF!</definedName>
    <definedName name="TMG_Dcalc2">#REF!</definedName>
    <definedName name="TMG_R">#REF!</definedName>
    <definedName name="TMG_Rcalc1">#REF!</definedName>
    <definedName name="TMG_Rcalc2">#REF!</definedName>
    <definedName name="TMG_TMG_D">#REF!</definedName>
    <definedName name="TMG_TMG_R">#REF!</definedName>
    <definedName name="TMGcalc">#REF!</definedName>
    <definedName name="TMGO">#REF!</definedName>
    <definedName name="TMGO_D">#REF!</definedName>
    <definedName name="TMGO_Dcalc1">#REF!</definedName>
    <definedName name="TMGO_Dcalc2">#REF!</definedName>
    <definedName name="TMGO_R">#REF!</definedName>
    <definedName name="TMGO_Rcalc1">#REF!</definedName>
    <definedName name="TMGO_Rcalc2">#REF!</definedName>
    <definedName name="TMGO_TMGO_D">#REF!</definedName>
    <definedName name="TMGO_TMGO_R">#REF!</definedName>
    <definedName name="TMGO_WPCP33_D">#REF!</definedName>
    <definedName name="TMGXO">#REF!</definedName>
    <definedName name="TMGXO_D">#REF!</definedName>
    <definedName name="TMGXO_Dcalc1">#REF!</definedName>
    <definedName name="TMGXO_Dcalc2">#REF!</definedName>
    <definedName name="TMGXO_lvTMGXO_Dcalc2">#REF!</definedName>
    <definedName name="TMGXO_R">#REF!</definedName>
    <definedName name="TMGXO_Rcalc1">#REF!</definedName>
    <definedName name="TMGXO_Rcalc2">#REF!</definedName>
    <definedName name="TMGXO_TMGXO_D">#REF!</definedName>
    <definedName name="TMGXO_TMGXO_R">#REF!</definedName>
    <definedName name="TMS">#REF!</definedName>
    <definedName name="TMS_D">#REF!</definedName>
    <definedName name="TMS_R">#REF!</definedName>
    <definedName name="to_do_1">[11]DBF!$AK$72:$AO$72</definedName>
    <definedName name="to_do_2">[11]DBF!$AJ$42:$AO$42</definedName>
    <definedName name="to_do_3">[11]DBF!$AK$113:$AO$113</definedName>
    <definedName name="TOP">#REF!</definedName>
    <definedName name="totdebt">'[8]Stock of Debt'!$C$58:$AO$58</definedName>
    <definedName name="Trade_balance">#REF!</definedName>
    <definedName name="tradebal">[12]BOP!#REF!</definedName>
    <definedName name="TRADEDIS">[19]TRADE!#REF!</definedName>
    <definedName name="TX">#REF!</definedName>
    <definedName name="TX_D">#REF!</definedName>
    <definedName name="TX_Dcalc1">#REF!</definedName>
    <definedName name="TX_Dcalc2">#REF!</definedName>
    <definedName name="TX_R">#REF!</definedName>
    <definedName name="TX_Rcalc1">#REF!</definedName>
    <definedName name="TX_Rcalc2">#REF!</definedName>
    <definedName name="TX_TX_D">#REF!</definedName>
    <definedName name="TX_TX_R">#REF!</definedName>
    <definedName name="TXcalc">#REF!</definedName>
    <definedName name="TXG">#REF!</definedName>
    <definedName name="TXG_D">#REF!</definedName>
    <definedName name="TXG_Dcalc1">#REF!</definedName>
    <definedName name="TXG_Dcalc2">#REF!</definedName>
    <definedName name="TXG_R">#REF!</definedName>
    <definedName name="TXG_Rcalc1">#REF!</definedName>
    <definedName name="TXG_Rcalc2">#REF!</definedName>
    <definedName name="TXG_TXG_D">#REF!</definedName>
    <definedName name="TXG_TXG_R">#REF!</definedName>
    <definedName name="TXGcalc">#REF!</definedName>
    <definedName name="TXGO">#REF!</definedName>
    <definedName name="TXGO_D">#REF!</definedName>
    <definedName name="TXGO_Dcalc1">#REF!</definedName>
    <definedName name="TXGO_Dcalc2">#REF!</definedName>
    <definedName name="TXGO_R">#REF!</definedName>
    <definedName name="TXGO_Rcalc1">#REF!</definedName>
    <definedName name="TXGO_Rcalc2">#REF!</definedName>
    <definedName name="TXGO_TXGO_D">#REF!</definedName>
    <definedName name="TXGO_TXGO_R">#REF!</definedName>
    <definedName name="TXGO_WPCP33_D">#REF!</definedName>
    <definedName name="TXGXO">#REF!</definedName>
    <definedName name="TXGXO_D">#REF!</definedName>
    <definedName name="TXGXO_Dcalc1">#REF!</definedName>
    <definedName name="TXGXO_Dcalc2">#REF!</definedName>
    <definedName name="TXGXO_lvTXGXO_Dcalc2">#REF!</definedName>
    <definedName name="TXGXO_R">#REF!</definedName>
    <definedName name="TXGXO_Rcalc1">#REF!</definedName>
    <definedName name="TXGXO_Rcalc2">#REF!</definedName>
    <definedName name="TXGXO_TXGXO_D">#REF!</definedName>
    <definedName name="TXGXO_TXGXO_R">#REF!</definedName>
    <definedName name="TXS">#REF!</definedName>
    <definedName name="TXS_D">#REF!</definedName>
    <definedName name="TXS_R">#REF!</definedName>
    <definedName name="unemp_96Q3">#REF!</definedName>
    <definedName name="unemp_96Q4">#REF!</definedName>
    <definedName name="unemp_97Q1">#REF!</definedName>
    <definedName name="unemp_97Q2">#REF!</definedName>
    <definedName name="unemp_nat">#REF!</definedName>
    <definedName name="unemp_urbrural">#REF!</definedName>
    <definedName name="USD">#REF!</definedName>
    <definedName name="USDSUM">#REF!</definedName>
    <definedName name="VCSUMNBK">#REF!</definedName>
    <definedName name="vexpal">[4]BOP!$D$37:$CH$37</definedName>
    <definedName name="vexpcofi">[4]BOP!$D$49:$CH$49</definedName>
    <definedName name="vexpcopr">#REF!</definedName>
    <definedName name="vexpel">[4]BOP!$D$61:$CH$61</definedName>
    <definedName name="vexpoth">[4]BOP!$D$74:$CH$74</definedName>
    <definedName name="vimpal">[4]BOP!$D$85:$BC$85</definedName>
    <definedName name="vimpel">[4]BOP!$D$123:$AU$123</definedName>
    <definedName name="vimpflour">[4]BOP!$D$149:$BC$149</definedName>
    <definedName name="vimpgas">[4]BOP!$D$99:$BC$99</definedName>
    <definedName name="vimpgrain">[4]BOP!$D$137:$BC$137</definedName>
    <definedName name="vimpoil">[4]BOP!$D$111:$BC$111</definedName>
    <definedName name="vimpother">[4]BOP!$D$161:$BC$161</definedName>
    <definedName name="wage_govt_sector">#REF!</definedName>
    <definedName name="weogrpral">[4]GEEandGAS!$D$58:$AZ$58</definedName>
    <definedName name="weopral">[8]GEEandGAS!$D$57:$AV$57</definedName>
    <definedName name="weoprcotton">[8]GEEandGAS!$D$55:$AS$55</definedName>
    <definedName name="weoprgas">[8]GEEandGAS!$D$53:$AX$53</definedName>
    <definedName name="weoproil">[8]GEEandGAS!$D$51:$AV$51</definedName>
    <definedName name="weoprwheat">[8]GEEandGAS!$D$59:$AW$59</definedName>
    <definedName name="WPCP33_D">#REF!</definedName>
    <definedName name="wrn" localSheetId="15" hidden="1">{"CONSOLIDATED",#N/A,FALSE,"TAB2";"CONSOL_GDP",#N/A,FALSE,"TAB3";"STATE_OP",#N/A,FALSE,"TAB13APP";"STATE_GDP",#N/A,FALSE,"TAB14APP";"TAXREV",#N/A,FALSE,"TAB15APP";"CURREXP",#N/A,FALSE,"TAB16APP";"PEF",#N/A,FALSE,"TAB17APP";"PEF_GDP",#N/A,FALSE,"TAB18APP";"PENSION_AVG",#N/A,FALSE,"TAB19APP";"BENEFIT_UNEMP",#N/A,FALSE,"TAB20APP"}</definedName>
    <definedName name="wrn" localSheetId="3" hidden="1">{"CONSOLIDATED",#N/A,FALSE,"TAB2";"CONSOL_GDP",#N/A,FALSE,"TAB3";"STATE_OP",#N/A,FALSE,"TAB13APP";"STATE_GDP",#N/A,FALSE,"TAB14APP";"TAXREV",#N/A,FALSE,"TAB15APP";"CURREXP",#N/A,FALSE,"TAB16APP";"PEF",#N/A,FALSE,"TAB17APP";"PEF_GDP",#N/A,FALSE,"TAB18APP";"PENSION_AVG",#N/A,FALSE,"TAB19APP";"BENEFIT_UNEMP",#N/A,FALSE,"TAB20APP"}</definedName>
    <definedName name="wrn" localSheetId="2" hidden="1">{"CONSOLIDATED",#N/A,FALSE,"TAB2";"CONSOL_GDP",#N/A,FALSE,"TAB3";"STATE_OP",#N/A,FALSE,"TAB13APP";"STATE_GDP",#N/A,FALSE,"TAB14APP";"TAXREV",#N/A,FALSE,"TAB15APP";"CURREXP",#N/A,FALSE,"TAB16APP";"PEF",#N/A,FALSE,"TAB17APP";"PEF_GDP",#N/A,FALSE,"TAB18APP";"PENSION_AVG",#N/A,FALSE,"TAB19APP";"BENEFIT_UNEMP",#N/A,FALSE,"TAB20APP"}</definedName>
    <definedName name="wrn" hidden="1">{"CONSOLIDATED",#N/A,FALSE,"TAB2";"CONSOL_GDP",#N/A,FALSE,"TAB3";"STATE_OP",#N/A,FALSE,"TAB13APP";"STATE_GDP",#N/A,FALSE,"TAB14APP";"TAXREV",#N/A,FALSE,"TAB15APP";"CURREXP",#N/A,FALSE,"TAB16APP";"PEF",#N/A,FALSE,"TAB17APP";"PEF_GDP",#N/A,FALSE,"TAB18APP";"PENSION_AVG",#N/A,FALSE,"TAB19APP";"BENEFIT_UNEMP",#N/A,FALSE,"TAB20APP"}</definedName>
    <definedName name="wrn.97REDBOP." localSheetId="15" hidden="1">{"TRADE_COMP",#N/A,FALSE,"TAB23APP";"BOP",#N/A,FALSE,"TAB6";"DOT",#N/A,FALSE,"TAB24APP";"EXTDEBT",#N/A,FALSE,"TAB25APP"}</definedName>
    <definedName name="wrn.97REDBOP." localSheetId="3" hidden="1">{"TRADE_COMP",#N/A,FALSE,"TAB23APP";"BOP",#N/A,FALSE,"TAB6";"DOT",#N/A,FALSE,"TAB24APP";"EXTDEBT",#N/A,FALSE,"TAB25APP"}</definedName>
    <definedName name="wrn.97REDBOP." localSheetId="2" hidden="1">{"TRADE_COMP",#N/A,FALSE,"TAB23APP";"BOP",#N/A,FALSE,"TAB6";"DOT",#N/A,FALSE,"TAB24APP";"EXTDEBT",#N/A,FALSE,"TAB25APP"}</definedName>
    <definedName name="wrn.97REDBOP." hidden="1">{"TRADE_COMP",#N/A,FALSE,"TAB23APP";"BOP",#N/A,FALSE,"TAB6";"DOT",#N/A,FALSE,"TAB24APP";"EXTDEBT",#N/A,FALSE,"TAB25APP"}</definedName>
    <definedName name="wrn.ARMRED97." localSheetId="1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BANKS." localSheetId="15" hidden="1">{#N/A,#N/A,FALSE,"BANKS"}</definedName>
    <definedName name="wrn.BANKS." localSheetId="3" hidden="1">{#N/A,#N/A,FALSE,"BANKS"}</definedName>
    <definedName name="wrn.BANKS." localSheetId="2" hidden="1">{#N/A,#N/A,FALSE,"BANKS"}</definedName>
    <definedName name="wrn.BANKS." hidden="1">{#N/A,#N/A,FALSE,"BANKS"}</definedName>
    <definedName name="wrn.BOP." localSheetId="15" hidden="1">{#N/A,#N/A,FALSE,"BOP"}</definedName>
    <definedName name="wrn.BOP." localSheetId="3" hidden="1">{#N/A,#N/A,FALSE,"BOP"}</definedName>
    <definedName name="wrn.BOP." localSheetId="2" hidden="1">{#N/A,#N/A,FALSE,"BOP"}</definedName>
    <definedName name="wrn.BOP." hidden="1">{#N/A,#N/A,FALSE,"BOP"}</definedName>
    <definedName name="wrn.BOP_MIDTERM." localSheetId="15" hidden="1">{"BOP_TAB",#N/A,FALSE,"N";"MIDTERM_TAB",#N/A,FALSE,"O"}</definedName>
    <definedName name="wrn.BOP_MIDTERM." localSheetId="3" hidden="1">{"BOP_TAB",#N/A,FALSE,"N";"MIDTERM_TAB",#N/A,FALSE,"O"}</definedName>
    <definedName name="wrn.BOP_MIDTERM." localSheetId="2" hidden="1">{"BOP_TAB",#N/A,FALSE,"N";"MIDTERM_TAB",#N/A,FALSE,"O"}</definedName>
    <definedName name="wrn.BOP_MIDTERM." hidden="1">{"BOP_TAB",#N/A,FALSE,"N";"MIDTERM_TAB",#N/A,FALSE,"O"}</definedName>
    <definedName name="wrn.CREDIT." localSheetId="15" hidden="1">{#N/A,#N/A,FALSE,"CREDIT"}</definedName>
    <definedName name="wrn.CREDIT." localSheetId="3" hidden="1">{#N/A,#N/A,FALSE,"CREDIT"}</definedName>
    <definedName name="wrn.CREDIT." localSheetId="2" hidden="1">{#N/A,#N/A,FALSE,"CREDIT"}</definedName>
    <definedName name="wrn.CREDIT." hidden="1">{#N/A,#N/A,FALSE,"CREDIT"}</definedName>
    <definedName name="wrn.DEBTSVC." localSheetId="15" hidden="1">{#N/A,#N/A,FALSE,"DEBTSVC"}</definedName>
    <definedName name="wrn.DEBTSVC." localSheetId="3" hidden="1">{#N/A,#N/A,FALSE,"DEBTSVC"}</definedName>
    <definedName name="wrn.DEBTSVC." localSheetId="2" hidden="1">{#N/A,#N/A,FALSE,"DEBTSVC"}</definedName>
    <definedName name="wrn.DEBTSVC." hidden="1">{#N/A,#N/A,FALSE,"DEBTSVC"}</definedName>
    <definedName name="wrn.DEPO." localSheetId="15" hidden="1">{#N/A,#N/A,FALSE,"DEPO"}</definedName>
    <definedName name="wrn.DEPO." localSheetId="3" hidden="1">{#N/A,#N/A,FALSE,"DEPO"}</definedName>
    <definedName name="wrn.DEPO." localSheetId="2" hidden="1">{#N/A,#N/A,FALSE,"DEPO"}</definedName>
    <definedName name="wrn.DEPO." hidden="1">{#N/A,#N/A,FALSE,"DEPO"}</definedName>
    <definedName name="wrn.EXCISE." localSheetId="15" hidden="1">{#N/A,#N/A,FALSE,"EXCISE"}</definedName>
    <definedName name="wrn.EXCISE." localSheetId="3" hidden="1">{#N/A,#N/A,FALSE,"EXCISE"}</definedName>
    <definedName name="wrn.EXCISE." localSheetId="2" hidden="1">{#N/A,#N/A,FALSE,"EXCISE"}</definedName>
    <definedName name="wrn.EXCISE." hidden="1">{#N/A,#N/A,FALSE,"EXCISE"}</definedName>
    <definedName name="wrn.EXRATE." localSheetId="15" hidden="1">{#N/A,#N/A,FALSE,"EXRATE"}</definedName>
    <definedName name="wrn.EXRATE." localSheetId="3" hidden="1">{#N/A,#N/A,FALSE,"EXRATE"}</definedName>
    <definedName name="wrn.EXRATE." localSheetId="2" hidden="1">{#N/A,#N/A,FALSE,"EXRATE"}</definedName>
    <definedName name="wrn.EXRATE." hidden="1">{#N/A,#N/A,FALSE,"EXRATE"}</definedName>
    <definedName name="wrn.EXTDEBT." localSheetId="15" hidden="1">{#N/A,#N/A,FALSE,"EXTDEBT"}</definedName>
    <definedName name="wrn.EXTDEBT." localSheetId="3" hidden="1">{#N/A,#N/A,FALSE,"EXTDEBT"}</definedName>
    <definedName name="wrn.EXTDEBT." localSheetId="2" hidden="1">{#N/A,#N/A,FALSE,"EXTDEBT"}</definedName>
    <definedName name="wrn.EXTDEBT." hidden="1">{#N/A,#N/A,FALSE,"EXTDEBT"}</definedName>
    <definedName name="wrn.EXTRABUDGT." localSheetId="15" hidden="1">{#N/A,#N/A,FALSE,"EXTRABUDGT"}</definedName>
    <definedName name="wrn.EXTRABUDGT." localSheetId="3" hidden="1">{#N/A,#N/A,FALSE,"EXTRABUDGT"}</definedName>
    <definedName name="wrn.EXTRABUDGT." localSheetId="2" hidden="1">{#N/A,#N/A,FALSE,"EXTRABUDGT"}</definedName>
    <definedName name="wrn.EXTRABUDGT." hidden="1">{#N/A,#N/A,FALSE,"EXTRABUDGT"}</definedName>
    <definedName name="wrn.EXTRABUDGT2." localSheetId="15" hidden="1">{#N/A,#N/A,FALSE,"EXTRABUDGT2"}</definedName>
    <definedName name="wrn.EXTRABUDGT2." localSheetId="3" hidden="1">{#N/A,#N/A,FALSE,"EXTRABUDGT2"}</definedName>
    <definedName name="wrn.EXTRABUDGT2." localSheetId="2" hidden="1">{#N/A,#N/A,FALSE,"EXTRABUDGT2"}</definedName>
    <definedName name="wrn.EXTRABUDGT2." hidden="1">{#N/A,#N/A,FALSE,"EXTRABUDGT2"}</definedName>
    <definedName name="wrn.FISCRED97." localSheetId="15"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3"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2" hidden="1">{"CONSOLIDATED",#N/A,FALSE,"TAB2";"CONSOL_GDP",#N/A,FALSE,"TAB3";"STATE_OP",#N/A,FALSE,"TAB13APP";"STATE_GDP",#N/A,FALSE,"TAB14APP";"TAXREV",#N/A,FALSE,"TAB15APP";"CURREXP",#N/A,FALSE,"TAB16APP";"PEF",#N/A,FALSE,"TAB17APP";"PEF_GDP",#N/A,FALSE,"TAB18APP";"PENSION_AVG",#N/A,FALSE,"TAB19APP";"BENEFIT_UNEMP",#N/A,FALSE,"TAB20APP"}</definedName>
    <definedName name="wrn.FISCRED97." hidden="1">{"CONSOLIDATED",#N/A,FALSE,"TAB2";"CONSOL_GDP",#N/A,FALSE,"TAB3";"STATE_OP",#N/A,FALSE,"TAB13APP";"STATE_GDP",#N/A,FALSE,"TAB14APP";"TAXREV",#N/A,FALSE,"TAB15APP";"CURREXP",#N/A,FALSE,"TAB16APP";"PEF",#N/A,FALSE,"TAB17APP";"PEF_GDP",#N/A,FALSE,"TAB18APP";"PENSION_AVG",#N/A,FALSE,"TAB19APP";"BENEFIT_UNEMP",#N/A,FALSE,"TAB20APP"}</definedName>
    <definedName name="wrn.GDP." localSheetId="15" hidden="1">{#N/A,#N/A,FALSE,"GDP_ORIGIN";#N/A,#N/A,FALSE,"EMP_POP"}</definedName>
    <definedName name="wrn.GDP." localSheetId="3" hidden="1">{#N/A,#N/A,FALSE,"GDP_ORIGIN";#N/A,#N/A,FALSE,"EMP_POP"}</definedName>
    <definedName name="wrn.GDP." localSheetId="2" hidden="1">{#N/A,#N/A,FALSE,"GDP_ORIGIN";#N/A,#N/A,FALSE,"EMP_POP"}</definedName>
    <definedName name="wrn.GDP." hidden="1">{#N/A,#N/A,FALSE,"GDP_ORIGIN";#N/A,#N/A,FALSE,"EMP_POP"}</definedName>
    <definedName name="wrn.GGOVT." localSheetId="15" hidden="1">{#N/A,#N/A,FALSE,"GGOVT"}</definedName>
    <definedName name="wrn.GGOVT." localSheetId="3" hidden="1">{#N/A,#N/A,FALSE,"GGOVT"}</definedName>
    <definedName name="wrn.GGOVT." localSheetId="2" hidden="1">{#N/A,#N/A,FALSE,"GGOVT"}</definedName>
    <definedName name="wrn.GGOVT." hidden="1">{#N/A,#N/A,FALSE,"GGOVT"}</definedName>
    <definedName name="wrn.GGOVT2." localSheetId="15" hidden="1">{#N/A,#N/A,FALSE,"GGOVT2"}</definedName>
    <definedName name="wrn.GGOVT2." localSheetId="3" hidden="1">{#N/A,#N/A,FALSE,"GGOVT2"}</definedName>
    <definedName name="wrn.GGOVT2." localSheetId="2" hidden="1">{#N/A,#N/A,FALSE,"GGOVT2"}</definedName>
    <definedName name="wrn.GGOVT2." hidden="1">{#N/A,#N/A,FALSE,"GGOVT2"}</definedName>
    <definedName name="wrn.GGOVTPC." localSheetId="15" hidden="1">{#N/A,#N/A,FALSE,"GGOVT%"}</definedName>
    <definedName name="wrn.GGOVTPC." localSheetId="3" hidden="1">{#N/A,#N/A,FALSE,"GGOVT%"}</definedName>
    <definedName name="wrn.GGOVTPC." localSheetId="2" hidden="1">{#N/A,#N/A,FALSE,"GGOVT%"}</definedName>
    <definedName name="wrn.GGOVTPC." hidden="1">{#N/A,#N/A,FALSE,"GGOVT%"}</definedName>
    <definedName name="wrn.INCOMETX." localSheetId="15" hidden="1">{#N/A,#N/A,FALSE,"INCOMETX"}</definedName>
    <definedName name="wrn.INCOMETX." localSheetId="3" hidden="1">{#N/A,#N/A,FALSE,"INCOMETX"}</definedName>
    <definedName name="wrn.INCOMETX." localSheetId="2" hidden="1">{#N/A,#N/A,FALSE,"INCOMETX"}</definedName>
    <definedName name="wrn.INCOMETX." hidden="1">{#N/A,#N/A,FALSE,"INCOMETX"}</definedName>
    <definedName name="wrn.Input._.and._.output._.tables." localSheetId="15" hidden="1">{#N/A,#N/A,FALSE,"SimInp1";#N/A,#N/A,FALSE,"SimInp2";#N/A,#N/A,FALSE,"SimOut1";#N/A,#N/A,FALSE,"SimOut2";#N/A,#N/A,FALSE,"SimOut3";#N/A,#N/A,FALSE,"SimOut4";#N/A,#N/A,FALSE,"SimOut5"}</definedName>
    <definedName name="wrn.Input._.and._.output._.tables." localSheetId="3" hidden="1">{#N/A,#N/A,FALSE,"SimInp1";#N/A,#N/A,FALSE,"SimInp2";#N/A,#N/A,FALSE,"SimOut1";#N/A,#N/A,FALSE,"SimOut2";#N/A,#N/A,FALSE,"SimOut3";#N/A,#N/A,FALSE,"SimOut4";#N/A,#N/A,FALSE,"SimOut5"}</definedName>
    <definedName name="wrn.Input._.and._.output._.tables." localSheetId="2"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INTERST." localSheetId="15" hidden="1">{#N/A,#N/A,FALSE,"INTERST"}</definedName>
    <definedName name="wrn.INTERST." localSheetId="3" hidden="1">{#N/A,#N/A,FALSE,"INTERST"}</definedName>
    <definedName name="wrn.INTERST." localSheetId="2" hidden="1">{#N/A,#N/A,FALSE,"INTERST"}</definedName>
    <definedName name="wrn.INTERST." hidden="1">{#N/A,#N/A,FALSE,"INTERST"}</definedName>
    <definedName name="wrn.MAIN." localSheetId="15" hidden="1">{#N/A,#N/A,FALSE,"CB";#N/A,#N/A,FALSE,"CMB";#N/A,#N/A,FALSE,"BSYS";#N/A,#N/A,FALSE,"NBFI";#N/A,#N/A,FALSE,"FSYS"}</definedName>
    <definedName name="wrn.MAIN." localSheetId="3" hidden="1">{#N/A,#N/A,FALSE,"CB";#N/A,#N/A,FALSE,"CMB";#N/A,#N/A,FALSE,"BSYS";#N/A,#N/A,FALSE,"NBFI";#N/A,#N/A,FALSE,"FSYS"}</definedName>
    <definedName name="wrn.MAIN." localSheetId="2" hidden="1">{#N/A,#N/A,FALSE,"CB";#N/A,#N/A,FALSE,"CMB";#N/A,#N/A,FALSE,"BSYS";#N/A,#N/A,FALSE,"NBFI";#N/A,#N/A,FALSE,"FSYS"}</definedName>
    <definedName name="wrn.MAIN." hidden="1">{#N/A,#N/A,FALSE,"CB";#N/A,#N/A,FALSE,"CMB";#N/A,#N/A,FALSE,"BSYS";#N/A,#N/A,FALSE,"NBFI";#N/A,#N/A,FALSE,"FSYS"}</definedName>
    <definedName name="wrn.MDABOP." localSheetId="15" hidden="1">{"BOP_TAB",#N/A,FALSE,"N";"MIDTERM_TAB",#N/A,FALSE,"O";"FUND_CRED",#N/A,FALSE,"P";"DEBT_TAB1",#N/A,FALSE,"Q";"DEBT_TAB2",#N/A,FALSE,"Q";"FORFIN_TAB1",#N/A,FALSE,"R";"FORFIN_TAB2",#N/A,FALSE,"R";"BOP_ANALY",#N/A,FALSE,"U"}</definedName>
    <definedName name="wrn.MDABOP." localSheetId="3" hidden="1">{"BOP_TAB",#N/A,FALSE,"N";"MIDTERM_TAB",#N/A,FALSE,"O";"FUND_CRED",#N/A,FALSE,"P";"DEBT_TAB1",#N/A,FALSE,"Q";"DEBT_TAB2",#N/A,FALSE,"Q";"FORFIN_TAB1",#N/A,FALSE,"R";"FORFIN_TAB2",#N/A,FALSE,"R";"BOP_ANALY",#N/A,FALSE,"U"}</definedName>
    <definedName name="wrn.MDABOP." localSheetId="2"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IT." localSheetId="15" hidden="1">{#N/A,#N/A,FALSE,"CB";#N/A,#N/A,FALSE,"CMB";#N/A,#N/A,FALSE,"NBFI"}</definedName>
    <definedName name="wrn.MIT." localSheetId="3" hidden="1">{#N/A,#N/A,FALSE,"CB";#N/A,#N/A,FALSE,"CMB";#N/A,#N/A,FALSE,"NBFI"}</definedName>
    <definedName name="wrn.MIT." localSheetId="2" hidden="1">{#N/A,#N/A,FALSE,"CB";#N/A,#N/A,FALSE,"CMB";#N/A,#N/A,FALSE,"NBFI"}</definedName>
    <definedName name="wrn.MIT." hidden="1">{#N/A,#N/A,FALSE,"CB";#N/A,#N/A,FALSE,"CMB";#N/A,#N/A,FALSE,"NBFI"}</definedName>
    <definedName name="wrn.MONA." localSheetId="15" hidden="1">{"MONA",#N/A,FALSE,"S"}</definedName>
    <definedName name="wrn.MONA." localSheetId="3" hidden="1">{"MONA",#N/A,FALSE,"S"}</definedName>
    <definedName name="wrn.MONA." localSheetId="2" hidden="1">{"MONA",#N/A,FALSE,"S"}</definedName>
    <definedName name="wrn.MONA." hidden="1">{"MONA",#N/A,FALSE,"S"}</definedName>
    <definedName name="wrn.MS." localSheetId="15" hidden="1">{#N/A,#N/A,FALSE,"MS"}</definedName>
    <definedName name="wrn.MS." localSheetId="3" hidden="1">{#N/A,#N/A,FALSE,"MS"}</definedName>
    <definedName name="wrn.MS." localSheetId="2" hidden="1">{#N/A,#N/A,FALSE,"MS"}</definedName>
    <definedName name="wrn.MS." hidden="1">{#N/A,#N/A,FALSE,"MS"}</definedName>
    <definedName name="wrn.NBG." localSheetId="15" hidden="1">{#N/A,#N/A,FALSE,"NBG"}</definedName>
    <definedName name="wrn.NBG." localSheetId="3" hidden="1">{#N/A,#N/A,FALSE,"NBG"}</definedName>
    <definedName name="wrn.NBG." localSheetId="2" hidden="1">{#N/A,#N/A,FALSE,"NBG"}</definedName>
    <definedName name="wrn.NBG." hidden="1">{#N/A,#N/A,FALSE,"NBG"}</definedName>
    <definedName name="wrn.Output._.tables." localSheetId="15" hidden="1">{#N/A,#N/A,FALSE,"I";#N/A,#N/A,FALSE,"J";#N/A,#N/A,FALSE,"K";#N/A,#N/A,FALSE,"L";#N/A,#N/A,FALSE,"M";#N/A,#N/A,FALSE,"N";#N/A,#N/A,FALSE,"O"}</definedName>
    <definedName name="wrn.Output._.tables." localSheetId="3" hidden="1">{#N/A,#N/A,FALSE,"I";#N/A,#N/A,FALSE,"J";#N/A,#N/A,FALSE,"K";#N/A,#N/A,FALSE,"L";#N/A,#N/A,FALSE,"M";#N/A,#N/A,FALSE,"N";#N/A,#N/A,FALSE,"O"}</definedName>
    <definedName name="wrn.Output._.tables." localSheetId="2" hidden="1">{#N/A,#N/A,FALSE,"I";#N/A,#N/A,FALSE,"J";#N/A,#N/A,FALSE,"K";#N/A,#N/A,FALSE,"L";#N/A,#N/A,FALSE,"M";#N/A,#N/A,FALSE,"N";#N/A,#N/A,FALSE,"O"}</definedName>
    <definedName name="wrn.Output._.tables." hidden="1">{#N/A,#N/A,FALSE,"I";#N/A,#N/A,FALSE,"J";#N/A,#N/A,FALSE,"K";#N/A,#N/A,FALSE,"L";#N/A,#N/A,FALSE,"M";#N/A,#N/A,FALSE,"N";#N/A,#N/A,FALSE,"O"}</definedName>
    <definedName name="wrn.PCPI." localSheetId="15" hidden="1">{#N/A,#N/A,FALSE,"PCPI"}</definedName>
    <definedName name="wrn.PCPI." localSheetId="3" hidden="1">{#N/A,#N/A,FALSE,"PCPI"}</definedName>
    <definedName name="wrn.PCPI." localSheetId="2" hidden="1">{#N/A,#N/A,FALSE,"PCPI"}</definedName>
    <definedName name="wrn.PCPI." hidden="1">{#N/A,#N/A,FALSE,"PCPI"}</definedName>
    <definedName name="wrn.PENSION." localSheetId="15" hidden="1">{#N/A,#N/A,FALSE,"PENSION"}</definedName>
    <definedName name="wrn.PENSION." localSheetId="3" hidden="1">{#N/A,#N/A,FALSE,"PENSION"}</definedName>
    <definedName name="wrn.PENSION." localSheetId="2" hidden="1">{#N/A,#N/A,FALSE,"PENSION"}</definedName>
    <definedName name="wrn.PENSION." hidden="1">{#N/A,#N/A,FALSE,"PENSION"}</definedName>
    <definedName name="wrn.PRUDENT." localSheetId="15" hidden="1">{#N/A,#N/A,FALSE,"PRUDENT"}</definedName>
    <definedName name="wrn.PRUDENT." localSheetId="3" hidden="1">{#N/A,#N/A,FALSE,"PRUDENT"}</definedName>
    <definedName name="wrn.PRUDENT." localSheetId="2" hidden="1">{#N/A,#N/A,FALSE,"PRUDENT"}</definedName>
    <definedName name="wrn.PRUDENT." hidden="1">{#N/A,#N/A,FALSE,"PRUDENT"}</definedName>
    <definedName name="wrn.PUBLEXP." localSheetId="15" hidden="1">{#N/A,#N/A,FALSE,"PUBLEXP"}</definedName>
    <definedName name="wrn.PUBLEXP." localSheetId="3" hidden="1">{#N/A,#N/A,FALSE,"PUBLEXP"}</definedName>
    <definedName name="wrn.PUBLEXP." localSheetId="2" hidden="1">{#N/A,#N/A,FALSE,"PUBLEXP"}</definedName>
    <definedName name="wrn.PUBLEXP." hidden="1">{#N/A,#N/A,FALSE,"PUBLEXP"}</definedName>
    <definedName name="wrn.RED97MON." localSheetId="15" hidden="1">{"CBA",#N/A,FALSE,"TAB4";"MS",#N/A,FALSE,"TAB5";"BANKLOANS",#N/A,FALSE,"TAB21APP ";"INTEREST",#N/A,FALSE,"TAB22APP"}</definedName>
    <definedName name="wrn.RED97MON." localSheetId="3" hidden="1">{"CBA",#N/A,FALSE,"TAB4";"MS",#N/A,FALSE,"TAB5";"BANKLOANS",#N/A,FALSE,"TAB21APP ";"INTEREST",#N/A,FALSE,"TAB22APP"}</definedName>
    <definedName name="wrn.RED97MON." localSheetId="2" hidden="1">{"CBA",#N/A,FALSE,"TAB4";"MS",#N/A,FALSE,"TAB5";"BANKLOANS",#N/A,FALSE,"TAB21APP ";"INTEREST",#N/A,FALSE,"TAB22APP"}</definedName>
    <definedName name="wrn.RED97MON." hidden="1">{"CBA",#N/A,FALSE,"TAB4";"MS",#N/A,FALSE,"TAB5";"BANKLOANS",#N/A,FALSE,"TAB21APP ";"INTEREST",#N/A,FALSE,"TAB22APP"}</definedName>
    <definedName name="wrn.REDTABS." localSheetId="15"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3"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2"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VSHARE." localSheetId="15" hidden="1">{#N/A,#N/A,FALSE,"REVSHARE"}</definedName>
    <definedName name="wrn.REVSHARE." localSheetId="3" hidden="1">{#N/A,#N/A,FALSE,"REVSHARE"}</definedName>
    <definedName name="wrn.REVSHARE." localSheetId="2" hidden="1">{#N/A,#N/A,FALSE,"REVSHARE"}</definedName>
    <definedName name="wrn.REVSHARE." hidden="1">{#N/A,#N/A,FALSE,"REVSHARE"}</definedName>
    <definedName name="wrn.Staff._.Report._.Tables." localSheetId="15" hidden="1">{#N/A,#N/A,FALSE,"SRFSYS";#N/A,#N/A,FALSE,"SRBSYS"}</definedName>
    <definedName name="wrn.Staff._.Report._.Tables." localSheetId="3" hidden="1">{#N/A,#N/A,FALSE,"SRFSYS";#N/A,#N/A,FALSE,"SRBSYS"}</definedName>
    <definedName name="wrn.Staff._.Report._.Tables." localSheetId="2" hidden="1">{#N/A,#N/A,FALSE,"SRFSYS";#N/A,#N/A,FALSE,"SRBSYS"}</definedName>
    <definedName name="wrn.Staff._.Report._.Tables." hidden="1">{#N/A,#N/A,FALSE,"SRFSYS";#N/A,#N/A,FALSE,"SRBSYS"}</definedName>
    <definedName name="wrn.STATE." localSheetId="15" hidden="1">{#N/A,#N/A,FALSE,"STATE"}</definedName>
    <definedName name="wrn.STATE." localSheetId="3" hidden="1">{#N/A,#N/A,FALSE,"STATE"}</definedName>
    <definedName name="wrn.STATE." localSheetId="2" hidden="1">{#N/A,#N/A,FALSE,"STATE"}</definedName>
    <definedName name="wrn.STATE." hidden="1">{#N/A,#N/A,FALSE,"STATE"}</definedName>
    <definedName name="wrn.TAXARREARS." localSheetId="15" hidden="1">{#N/A,#N/A,FALSE,"TAXARREARS"}</definedName>
    <definedName name="wrn.TAXARREARS." localSheetId="3" hidden="1">{#N/A,#N/A,FALSE,"TAXARREARS"}</definedName>
    <definedName name="wrn.TAXARREARS." localSheetId="2" hidden="1">{#N/A,#N/A,FALSE,"TAXARREARS"}</definedName>
    <definedName name="wrn.TAXARREARS." hidden="1">{#N/A,#N/A,FALSE,"TAXARREARS"}</definedName>
    <definedName name="wrn.TAXPAYRS." localSheetId="15" hidden="1">{#N/A,#N/A,FALSE,"TAXPAYRS"}</definedName>
    <definedName name="wrn.TAXPAYRS." localSheetId="3" hidden="1">{#N/A,#N/A,FALSE,"TAXPAYRS"}</definedName>
    <definedName name="wrn.TAXPAYRS." localSheetId="2" hidden="1">{#N/A,#N/A,FALSE,"TAXPAYRS"}</definedName>
    <definedName name="wrn.TAXPAYRS." hidden="1">{#N/A,#N/A,FALSE,"TAXPAYRS"}</definedName>
    <definedName name="wrn.TRADE." localSheetId="15" hidden="1">{#N/A,#N/A,FALSE,"TRADE"}</definedName>
    <definedName name="wrn.TRADE." localSheetId="3" hidden="1">{#N/A,#N/A,FALSE,"TRADE"}</definedName>
    <definedName name="wrn.TRADE." localSheetId="2" hidden="1">{#N/A,#N/A,FALSE,"TRADE"}</definedName>
    <definedName name="wrn.TRADE." hidden="1">{#N/A,#N/A,FALSE,"TRADE"}</definedName>
    <definedName name="wrn.TRANSPORT." localSheetId="15" hidden="1">{#N/A,#N/A,FALSE,"TRANPORT"}</definedName>
    <definedName name="wrn.TRANSPORT." localSheetId="3" hidden="1">{#N/A,#N/A,FALSE,"TRANPORT"}</definedName>
    <definedName name="wrn.TRANSPORT." localSheetId="2" hidden="1">{#N/A,#N/A,FALSE,"TRANPORT"}</definedName>
    <definedName name="wrn.TRANSPORT." hidden="1">{#N/A,#N/A,FALSE,"TRANPORT"}</definedName>
    <definedName name="wrn.UNEMPL." localSheetId="15" hidden="1">{#N/A,#N/A,FALSE,"EMP_POP";#N/A,#N/A,FALSE,"UNEMPL"}</definedName>
    <definedName name="wrn.UNEMPL." localSheetId="3" hidden="1">{#N/A,#N/A,FALSE,"EMP_POP";#N/A,#N/A,FALSE,"UNEMPL"}</definedName>
    <definedName name="wrn.UNEMPL." localSheetId="2" hidden="1">{#N/A,#N/A,FALSE,"EMP_POP";#N/A,#N/A,FALSE,"UNEMPL"}</definedName>
    <definedName name="wrn.UNEMPL." hidden="1">{#N/A,#N/A,FALSE,"EMP_POP";#N/A,#N/A,FALSE,"UNEMPL"}</definedName>
    <definedName name="wrn.WAGES." localSheetId="15" hidden="1">{#N/A,#N/A,FALSE,"WAGES"}</definedName>
    <definedName name="wrn.WAGES." localSheetId="3" hidden="1">{#N/A,#N/A,FALSE,"WAGES"}</definedName>
    <definedName name="wrn.WAGES." localSheetId="2" hidden="1">{#N/A,#N/A,FALSE,"WAGES"}</definedName>
    <definedName name="wrn.WAGES." hidden="1">{#N/A,#N/A,FALSE,"WAGES"}</definedName>
    <definedName name="wrn.WEO." localSheetId="15" hidden="1">{"WEO",#N/A,FALSE,"T"}</definedName>
    <definedName name="wrn.WEO." localSheetId="3" hidden="1">{"WEO",#N/A,FALSE,"T"}</definedName>
    <definedName name="wrn.WEO." localSheetId="2" hidden="1">{"WEO",#N/A,FALSE,"T"}</definedName>
    <definedName name="wrn.WEO." hidden="1">{"WEO",#N/A,FALSE,"T"}</definedName>
    <definedName name="XGS">#REF!</definedName>
    <definedName name="xxWRS_1">#REF!</definedName>
    <definedName name="xxWRS_2">#REF!</definedName>
    <definedName name="xxWRS_3">#REF!</definedName>
    <definedName name="xxWRS_4">#REF!</definedName>
    <definedName name="xxWRS_5">#REF!</definedName>
    <definedName name="xxWRS_6">#REF!</definedName>
    <definedName name="xxx" localSheetId="15" hidden="1">{"DEPOSITS",#N/A,FALSE,"COMML_MON";"LOANS",#N/A,FALSE,"COMML_MON"}</definedName>
    <definedName name="xxx" localSheetId="3" hidden="1">{"DEPOSITS",#N/A,FALSE,"COMML_MON";"LOANS",#N/A,FALSE,"COMML_MON"}</definedName>
    <definedName name="xxx" localSheetId="2" hidden="1">{"DEPOSITS",#N/A,FALSE,"COMML_MON";"LOANS",#N/A,FALSE,"COMML_MON"}</definedName>
    <definedName name="xxx" hidden="1">{"DEPOSITS",#N/A,FALSE,"COMML_MON";"LOANS",#N/A,FALSE,"COMML_MON"}</definedName>
    <definedName name="Year">#REF!</definedName>
    <definedName name="Years">#REF!</definedName>
    <definedName name="yyy" localSheetId="15" hidden="1">{"DEPOSITS",#N/A,FALSE,"COMML_MON";"LOANS",#N/A,FALSE,"COMML_MON"}</definedName>
    <definedName name="yyy" localSheetId="3" hidden="1">{"DEPOSITS",#N/A,FALSE,"COMML_MON";"LOANS",#N/A,FALSE,"COMML_MON"}</definedName>
    <definedName name="yyy" localSheetId="2" hidden="1">{"DEPOSITS",#N/A,FALSE,"COMML_MON";"LOANS",#N/A,FALSE,"COMML_MON"}</definedName>
    <definedName name="yyy" hidden="1">{"DEPOSITS",#N/A,FALSE,"COMML_MON";"LOANS",#N/A,FALSE,"COMML_MON"}</definedName>
    <definedName name="zzz" localSheetId="15" hidden="1">{"TBILLS_ALL",#N/A,FALSE,"FITB_all"}</definedName>
    <definedName name="zzz" localSheetId="3" hidden="1">{"TBILLS_ALL",#N/A,FALSE,"FITB_all"}</definedName>
    <definedName name="zzz" localSheetId="2" hidden="1">{"TBILLS_ALL",#N/A,FALSE,"FITB_all"}</definedName>
    <definedName name="zzz" hidden="1">{"TBILLS_ALL",#N/A,FALSE,"FITB_all"}</definedName>
    <definedName name="б">#REF!</definedName>
    <definedName name="_xlnm.Database">#REF!</definedName>
    <definedName name="_xlnm.Print_Titles" localSheetId="19">'I.2.6 '!$4:$5</definedName>
    <definedName name="_xlnm.Print_Titles">[31]Q5!$A$1:$C$65536,[31]Q5!$A$1:$IV$7</definedName>
    <definedName name="Координаты">#REF!</definedName>
    <definedName name="лордл">#REF!</definedName>
    <definedName name="_xlnm.Print_Area" localSheetId="15">'I.2.1 '!$A$2:$H$466</definedName>
    <definedName name="_xlnm.Print_Area" localSheetId="18">'I.2.4-2.5'!$A$2:$E$58</definedName>
    <definedName name="_xlnm.Print_Area" localSheetId="29">'II.2.3 '!$A$2:$F$41</definedName>
    <definedName name="_xlnm.Print_Area" localSheetId="31">'II.2.6 '!$A$2:$E$64</definedName>
    <definedName name="_xlnm.Print_Area" localSheetId="48">'II.3.22'!$A$2:$F$18</definedName>
    <definedName name="_xlnm.Print_Area" localSheetId="49">'II.3.23-II.3.26'!$A$2:$F$45</definedName>
    <definedName name="_xlnm.Print_Area" localSheetId="41">'II.3.9-3.10'!$A$2:$F$41</definedName>
    <definedName name="олпрдврп" localSheetId="15">#REF!</definedName>
    <definedName name="олпрдврп">#REF!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486" l="1"/>
  <c r="J71" i="205" l="1"/>
  <c r="I36" i="453" l="1"/>
  <c r="C36" i="453"/>
  <c r="I35" i="453"/>
  <c r="C35" i="453"/>
  <c r="I34" i="453"/>
  <c r="C34" i="453"/>
  <c r="I33" i="453"/>
  <c r="C33" i="453"/>
  <c r="I32" i="453"/>
  <c r="C32" i="453"/>
  <c r="C30" i="453"/>
  <c r="C29" i="453"/>
  <c r="C27" i="453"/>
  <c r="C26" i="453"/>
  <c r="C25" i="453"/>
  <c r="I24" i="453"/>
  <c r="C24" i="453"/>
  <c r="I23" i="453"/>
  <c r="C23" i="453"/>
  <c r="I22" i="453"/>
  <c r="C22" i="453"/>
  <c r="I20" i="453"/>
  <c r="C20" i="453"/>
  <c r="I19" i="453"/>
  <c r="C19" i="453"/>
  <c r="I17" i="453"/>
  <c r="C17" i="453"/>
  <c r="I15" i="453"/>
  <c r="C15" i="453"/>
  <c r="I14" i="453"/>
  <c r="C14" i="453"/>
  <c r="I13" i="453"/>
  <c r="C13" i="453"/>
  <c r="I11" i="453"/>
  <c r="C11" i="453"/>
  <c r="L82" i="213"/>
  <c r="F75" i="413"/>
  <c r="F69" i="413"/>
  <c r="F58" i="413"/>
  <c r="F46" i="413"/>
  <c r="F8" i="452" l="1"/>
  <c r="F20" i="452" s="1"/>
  <c r="F30" i="452"/>
  <c r="F52" i="452" s="1"/>
  <c r="F44" i="385"/>
  <c r="F43" i="385"/>
  <c r="F42" i="385"/>
  <c r="F20" i="385"/>
  <c r="F19" i="385"/>
  <c r="F18" i="385"/>
  <c r="F61" i="436"/>
  <c r="F60" i="436"/>
  <c r="F59" i="436"/>
  <c r="F58" i="436"/>
  <c r="F57" i="436"/>
  <c r="F55" i="436"/>
  <c r="F54" i="436"/>
  <c r="F52" i="436"/>
  <c r="F51" i="436"/>
  <c r="F50" i="436"/>
  <c r="F49" i="436"/>
  <c r="F48" i="436"/>
  <c r="F47" i="436"/>
  <c r="F45" i="436"/>
  <c r="F44" i="436"/>
  <c r="F42" i="436"/>
  <c r="F40" i="436"/>
  <c r="F39" i="436"/>
  <c r="F38" i="436"/>
  <c r="F18" i="452" l="1"/>
  <c r="F19" i="452"/>
  <c r="F54" i="452"/>
  <c r="F49" i="452"/>
  <c r="F53" i="452"/>
  <c r="F48" i="452"/>
  <c r="F51" i="452"/>
  <c r="F50" i="452"/>
  <c r="F47" i="452"/>
  <c r="F46" i="452"/>
  <c r="F10" i="451"/>
  <c r="F18" i="451"/>
  <c r="F34" i="432"/>
  <c r="F46" i="432" s="1"/>
  <c r="F10" i="432"/>
  <c r="F21" i="432" s="1"/>
  <c r="F8" i="451" l="1"/>
  <c r="F33" i="451" s="1"/>
  <c r="F20" i="432"/>
  <c r="F22" i="432"/>
  <c r="F44" i="432"/>
  <c r="F45" i="432"/>
  <c r="F39" i="451" l="1"/>
  <c r="F30" i="451"/>
  <c r="F35" i="451"/>
  <c r="F38" i="451"/>
  <c r="F40" i="451"/>
  <c r="F31" i="451"/>
  <c r="F32" i="451"/>
  <c r="C8" i="385" l="1"/>
  <c r="C9" i="383"/>
  <c r="C30" i="452"/>
  <c r="B30" i="452"/>
  <c r="C8" i="452"/>
</calcChain>
</file>

<file path=xl/sharedStrings.xml><?xml version="1.0" encoding="utf-8"?>
<sst xmlns="http://schemas.openxmlformats.org/spreadsheetml/2006/main" count="6077" uniqueCount="798">
  <si>
    <t xml:space="preserve">Оптовая и розничная торговля; ремонт автомобилей </t>
  </si>
  <si>
    <t xml:space="preserve">  и мотоциклов</t>
  </si>
  <si>
    <t xml:space="preserve">Профессиональная, научная и техническая </t>
  </si>
  <si>
    <t xml:space="preserve">  деятельность</t>
  </si>
  <si>
    <t xml:space="preserve">Государственное управление и оборона; обязательное </t>
  </si>
  <si>
    <t xml:space="preserve">  социальное обеспечение </t>
  </si>
  <si>
    <t xml:space="preserve">Мест </t>
  </si>
  <si>
    <t>Таблица II.2.3: Инвестиции в основной капитал по источникам финансирования</t>
  </si>
  <si>
    <t>Таблица II.2.4:  Инвестиции в основной капитал по технологической структуре</t>
  </si>
  <si>
    <t xml:space="preserve">Таблица II.2.8: Инвестиции в основной капитал предприятий с иностранными </t>
  </si>
  <si>
    <t>Таблица II.2.11: Объем подрядных работ по формам собственности</t>
  </si>
  <si>
    <t>Таблица II.2.12: Незавершенное строительство по формам собственности</t>
  </si>
  <si>
    <t xml:space="preserve">Таблица II.2.13: Незавершенное строительство по территории </t>
  </si>
  <si>
    <t xml:space="preserve">Комплектные трансформаторные подстанции </t>
  </si>
  <si>
    <t xml:space="preserve">  напряжением 10/4 кВ, штук</t>
  </si>
  <si>
    <t xml:space="preserve">  общегосударственного и республиканского значения, км</t>
  </si>
  <si>
    <t>Реинвестированная прибыль</t>
  </si>
  <si>
    <t>из стран вне СНГ</t>
  </si>
  <si>
    <t>из стран СНГ</t>
  </si>
  <si>
    <t xml:space="preserve"> На начало года</t>
  </si>
  <si>
    <t>Армения</t>
  </si>
  <si>
    <t xml:space="preserve"> На конец года</t>
  </si>
  <si>
    <t>приток</t>
  </si>
  <si>
    <t>отток</t>
  </si>
  <si>
    <t>Иностранные инвестиции</t>
  </si>
  <si>
    <t>Азербайджан</t>
  </si>
  <si>
    <t>Беларусь</t>
  </si>
  <si>
    <t>Грузия</t>
  </si>
  <si>
    <t>Казахстан</t>
  </si>
  <si>
    <t>Таджикистан</t>
  </si>
  <si>
    <t>Туркменистан</t>
  </si>
  <si>
    <t>Украина</t>
  </si>
  <si>
    <t>Узбекистан</t>
  </si>
  <si>
    <t>Афганистан</t>
  </si>
  <si>
    <t>Австралия</t>
  </si>
  <si>
    <t>Австрия</t>
  </si>
  <si>
    <t>Бельгия</t>
  </si>
  <si>
    <t xml:space="preserve"> Жилые дома, кв.м  (на 1000 населения) </t>
  </si>
  <si>
    <t>Болгария</t>
  </si>
  <si>
    <t>Канада</t>
  </si>
  <si>
    <t>Китай</t>
  </si>
  <si>
    <t>Куба</t>
  </si>
  <si>
    <t>Кипр</t>
  </si>
  <si>
    <t>Чешская Республика</t>
  </si>
  <si>
    <t>Эстония</t>
  </si>
  <si>
    <t>Финляндия</t>
  </si>
  <si>
    <t>Франция</t>
  </si>
  <si>
    <t>Германия</t>
  </si>
  <si>
    <t>Греция</t>
  </si>
  <si>
    <t>Венгрия</t>
  </si>
  <si>
    <t>Индия</t>
  </si>
  <si>
    <t>Ирландия</t>
  </si>
  <si>
    <t>Израиль</t>
  </si>
  <si>
    <t>Италия</t>
  </si>
  <si>
    <t>Япония</t>
  </si>
  <si>
    <t>Иордания</t>
  </si>
  <si>
    <t>Кувейт</t>
  </si>
  <si>
    <t>Латвия</t>
  </si>
  <si>
    <t>Лихтенштейн</t>
  </si>
  <si>
    <t>Литва</t>
  </si>
  <si>
    <t>Люксембург</t>
  </si>
  <si>
    <t>Малайзия</t>
  </si>
  <si>
    <t>Нидерланды</t>
  </si>
  <si>
    <t>Пакистан</t>
  </si>
  <si>
    <t>Перу</t>
  </si>
  <si>
    <t>Польша</t>
  </si>
  <si>
    <t>Португалия</t>
  </si>
  <si>
    <t>Саудовская Аравия</t>
  </si>
  <si>
    <t>Словения</t>
  </si>
  <si>
    <t>Швеция</t>
  </si>
  <si>
    <t>Швейцария</t>
  </si>
  <si>
    <t>Турция</t>
  </si>
  <si>
    <t>Египет</t>
  </si>
  <si>
    <t>Самоа</t>
  </si>
  <si>
    <t>Портфельные инвестиции</t>
  </si>
  <si>
    <t>Другие инвестиции</t>
  </si>
  <si>
    <t>Ввод в действие основных фондов, млн. сомов</t>
  </si>
  <si>
    <t>Незавершенное строительство на конец года,  млн. сомов</t>
  </si>
  <si>
    <t>Ввод в действие:</t>
  </si>
  <si>
    <t xml:space="preserve">Жилых домов, тыс.кв.м. общей площади </t>
  </si>
  <si>
    <t xml:space="preserve">        из них</t>
  </si>
  <si>
    <t xml:space="preserve">      индивидуальными застройщиками</t>
  </si>
  <si>
    <t>Больниц, коек</t>
  </si>
  <si>
    <t xml:space="preserve">Амбулаторно-поликлинических учреждений, </t>
  </si>
  <si>
    <t xml:space="preserve"> посещений в смену</t>
  </si>
  <si>
    <t xml:space="preserve">Объем подрядных работ, выполненных собственными </t>
  </si>
  <si>
    <t xml:space="preserve">  силами,  млн. сомов</t>
  </si>
  <si>
    <t xml:space="preserve">Таблица II.1.2: Динамика изменения основных показателей  </t>
  </si>
  <si>
    <t>Жилых домов</t>
  </si>
  <si>
    <t>Общеобразовательных школ</t>
  </si>
  <si>
    <t>Больниц</t>
  </si>
  <si>
    <t xml:space="preserve">Объем подрядных работ, </t>
  </si>
  <si>
    <t xml:space="preserve">  выполненных собственными силами</t>
  </si>
  <si>
    <t>Линии электропередачи напряжением 35 кВ и выше, км</t>
  </si>
  <si>
    <t>Трансформаторные понизительные подстанции</t>
  </si>
  <si>
    <t>Мощности по производству:</t>
  </si>
  <si>
    <t xml:space="preserve">  хлеба и хлебобулочных изделий, т в сутки</t>
  </si>
  <si>
    <t xml:space="preserve">  цельномолочной продукции, т переработки молока</t>
  </si>
  <si>
    <t xml:space="preserve">   в смену</t>
  </si>
  <si>
    <t>объем подрядных работ</t>
  </si>
  <si>
    <t>нежилые здания и сооружения</t>
  </si>
  <si>
    <t>из них: транспортные средства</t>
  </si>
  <si>
    <t>Предприятия общественного питания, тыс. посадочных</t>
  </si>
  <si>
    <t xml:space="preserve">  мест</t>
  </si>
  <si>
    <t>Таблица II.2.1: Ввод в действие основных фондов  по формам собственности</t>
  </si>
  <si>
    <t xml:space="preserve"> Государственная</t>
  </si>
  <si>
    <t xml:space="preserve"> Частная</t>
  </si>
  <si>
    <t xml:space="preserve"> Малые</t>
  </si>
  <si>
    <t xml:space="preserve"> Средние</t>
  </si>
  <si>
    <t xml:space="preserve"> Крупные</t>
  </si>
  <si>
    <t xml:space="preserve">                               строительными организациями</t>
  </si>
  <si>
    <t xml:space="preserve">                                          (млн. сомов, на конец года)</t>
  </si>
  <si>
    <t xml:space="preserve"> Малые предприятия</t>
  </si>
  <si>
    <t xml:space="preserve"> Средние предприятия</t>
  </si>
  <si>
    <t xml:space="preserve"> Индивидуальные предприниматели</t>
  </si>
  <si>
    <t xml:space="preserve">                                              (млн. сомов)</t>
  </si>
  <si>
    <t xml:space="preserve">  однокомнатные</t>
  </si>
  <si>
    <t xml:space="preserve">  двухкомнатные</t>
  </si>
  <si>
    <t xml:space="preserve">  трехкомнатные</t>
  </si>
  <si>
    <t xml:space="preserve">  четырехкомнатные и более</t>
  </si>
  <si>
    <t>Прямые иностранные инвестиции</t>
  </si>
  <si>
    <t xml:space="preserve"> Объем подрядных работ</t>
  </si>
  <si>
    <t xml:space="preserve"> Прочие капитальные работы и другие затраты</t>
  </si>
  <si>
    <t xml:space="preserve"> Частная </t>
  </si>
  <si>
    <t xml:space="preserve">  </t>
  </si>
  <si>
    <t xml:space="preserve">Гранты, техническая  помощь </t>
  </si>
  <si>
    <t>Млн. сомов</t>
  </si>
  <si>
    <t xml:space="preserve">В процентах  к итогу </t>
  </si>
  <si>
    <t xml:space="preserve"> Государственная </t>
  </si>
  <si>
    <r>
      <t>Склады общетоварные, м</t>
    </r>
    <r>
      <rPr>
        <vertAlign val="superscript"/>
        <sz val="9"/>
        <rFont val="Times New Roman Cyr"/>
        <family val="1"/>
        <charset val="204"/>
      </rPr>
      <t>3</t>
    </r>
  </si>
  <si>
    <r>
      <t>Торговые предприятия, тыс. м</t>
    </r>
    <r>
      <rPr>
        <vertAlign val="superscript"/>
        <sz val="9"/>
        <rFont val="Times New Roman Cyr"/>
        <family val="1"/>
        <charset val="204"/>
      </rPr>
      <t>2</t>
    </r>
    <r>
      <rPr>
        <sz val="9"/>
        <rFont val="Times New Roman Cyr"/>
        <family val="1"/>
        <charset val="204"/>
      </rPr>
      <t xml:space="preserve"> торговой площади</t>
    </r>
  </si>
  <si>
    <t>Тыс. кв. метров</t>
  </si>
  <si>
    <t xml:space="preserve">  из нее индивидуальное жилищное строительство</t>
  </si>
  <si>
    <t>В сельской местности</t>
  </si>
  <si>
    <t xml:space="preserve"> кв. метров общей площади</t>
  </si>
  <si>
    <t>Предприятия без областного</t>
  </si>
  <si>
    <t>Страны СНГ</t>
  </si>
  <si>
    <t>Страны вне СНГ</t>
  </si>
  <si>
    <t>Испания</t>
  </si>
  <si>
    <t xml:space="preserve">                             за счет строительства новых, расширения и реконструкции </t>
  </si>
  <si>
    <t xml:space="preserve">                              действующих предприятий</t>
  </si>
  <si>
    <t xml:space="preserve">                                          (млн. сомов)</t>
  </si>
  <si>
    <t xml:space="preserve">Удельный вес жилой площади в </t>
  </si>
  <si>
    <t xml:space="preserve">  из них индивидуальных жилых домов  </t>
  </si>
  <si>
    <t xml:space="preserve"> в том числе в сельской местности</t>
  </si>
  <si>
    <t xml:space="preserve">  кирпичные, каменные</t>
  </si>
  <si>
    <t xml:space="preserve">  крупнопанельные</t>
  </si>
  <si>
    <t xml:space="preserve">  деревянные</t>
  </si>
  <si>
    <t xml:space="preserve">  саманные и другие </t>
  </si>
  <si>
    <t>из них в сельской местности</t>
  </si>
  <si>
    <t>в том числе</t>
  </si>
  <si>
    <t>торговые кредиты</t>
  </si>
  <si>
    <t>Финансовый лизинг</t>
  </si>
  <si>
    <t>Норвегия</t>
  </si>
  <si>
    <t xml:space="preserve">   в том числе:</t>
  </si>
  <si>
    <t>Весь жилищный фонд, тыс.кв.м.</t>
  </si>
  <si>
    <t>Всего введено</t>
  </si>
  <si>
    <t xml:space="preserve">  из них в сельской местности</t>
  </si>
  <si>
    <t xml:space="preserve">Кыргызская Республика </t>
  </si>
  <si>
    <t xml:space="preserve"> Баткенская область</t>
  </si>
  <si>
    <t xml:space="preserve"> Нарынская область</t>
  </si>
  <si>
    <t xml:space="preserve"> Ошская область</t>
  </si>
  <si>
    <t xml:space="preserve"> Таласская область</t>
  </si>
  <si>
    <t xml:space="preserve"> Чуйская область</t>
  </si>
  <si>
    <t xml:space="preserve">  монолитного бетона и железобетона</t>
  </si>
  <si>
    <t>Инвестиции в нефинансовые активы</t>
  </si>
  <si>
    <r>
      <t>1</t>
    </r>
    <r>
      <rPr>
        <sz val="9"/>
        <rFont val="Times New Roman Cyr"/>
        <family val="1"/>
        <charset val="204"/>
      </rPr>
      <t xml:space="preserve"> Без учета оттока.</t>
    </r>
  </si>
  <si>
    <t xml:space="preserve"> деления</t>
  </si>
  <si>
    <t>Капитальный ремонт основных средств</t>
  </si>
  <si>
    <t>из общего объема инвестиций</t>
  </si>
  <si>
    <t xml:space="preserve">                                     </t>
  </si>
  <si>
    <t>Млн. долларов США</t>
  </si>
  <si>
    <t>инвестиции в природо-охранные объекты</t>
  </si>
  <si>
    <t>Монголия</t>
  </si>
  <si>
    <t>I. Основные показатели инвестиционной деятельности</t>
  </si>
  <si>
    <t>Таблица I.1: Основные  показатели инвестиционной деятельности</t>
  </si>
  <si>
    <t xml:space="preserve"> Внутренние инвестиции</t>
  </si>
  <si>
    <t xml:space="preserve"> Внешние инвестиции</t>
  </si>
  <si>
    <t xml:space="preserve">      в том числе финансируемые за счет:</t>
  </si>
  <si>
    <t xml:space="preserve">Общеобразо-вательные школы, уч.мест        (на 10 000 населения школьного возраста) </t>
  </si>
  <si>
    <t>Больницы, коек (на 10 000 населения)</t>
  </si>
  <si>
    <t>Амбулаторно-поликлиничес-кие учреждения, посещений в смену (на 10 000 населения)</t>
  </si>
  <si>
    <r>
      <t xml:space="preserve">                             по территории</t>
    </r>
    <r>
      <rPr>
        <b/>
        <vertAlign val="superscript"/>
        <sz val="12"/>
        <rFont val="Times New Roman Cyr"/>
        <family val="1"/>
        <charset val="204"/>
      </rPr>
      <t xml:space="preserve">1 </t>
    </r>
  </si>
  <si>
    <t>Марокко</t>
  </si>
  <si>
    <t xml:space="preserve">Оригиналы литературных и художественных </t>
  </si>
  <si>
    <t>Соединенное Королевство</t>
  </si>
  <si>
    <t>Виpгинские острова, Бpитанские</t>
  </si>
  <si>
    <t>Виpгинские острова, США</t>
  </si>
  <si>
    <t>Объединенные Аpабские Эмиpаты (ОАЭ)</t>
  </si>
  <si>
    <t xml:space="preserve"> произведений, приобретаемые </t>
  </si>
  <si>
    <t>Инвести-ции в нефинан-совые активы</t>
  </si>
  <si>
    <t xml:space="preserve">                              организациями по формам собственности</t>
  </si>
  <si>
    <t>Багамы</t>
  </si>
  <si>
    <t>Иран, Исламская Республика</t>
  </si>
  <si>
    <t>Острова Кайман</t>
  </si>
  <si>
    <t>Сейшелы</t>
  </si>
  <si>
    <t>Соединенные Штаты</t>
  </si>
  <si>
    <t>Южная Африка</t>
  </si>
  <si>
    <t>в том</t>
  </si>
  <si>
    <t>числе:</t>
  </si>
  <si>
    <t>в том числе за счет:</t>
  </si>
  <si>
    <t>за счет:</t>
  </si>
  <si>
    <t xml:space="preserve">               в том</t>
  </si>
  <si>
    <t xml:space="preserve">                                       (млн. долларов США)</t>
  </si>
  <si>
    <t xml:space="preserve">                               в жилищное строительство по территории</t>
  </si>
  <si>
    <t xml:space="preserve">II.1. Основные показатели строительной деятельности </t>
  </si>
  <si>
    <t xml:space="preserve">Таблица II.1.1: Основные  показатели строительной деятельности </t>
  </si>
  <si>
    <r>
      <t xml:space="preserve">                            экономической деятельности</t>
    </r>
    <r>
      <rPr>
        <b/>
        <vertAlign val="superscript"/>
        <sz val="12"/>
        <rFont val="Times New Roman Cyr"/>
        <family val="1"/>
        <charset val="204"/>
      </rPr>
      <t xml:space="preserve"> </t>
    </r>
  </si>
  <si>
    <t>Нормандские острова</t>
  </si>
  <si>
    <t>I.2. Иностранные инвестиции</t>
  </si>
  <si>
    <t>Белаpусь</t>
  </si>
  <si>
    <t xml:space="preserve">Предприятия без областного деления  </t>
  </si>
  <si>
    <t>прямые инвестиции</t>
  </si>
  <si>
    <t>портфельные инвестиции</t>
  </si>
  <si>
    <t>г. Бишкек</t>
  </si>
  <si>
    <t>г. Ош</t>
  </si>
  <si>
    <t xml:space="preserve"> г. Бишкек</t>
  </si>
  <si>
    <t xml:space="preserve"> г. Ош</t>
  </si>
  <si>
    <t>Доминика</t>
  </si>
  <si>
    <t>Российская Федерация</t>
  </si>
  <si>
    <t>Сербия</t>
  </si>
  <si>
    <t xml:space="preserve">г.  Бишкек </t>
  </si>
  <si>
    <t>г.  Ош</t>
  </si>
  <si>
    <t xml:space="preserve">г. Бишкек </t>
  </si>
  <si>
    <t xml:space="preserve">     </t>
  </si>
  <si>
    <t xml:space="preserve">                                инвестициями по технологической структуре</t>
  </si>
  <si>
    <t xml:space="preserve">                              инвестициями по источникам финансирования </t>
  </si>
  <si>
    <t>Численность работников в строительстве, человек</t>
  </si>
  <si>
    <t xml:space="preserve">                             строительной деятельности </t>
  </si>
  <si>
    <t xml:space="preserve">    оборудования, транспортных средств и др.  </t>
  </si>
  <si>
    <t>Джалал-Абадская область</t>
  </si>
  <si>
    <t>Иссык-Кульская область</t>
  </si>
  <si>
    <t>Иссык-Куль-ская область</t>
  </si>
  <si>
    <t>В процентах к предыдущему году</t>
  </si>
  <si>
    <t>Виргинские острова, Британские</t>
  </si>
  <si>
    <t>Специальный административный регион Китая Гонконг</t>
  </si>
  <si>
    <t xml:space="preserve">Корея, Республика </t>
  </si>
  <si>
    <t xml:space="preserve">Соединенное Королевство </t>
  </si>
  <si>
    <t xml:space="preserve">Соединенные Штаты </t>
  </si>
  <si>
    <r>
      <t>Инвестиции в основной капитал</t>
    </r>
    <r>
      <rPr>
        <vertAlign val="superscript"/>
        <sz val="9"/>
        <rFont val="Times New Roman CYR"/>
        <charset val="204"/>
      </rPr>
      <t>1</t>
    </r>
  </si>
  <si>
    <r>
      <t>Поступление иностранных инвестиций</t>
    </r>
    <r>
      <rPr>
        <b/>
        <vertAlign val="superscript"/>
        <sz val="9"/>
        <rFont val="Times New Roman Cyr"/>
        <family val="1"/>
        <charset val="204"/>
      </rPr>
      <t>2</t>
    </r>
  </si>
  <si>
    <r>
      <t>2</t>
    </r>
    <r>
      <rPr>
        <sz val="9"/>
        <rFont val="Times New Roman Cyr"/>
        <family val="1"/>
        <charset val="204"/>
      </rPr>
      <t xml:space="preserve"> Без учета оттока.</t>
    </r>
  </si>
  <si>
    <r>
      <t xml:space="preserve">                            экономической деятельности</t>
    </r>
    <r>
      <rPr>
        <b/>
        <vertAlign val="superscript"/>
        <sz val="12"/>
        <rFont val="Times New Roman"/>
        <family val="1"/>
        <charset val="204"/>
      </rPr>
      <t xml:space="preserve">1 </t>
    </r>
  </si>
  <si>
    <r>
      <t>1</t>
    </r>
    <r>
      <rPr>
        <sz val="9"/>
        <rFont val="Times New Roman"/>
        <family val="1"/>
        <charset val="204"/>
      </rPr>
      <t xml:space="preserve"> Без учета оттока.</t>
    </r>
  </si>
  <si>
    <t>прямые иностранные инвестиции</t>
  </si>
  <si>
    <t>гранты, техническая помощь</t>
  </si>
  <si>
    <t xml:space="preserve">  иностранных кредитов</t>
  </si>
  <si>
    <t>Муниципальная</t>
  </si>
  <si>
    <t xml:space="preserve">Инвестиции в научно-исследовательскую </t>
  </si>
  <si>
    <t xml:space="preserve"> деятельность</t>
  </si>
  <si>
    <t>Сирия</t>
  </si>
  <si>
    <t xml:space="preserve">                                          (млн. долларов США)</t>
  </si>
  <si>
    <t xml:space="preserve">Амбулаторно-поликлинических учреждений </t>
  </si>
  <si>
    <t xml:space="preserve"> Муниципальная </t>
  </si>
  <si>
    <t xml:space="preserve">                                         (без данных по малым предприятиям; по оценке, сомов)</t>
  </si>
  <si>
    <t xml:space="preserve">                                       (без данных по малым предприятиям; тыс. кв. метров)</t>
  </si>
  <si>
    <t xml:space="preserve"> Муниципальная</t>
  </si>
  <si>
    <t xml:space="preserve">  напряжением 35 кВ и выше, МВа</t>
  </si>
  <si>
    <t xml:space="preserve">  кирпича глиняного (строительного) тыс. шт. в смену</t>
  </si>
  <si>
    <t>г.Бишкек</t>
  </si>
  <si>
    <t>Таблица I.2.13: Инвестиции за рубеж по странам</t>
  </si>
  <si>
    <t>Белиз</t>
  </si>
  <si>
    <t xml:space="preserve">  средств предприятий и организаций </t>
  </si>
  <si>
    <t>кредитов банков</t>
  </si>
  <si>
    <t>Словакия</t>
  </si>
  <si>
    <t xml:space="preserve">  кредитов банков</t>
  </si>
  <si>
    <t xml:space="preserve">  кредитов банков </t>
  </si>
  <si>
    <r>
      <t>Таблица I.2.10: Структура поступления прямых иностранных инвестиций</t>
    </r>
    <r>
      <rPr>
        <b/>
        <vertAlign val="superscript"/>
        <sz val="12"/>
        <rFont val="Times New Roman"/>
        <family val="1"/>
        <charset val="204"/>
      </rPr>
      <t xml:space="preserve">1 </t>
    </r>
  </si>
  <si>
    <t xml:space="preserve">Таблица I.2.11: Поступление прямых иностранных инвестиций по видам </t>
  </si>
  <si>
    <r>
      <t>Таблица I.2.6: Поступление прямых иностранных инвестиций по странам</t>
    </r>
    <r>
      <rPr>
        <b/>
        <vertAlign val="superscript"/>
        <sz val="12"/>
        <rFont val="Times New Roman Cyr"/>
        <family val="1"/>
        <charset val="204"/>
      </rPr>
      <t>1</t>
    </r>
  </si>
  <si>
    <t xml:space="preserve">Таблица I.2.7: Структура поступления прямых иностранных инвестиций </t>
  </si>
  <si>
    <t xml:space="preserve">                              и сельской местности</t>
  </si>
  <si>
    <t xml:space="preserve">                                         (тыс. кв. метров)</t>
  </si>
  <si>
    <t xml:space="preserve">                              строительными  организациями по территории</t>
  </si>
  <si>
    <r>
      <t>Таблица I.2.12: Структура инвестиций</t>
    </r>
    <r>
      <rPr>
        <b/>
        <vertAlign val="superscript"/>
        <sz val="12"/>
        <rFont val="Times New Roman"/>
        <family val="1"/>
        <charset val="204"/>
      </rPr>
      <t xml:space="preserve"> </t>
    </r>
    <r>
      <rPr>
        <b/>
        <sz val="12"/>
        <rFont val="Times New Roman"/>
        <family val="1"/>
        <charset val="204"/>
      </rPr>
      <t xml:space="preserve">за рубеж по видам экономической </t>
    </r>
  </si>
  <si>
    <t>Мосты, единиц</t>
  </si>
  <si>
    <t>Дошкольных учреждений, мест</t>
  </si>
  <si>
    <r>
      <t>1</t>
    </r>
    <r>
      <rPr>
        <sz val="9"/>
        <rFont val="Times New Roman Cyr"/>
        <family val="1"/>
        <charset val="204"/>
      </rPr>
      <t xml:space="preserve"> Здесь и далее в разделе - с учетом средств на приобретение новых основных фондов в виде машин, </t>
    </r>
  </si>
  <si>
    <t>средств населения и благотвори-тельной помощи резидентов Кыргызской Республики</t>
  </si>
  <si>
    <t xml:space="preserve">  средств населения и благотворительной </t>
  </si>
  <si>
    <t xml:space="preserve">   помощи резидентов Кыргызской Республики</t>
  </si>
  <si>
    <t xml:space="preserve">  средств населения и  благотворительной </t>
  </si>
  <si>
    <t xml:space="preserve">Млн. сомов </t>
  </si>
  <si>
    <t>Таблица II.2.2: Инвестиции в основной капитал  по формам собственности</t>
  </si>
  <si>
    <t>II.3. Жилищное и социально-культурное строительство</t>
  </si>
  <si>
    <t>Таблица II.3.1: Ввод в действие жилых домов по формам собственности</t>
  </si>
  <si>
    <t xml:space="preserve">                                          </t>
  </si>
  <si>
    <t>II. 4. Строительные и проектно-изыскательские работы</t>
  </si>
  <si>
    <t xml:space="preserve">Таблица II.4.1: Распределение строительных организаций по численности      </t>
  </si>
  <si>
    <t xml:space="preserve">Таблица II.4.2: Объем подрядных работ, выполненных строительными </t>
  </si>
  <si>
    <t xml:space="preserve">Таблица II.4.3: Объем подрядных работ, выполненных строительными </t>
  </si>
  <si>
    <t xml:space="preserve"> Таблица II.4.4: Структура подрядных работ, выполненных </t>
  </si>
  <si>
    <t>Таблица II.4.5: Объем подрядных работ по типам организаций</t>
  </si>
  <si>
    <t xml:space="preserve">Таблица II.4.6: Объем подрядных работ, выполненных собственными силами </t>
  </si>
  <si>
    <t xml:space="preserve">Таблица II.4.7: Капитальный и текущий ремонт, выполненный строительными </t>
  </si>
  <si>
    <t xml:space="preserve">  напряжением 6-20 кВ, км</t>
  </si>
  <si>
    <t xml:space="preserve">  напряжением 0,4 кВ, км</t>
  </si>
  <si>
    <t xml:space="preserve">  швейных изделий, шт. изделий в смену</t>
  </si>
  <si>
    <t xml:space="preserve">II.2. Инвестиции в основной капитал </t>
  </si>
  <si>
    <t>Молдова, Республика</t>
  </si>
  <si>
    <t>Новая Зеландия</t>
  </si>
  <si>
    <t>Румыния</t>
  </si>
  <si>
    <t>Сингапур</t>
  </si>
  <si>
    <t>Тайвань (в составе Китая)</t>
  </si>
  <si>
    <t>Шри-Ланка</t>
  </si>
  <si>
    <r>
      <t xml:space="preserve">                             одного квадратного метра общей площади жилых  домов</t>
    </r>
    <r>
      <rPr>
        <b/>
        <vertAlign val="superscript"/>
        <sz val="12"/>
        <rFont val="Times New Roman"/>
        <family val="1"/>
        <charset val="204"/>
      </rPr>
      <t>1</t>
    </r>
  </si>
  <si>
    <r>
      <t>1</t>
    </r>
    <r>
      <rPr>
        <sz val="9"/>
        <rFont val="Times New Roman"/>
        <family val="1"/>
        <charset val="204"/>
      </rPr>
      <t xml:space="preserve"> Без общежитий.</t>
    </r>
  </si>
  <si>
    <r>
      <t>1</t>
    </r>
    <r>
      <rPr>
        <sz val="9"/>
        <rFont val="Times New Roman"/>
        <family val="1"/>
        <charset val="204"/>
      </rPr>
      <t xml:space="preserve"> Без общежитий, пристроек, надстроек и лоджий.</t>
    </r>
  </si>
  <si>
    <t xml:space="preserve">  средств предприятий и организаций</t>
  </si>
  <si>
    <t xml:space="preserve">Число действовавших строительных организаций </t>
  </si>
  <si>
    <t xml:space="preserve">                                инвестициями по территории </t>
  </si>
  <si>
    <t>Общеобразовательных школ,  уч. мест</t>
  </si>
  <si>
    <t>Работы, продукция, услуги, принятые и  оплаченные заказчиками - всего</t>
  </si>
  <si>
    <t xml:space="preserve">  иностранных  кредитов</t>
  </si>
  <si>
    <t xml:space="preserve">  асфальтобетона, т в час</t>
  </si>
  <si>
    <t xml:space="preserve">  колбасных изделий, т в смену</t>
  </si>
  <si>
    <t>Внутрихозяйственные дороги в сельском хозяйстве, км</t>
  </si>
  <si>
    <t>Автомобильные дороги с твердым покрытием</t>
  </si>
  <si>
    <t xml:space="preserve">  областного и местного значения, км</t>
  </si>
  <si>
    <t>г.  Бишкек</t>
  </si>
  <si>
    <t xml:space="preserve">проектно-изыскательские работы </t>
  </si>
  <si>
    <t xml:space="preserve">                               организациями по территории </t>
  </si>
  <si>
    <t xml:space="preserve">Таблица II.2.10: Инвестиции в основной капитал предприятий с иностранными </t>
  </si>
  <si>
    <t xml:space="preserve">Таблица II.4.8: Капитальный и текущий ремонт, выполненный </t>
  </si>
  <si>
    <t xml:space="preserve">                               организациями по формам собственности</t>
  </si>
  <si>
    <t xml:space="preserve">                               по территории</t>
  </si>
  <si>
    <t xml:space="preserve">                                 организаций  по формам собственности</t>
  </si>
  <si>
    <t xml:space="preserve">Таблица II.2.9: Инвестиции в основной капитал предприятий с иностранными </t>
  </si>
  <si>
    <t>Панама</t>
  </si>
  <si>
    <t>капиталь-ный ремонт основных средств</t>
  </si>
  <si>
    <t>инвести-ции в немате-риальные активы</t>
  </si>
  <si>
    <t>инвести-ции в непроизве-денные матери-альные активы</t>
  </si>
  <si>
    <t xml:space="preserve">Таблица I.1.4: Инвестиции в нефинансовые активы по формам собственности </t>
  </si>
  <si>
    <t xml:space="preserve"> для тиражирования</t>
  </si>
  <si>
    <t>В процентах  к итогу</t>
  </si>
  <si>
    <t xml:space="preserve">                                        (в процентах к предыдущему году)</t>
  </si>
  <si>
    <t>финансовый лизинг</t>
  </si>
  <si>
    <t>реинвестирован-ная прибыль</t>
  </si>
  <si>
    <t xml:space="preserve">   капитальный и текущий ремонт зданий </t>
  </si>
  <si>
    <t xml:space="preserve"> (на конец года), кв.м общей площади жилья</t>
  </si>
  <si>
    <t xml:space="preserve"> на одного жителя </t>
  </si>
  <si>
    <t xml:space="preserve">Средняя обеспеченность населения жильем  </t>
  </si>
  <si>
    <t xml:space="preserve">   </t>
  </si>
  <si>
    <t xml:space="preserve"> Капитальный и текущий ремонт </t>
  </si>
  <si>
    <t xml:space="preserve"> Новое строительство, реконструкция, </t>
  </si>
  <si>
    <t xml:space="preserve">  расширение, техническое  перевооружение</t>
  </si>
  <si>
    <t xml:space="preserve"> Другие подрядные работы</t>
  </si>
  <si>
    <t xml:space="preserve">     и сооружений</t>
  </si>
  <si>
    <t xml:space="preserve">                                        (млн. сомов)</t>
  </si>
  <si>
    <t xml:space="preserve"> Талаская область</t>
  </si>
  <si>
    <t>(продолжение)</t>
  </si>
  <si>
    <t xml:space="preserve">Ученических мест </t>
  </si>
  <si>
    <t>в т.ч. с численностью работников, человек</t>
  </si>
  <si>
    <t>малые  (до 50)</t>
  </si>
  <si>
    <t>Инвестиции в основной капитал,  млн. сомов</t>
  </si>
  <si>
    <t xml:space="preserve"> из неё просроченная</t>
  </si>
  <si>
    <t>Сумма убытка нерентабельных предприятий</t>
  </si>
  <si>
    <t>средние                       (с 51 до 200)</t>
  </si>
  <si>
    <t>крупные                     (201 и более)</t>
  </si>
  <si>
    <t xml:space="preserve">Единиц </t>
  </si>
  <si>
    <t xml:space="preserve">Всего  </t>
  </si>
  <si>
    <t xml:space="preserve">          из него</t>
  </si>
  <si>
    <t xml:space="preserve"> товарные знаки, торговые марки)</t>
  </si>
  <si>
    <t xml:space="preserve">                                      (млн. сомов)</t>
  </si>
  <si>
    <t xml:space="preserve">                                      (млн. сомов) </t>
  </si>
  <si>
    <t xml:space="preserve">Инвестиции в нефинансовые активы </t>
  </si>
  <si>
    <t>капитальный ремонт основных средств</t>
  </si>
  <si>
    <t>инвестиции        в нематериаль-ные активы</t>
  </si>
  <si>
    <t>инвестиции        в основной капитал</t>
  </si>
  <si>
    <t>инвестиции                        в непроизведенные материальные активы</t>
  </si>
  <si>
    <t>Дебиторская задолженность</t>
  </si>
  <si>
    <t>Кредиторская задолженность</t>
  </si>
  <si>
    <t xml:space="preserve"> Джалал-Абадская область</t>
  </si>
  <si>
    <t xml:space="preserve"> Иссык-Кульская область</t>
  </si>
  <si>
    <t>жилые здания</t>
  </si>
  <si>
    <t>I.1. Инвестиции в нефинансовые активы</t>
  </si>
  <si>
    <t xml:space="preserve">Таблица I.1.1: Инвестиции в нефинансовые активы  </t>
  </si>
  <si>
    <t>Всего</t>
  </si>
  <si>
    <t>Инвестиции в основной капитал</t>
  </si>
  <si>
    <t>Инвестиции в нематериальные активы</t>
  </si>
  <si>
    <t>Инвестиции в непроизведенные материальные активы</t>
  </si>
  <si>
    <t>-</t>
  </si>
  <si>
    <t>Таблица I.1.2: Инвестиции в нефинансовые активы по источникам финансирования</t>
  </si>
  <si>
    <t xml:space="preserve">Всего </t>
  </si>
  <si>
    <t>Внутренние инвестиции</t>
  </si>
  <si>
    <t>Внешние инвестиции</t>
  </si>
  <si>
    <t>Строительство</t>
  </si>
  <si>
    <t>Образование</t>
  </si>
  <si>
    <t>из них:</t>
  </si>
  <si>
    <t>прочие</t>
  </si>
  <si>
    <t>Баткенская область</t>
  </si>
  <si>
    <t>Нарынская область</t>
  </si>
  <si>
    <t>Ошская область</t>
  </si>
  <si>
    <t>Таласская область</t>
  </si>
  <si>
    <t>Чуйская область</t>
  </si>
  <si>
    <t>Предприятия без областного деления</t>
  </si>
  <si>
    <t>в том числе:</t>
  </si>
  <si>
    <t xml:space="preserve"> </t>
  </si>
  <si>
    <t>Государственная</t>
  </si>
  <si>
    <t>Частная</t>
  </si>
  <si>
    <t>инвестиции в основной капитал</t>
  </si>
  <si>
    <t>другие инвестиции</t>
  </si>
  <si>
    <t>местного бюджета</t>
  </si>
  <si>
    <t>Внешние</t>
  </si>
  <si>
    <t>Кыргызская Республика</t>
  </si>
  <si>
    <t>Объединенные Арабские  Эмираты</t>
  </si>
  <si>
    <t>Европейский банк реконструкции и развития</t>
  </si>
  <si>
    <t>Прочие международные организации</t>
  </si>
  <si>
    <t xml:space="preserve">Изменения за счет операций </t>
  </si>
  <si>
    <t>В процентах к итогу</t>
  </si>
  <si>
    <t xml:space="preserve">Геологоразведочные работы за счет </t>
  </si>
  <si>
    <t xml:space="preserve"> эксплуатационных расходов</t>
  </si>
  <si>
    <t xml:space="preserve">Авторские права (патенты, лицензии, </t>
  </si>
  <si>
    <t>Инвестиции в нефинансо-вые активы</t>
  </si>
  <si>
    <t xml:space="preserve">  местного бюджета</t>
  </si>
  <si>
    <t xml:space="preserve">  прямых иностранных инвестиций</t>
  </si>
  <si>
    <t xml:space="preserve">  иностранных грантов и гуманитарной помощи</t>
  </si>
  <si>
    <t xml:space="preserve">     в том числе финансируемые за счет:</t>
  </si>
  <si>
    <t>Гидроэлектростанции (турбинные), МВа</t>
  </si>
  <si>
    <t>Таблица II.3.2: Ввод в действие жилых домов в городских поселениях</t>
  </si>
  <si>
    <t>В городских поселениях</t>
  </si>
  <si>
    <t xml:space="preserve">                         субъектами малого и среднего предпринимательства </t>
  </si>
  <si>
    <t xml:space="preserve">                          по территории </t>
  </si>
  <si>
    <t xml:space="preserve">Дания </t>
  </si>
  <si>
    <t>Вьетнам</t>
  </si>
  <si>
    <t xml:space="preserve">Таблица I.1.9: Инвестиции в основной капитал по видам      </t>
  </si>
  <si>
    <r>
      <t>Таблица I.2.2: Структура поступления иностранных инвестиций по территории</t>
    </r>
    <r>
      <rPr>
        <b/>
        <vertAlign val="superscript"/>
        <sz val="12"/>
        <rFont val="Times New Roman CYR"/>
        <charset val="204"/>
      </rPr>
      <t>1</t>
    </r>
  </si>
  <si>
    <t xml:space="preserve">Таблица I.2.5: Поступление  иностранных инвестиций по видам </t>
  </si>
  <si>
    <t xml:space="preserve">Спортивно-оздоровительные учреждения (стадионы, </t>
  </si>
  <si>
    <t xml:space="preserve">  площадки, корты и т.д.)</t>
  </si>
  <si>
    <t>Таблица II.1.3: Ввод в действие отдельных производственных мощностей</t>
  </si>
  <si>
    <t xml:space="preserve">  республиканского бюджета </t>
  </si>
  <si>
    <t xml:space="preserve">Сельское хозяйство,  лесное хозяйство и рыболовство </t>
  </si>
  <si>
    <t>Добыча полезных ископаемых</t>
  </si>
  <si>
    <t>Транспортная деятельность и хранение грузов</t>
  </si>
  <si>
    <t>Деятельность гостиниц и ресторанов</t>
  </si>
  <si>
    <t>Информация и связь</t>
  </si>
  <si>
    <t>Финансовое посредничество и страхование</t>
  </si>
  <si>
    <t>Операции с недвижимым имуществом</t>
  </si>
  <si>
    <t>Административная и вспомогательная деятельность</t>
  </si>
  <si>
    <t>Здравоохранение и социальное обслуживание населения</t>
  </si>
  <si>
    <t>Искусство, развлечения и отдых</t>
  </si>
  <si>
    <t>Прочая обслуживающая деятельность</t>
  </si>
  <si>
    <t xml:space="preserve">Обрабатывающие производства </t>
  </si>
  <si>
    <t xml:space="preserve">Обеспечение (снабжение) электроэнергией, газом, </t>
  </si>
  <si>
    <t xml:space="preserve">  паром и кондиционированным воздухом </t>
  </si>
  <si>
    <t xml:space="preserve">Водоснабжение, очистка, обработка отходов </t>
  </si>
  <si>
    <t xml:space="preserve">  и получение вторичного сырья</t>
  </si>
  <si>
    <t xml:space="preserve">республи-канского бюджета </t>
  </si>
  <si>
    <t>Республика Македония</t>
  </si>
  <si>
    <t>Корея, Республика</t>
  </si>
  <si>
    <t>республи-канского бюджета</t>
  </si>
  <si>
    <r>
      <t>Таблица I.2.4: Структура поступления иностранных инвестиций</t>
    </r>
    <r>
      <rPr>
        <b/>
        <vertAlign val="superscript"/>
        <sz val="12"/>
        <rFont val="Times New Roman"/>
        <family val="1"/>
        <charset val="204"/>
      </rPr>
      <t xml:space="preserve">1 </t>
    </r>
  </si>
  <si>
    <t>в страны вне СНГ</t>
  </si>
  <si>
    <t>в страны СНГ</t>
  </si>
  <si>
    <t>Задолженность по кредитам банка и займам</t>
  </si>
  <si>
    <t>Справочно:</t>
  </si>
  <si>
    <t>Доля рентабельных предприятий, %</t>
  </si>
  <si>
    <t>Доля убыточных предприятий, %</t>
  </si>
  <si>
    <t>Здравоохранение и социальное обслуживание</t>
  </si>
  <si>
    <t xml:space="preserve">  населения</t>
  </si>
  <si>
    <t>Гранты, техническая помощь</t>
  </si>
  <si>
    <t>собственный капитал</t>
  </si>
  <si>
    <t>Собственный капитал</t>
  </si>
  <si>
    <t>Таблица I.1.5: Инвестиции в нефинансовые активы по источникам</t>
  </si>
  <si>
    <t xml:space="preserve"> Машины, оборудование, инструмент, инвентарь</t>
  </si>
  <si>
    <t>машины, оборудование, инструмент, инвентарь</t>
  </si>
  <si>
    <t xml:space="preserve">Таблица II.4.9: Финансовые показатели строительных организаций   </t>
  </si>
  <si>
    <t>Таблица II.4.10: Состояние задолженности строительных организаций</t>
  </si>
  <si>
    <t xml:space="preserve">Таблица II.4.11: Основные показатели деятельности проектно-изыскательских </t>
  </si>
  <si>
    <t>Прочие инвестиции</t>
  </si>
  <si>
    <t>кредиты полученные от нерезидентов</t>
  </si>
  <si>
    <t>прочая кредиторская задолженность</t>
  </si>
  <si>
    <t>прочие обязательства</t>
  </si>
  <si>
    <t>расчетные счета и депозиты в банках</t>
  </si>
  <si>
    <t>Изменения в стоимости (+,-)</t>
  </si>
  <si>
    <t>Прочие изменения
   (+,-)</t>
  </si>
  <si>
    <t>прочие инвестиции</t>
  </si>
  <si>
    <t xml:space="preserve">Здравоохранение и социальное обслуживание </t>
  </si>
  <si>
    <t>Инвестиции в другие нефинансовые
 активы</t>
  </si>
  <si>
    <t>Компьютерное и программное 
 обеспечение</t>
  </si>
  <si>
    <t>Число построенных квартир/домов - всего, единиц</t>
  </si>
  <si>
    <t xml:space="preserve">Средний размер построенных квартир/домов, </t>
  </si>
  <si>
    <t xml:space="preserve"> общей площади квартир/домов, в процентах</t>
  </si>
  <si>
    <t>Катар</t>
  </si>
  <si>
    <t xml:space="preserve">Водоснабжение, очистка, обработка отходов и </t>
  </si>
  <si>
    <t xml:space="preserve">  получение вторичного сырья</t>
  </si>
  <si>
    <t>Мальта</t>
  </si>
  <si>
    <t>Бахpейн</t>
  </si>
  <si>
    <t>Пуэрто-Рико</t>
  </si>
  <si>
    <t>Алжир</t>
  </si>
  <si>
    <t>Бангладеш</t>
  </si>
  <si>
    <t>Боливия</t>
  </si>
  <si>
    <t>Гватемала</t>
  </si>
  <si>
    <t>Дания</t>
  </si>
  <si>
    <t>Зимбабве</t>
  </si>
  <si>
    <t>Индонезия</t>
  </si>
  <si>
    <t>Ирак</t>
  </si>
  <si>
    <t>Либерия</t>
  </si>
  <si>
    <t>Ливан</t>
  </si>
  <si>
    <t>Мадагаскар</t>
  </si>
  <si>
    <t>Мексика</t>
  </si>
  <si>
    <t>Нигер</t>
  </si>
  <si>
    <t>Оман</t>
  </si>
  <si>
    <t>Сент-Китс и Невис</t>
  </si>
  <si>
    <t>Таиланд</t>
  </si>
  <si>
    <t>Филлипины</t>
  </si>
  <si>
    <t>Чили</t>
  </si>
  <si>
    <t>Сумма прибыли рентабельных предприятий</t>
  </si>
  <si>
    <t>Сальдированный финансовый результат</t>
  </si>
  <si>
    <t xml:space="preserve"> (прибыль минус убыток)</t>
  </si>
  <si>
    <t>Непал</t>
  </si>
  <si>
    <t xml:space="preserve">                                       (без данных по малым предприятиям; единиц)</t>
  </si>
  <si>
    <t xml:space="preserve">Монголия </t>
  </si>
  <si>
    <t>Коек</t>
  </si>
  <si>
    <t>Посещений в смену</t>
  </si>
  <si>
    <t>Изменения за счет курсовой разницы
 (+,-)</t>
  </si>
  <si>
    <t>Изменения за счет курсовой разницы 
(+,-)</t>
  </si>
  <si>
    <t>Другие страны</t>
  </si>
  <si>
    <t>портфель-ные инвестиции</t>
  </si>
  <si>
    <t xml:space="preserve">Сельское хозяйство,  лесное хозяйство 
 и рыболовство </t>
  </si>
  <si>
    <t>Водоснабжение, очистка, обработка отходов 
 и получение  вторичного  сырья</t>
  </si>
  <si>
    <t>Профессиональная, научная и техническая  
 деятельность</t>
  </si>
  <si>
    <t>Здравоохранение и социальное обслуживание 
 населения</t>
  </si>
  <si>
    <t xml:space="preserve">Обеспечение (снабжение) электроэнергией,  газом, 
 паром и кондиционированным  воздухом </t>
  </si>
  <si>
    <t>Оптовая и розничная торговля; ремонт автомобилей 
 и мотоциклов</t>
  </si>
  <si>
    <t>мест</t>
  </si>
  <si>
    <t>Общеобразовательные школы</t>
  </si>
  <si>
    <t>Дошкольные учреждения</t>
  </si>
  <si>
    <t>Больницы</t>
  </si>
  <si>
    <t xml:space="preserve">Амбулаторно-поликлинические учреждения </t>
  </si>
  <si>
    <t xml:space="preserve">единиц </t>
  </si>
  <si>
    <t>ученических мест</t>
  </si>
  <si>
    <t>коек</t>
  </si>
  <si>
    <t>посещений в смену</t>
  </si>
  <si>
    <t>Нигерия</t>
  </si>
  <si>
    <t xml:space="preserve">                              деятельности </t>
  </si>
  <si>
    <t>Инвестиции 
в основной капитал</t>
  </si>
  <si>
    <t>многолет-ние насаждения</t>
  </si>
  <si>
    <t>рабочий и продуктив-ный скот</t>
  </si>
  <si>
    <t>Таблица I.1.6: Структура инвестиций в основной капитал по территории</t>
  </si>
  <si>
    <t xml:space="preserve">              </t>
  </si>
  <si>
    <t xml:space="preserve">                                     (млн. сомов)</t>
  </si>
  <si>
    <t>иностран-ных кредитов</t>
  </si>
  <si>
    <t>Внутрен-
ние</t>
  </si>
  <si>
    <t>средств предприя-тий и организа-ций</t>
  </si>
  <si>
    <t>иностра-ных грантов и гуманитар-ной помощи</t>
  </si>
  <si>
    <t>прямых иностран-ных инвести-ций</t>
  </si>
  <si>
    <t>Нарын-ская область</t>
  </si>
  <si>
    <t>Талас-ская область</t>
  </si>
  <si>
    <t>Административная и вспомогательная 
 деятельность</t>
  </si>
  <si>
    <t>Баткен-ская область</t>
  </si>
  <si>
    <t>Предприя-тия без област-ного деления</t>
  </si>
  <si>
    <t xml:space="preserve">Таблица I.1.10: Инвестиции в нематериальные активы по территории  </t>
  </si>
  <si>
    <t>прямых иностра-ных инвести-ций</t>
  </si>
  <si>
    <t>иностран-ных грантов и гуманитар-ной помощи</t>
  </si>
  <si>
    <t>Изменения в стоимости 
(+,-)</t>
  </si>
  <si>
    <t xml:space="preserve">                            </t>
  </si>
  <si>
    <t xml:space="preserve">                                     (млн. долларов США)</t>
  </si>
  <si>
    <t>Специальный административный регион Китая 
 Гонконг</t>
  </si>
  <si>
    <t xml:space="preserve">                                                       </t>
  </si>
  <si>
    <t xml:space="preserve">                                     (млн.  долларов США)</t>
  </si>
  <si>
    <t xml:space="preserve">                            в том числе за счет: </t>
  </si>
  <si>
    <t xml:space="preserve">креди-тов банков </t>
  </si>
  <si>
    <t>Внеш-ние</t>
  </si>
  <si>
    <t>иностран-ных грантов и гумани-тарной помощи</t>
  </si>
  <si>
    <t xml:space="preserve">                                </t>
  </si>
  <si>
    <t>В прооцентах к итогу</t>
  </si>
  <si>
    <t>Таблица II.2.5: Инвестиции в основной капитал по территории</t>
  </si>
  <si>
    <t xml:space="preserve">Таблица II.2.6: Инвестиции в основной капитал по видам </t>
  </si>
  <si>
    <t xml:space="preserve">Сельское хозяйство,  лесное хозяйство и   
  рыболовство </t>
  </si>
  <si>
    <t>Предприя-тия без областного деления</t>
  </si>
  <si>
    <t xml:space="preserve">Государственное управление и оборона; </t>
  </si>
  <si>
    <t xml:space="preserve">  обязательное социальное обеспечение </t>
  </si>
  <si>
    <t>Эквадор</t>
  </si>
  <si>
    <t>Таблица II.3.3: Ввод в действие жилых домов в городских поселениях</t>
  </si>
  <si>
    <t xml:space="preserve">                              и сельской местности в расчете на 1000 населения</t>
  </si>
  <si>
    <t xml:space="preserve">                                         (кв. метров)</t>
  </si>
  <si>
    <t>В городских поселениях и сельской местности</t>
  </si>
  <si>
    <t xml:space="preserve">Таблица II.3.4: Ввод в действие жилых домов по территории  </t>
  </si>
  <si>
    <t xml:space="preserve">Таблица II.3.5: Ввод в действие индивидуальных жилых домов по территории </t>
  </si>
  <si>
    <t>Таблица II.3.6: Число построенных квартир/домов и их средний размер</t>
  </si>
  <si>
    <t xml:space="preserve">Таблица II.3.7: Число построенных квартир/домов в расчете на 1000 населения </t>
  </si>
  <si>
    <t xml:space="preserve">Таблица II.3.8: Средняя фактическая стоимость строительства   </t>
  </si>
  <si>
    <t xml:space="preserve">                                         (единиц)</t>
  </si>
  <si>
    <t xml:space="preserve"> из них индивидуальное жилищное строительство</t>
  </si>
  <si>
    <r>
      <t>Таблица II.3.9: Ввод в действие жилых домов</t>
    </r>
    <r>
      <rPr>
        <b/>
        <vertAlign val="superscript"/>
        <sz val="12"/>
        <rFont val="Times New Roman"/>
        <family val="1"/>
        <charset val="204"/>
      </rPr>
      <t>1</t>
    </r>
    <r>
      <rPr>
        <b/>
        <sz val="12"/>
        <rFont val="Times New Roman"/>
        <family val="1"/>
        <charset val="204"/>
      </rPr>
      <t xml:space="preserve"> по видам материалов стен</t>
    </r>
  </si>
  <si>
    <r>
      <t xml:space="preserve">Таблица II.3.10: Ввод в действие жилых домов/квартир </t>
    </r>
    <r>
      <rPr>
        <b/>
        <vertAlign val="superscript"/>
        <sz val="12"/>
        <rFont val="Times New Roman"/>
        <family val="1"/>
        <charset val="204"/>
      </rPr>
      <t>1</t>
    </r>
    <r>
      <rPr>
        <b/>
        <sz val="12"/>
        <rFont val="Times New Roman"/>
        <family val="1"/>
        <charset val="204"/>
      </rPr>
      <t xml:space="preserve"> по числу комнат</t>
    </r>
  </si>
  <si>
    <t xml:space="preserve">Таблица II.3.15: Ввод в действие общеобразовательных школ по территории </t>
  </si>
  <si>
    <t xml:space="preserve">                                на 10 000 населения школьного возраста </t>
  </si>
  <si>
    <t xml:space="preserve">Таблица II.3.17: Ввод в действие дошкольных учреждений по территории </t>
  </si>
  <si>
    <t xml:space="preserve">Таблица II.3.19: Ввод в действие больниц по территории  </t>
  </si>
  <si>
    <t xml:space="preserve">                                          (коек)</t>
  </si>
  <si>
    <t xml:space="preserve">                               в расчете на 10 000 населения </t>
  </si>
  <si>
    <t xml:space="preserve">                                            (посещений в смену)</t>
  </si>
  <si>
    <t xml:space="preserve">Таблица II.3.21: Ввод в действие амбулаторно-поликлинических учреждений </t>
  </si>
  <si>
    <t xml:space="preserve">                                на 10 000 населения дошкольного возраста</t>
  </si>
  <si>
    <t>Дошкольные учреждения, мест (на 10 000 населения дошкольного возраста)</t>
  </si>
  <si>
    <t xml:space="preserve">Оптовая и розничная торговля; ремонт  </t>
  </si>
  <si>
    <t xml:space="preserve">  автомобилей и мотоциклов</t>
  </si>
  <si>
    <r>
      <t xml:space="preserve">                              экономической деятельности</t>
    </r>
    <r>
      <rPr>
        <b/>
        <vertAlign val="superscript"/>
        <sz val="12"/>
        <rFont val="Times New Roman"/>
        <family val="1"/>
        <charset val="204"/>
      </rPr>
      <t xml:space="preserve">1 </t>
    </r>
  </si>
  <si>
    <t xml:space="preserve">                                         (млн. долларов США)</t>
  </si>
  <si>
    <t>средств населения и благотво-рительной помощи резиден-тов Кыргыз-ской Респуб-лики</t>
  </si>
  <si>
    <t xml:space="preserve">                                            (ученических мест)</t>
  </si>
  <si>
    <t xml:space="preserve">                                            (мест)</t>
  </si>
  <si>
    <t>из них:  
для населения</t>
  </si>
  <si>
    <t xml:space="preserve">ИНВЕСТИЦИИ </t>
  </si>
  <si>
    <t>В КЫРГЫЗСКОЙ РЕСПУБЛИКЕ</t>
  </si>
  <si>
    <t>Годовая публикация</t>
  </si>
  <si>
    <t xml:space="preserve">                     Кыргыз Республикасынын Улуттук статистика комитети</t>
  </si>
  <si>
    <t xml:space="preserve">                     Национальный статистический комитет Кыргызской Республики</t>
  </si>
  <si>
    <t>Б.Кудайбергенов</t>
  </si>
  <si>
    <t xml:space="preserve">Н.Керималиева    </t>
  </si>
  <si>
    <t>Б.Шокенов</t>
  </si>
  <si>
    <t>З.Жумалиев</t>
  </si>
  <si>
    <t>Ч. Турдубаева</t>
  </si>
  <si>
    <t>Э. Исенкулова</t>
  </si>
  <si>
    <t>Редакционно-издательский совет:</t>
  </si>
  <si>
    <t>Председатель</t>
  </si>
  <si>
    <t>Члены:</t>
  </si>
  <si>
    <t>Имеется также электронная версия данной публикации.</t>
  </si>
  <si>
    <t>- явление отсутствует;</t>
  </si>
  <si>
    <t>... данных не имеется;</t>
  </si>
  <si>
    <t>Незначительные расхождения итога от суммы слагаемых объясняются округлением данных.</t>
  </si>
  <si>
    <t>В публикации приняты условные обозначения:</t>
  </si>
  <si>
    <t>0,0 значение показателя меньше единицы измерения.</t>
  </si>
  <si>
    <r>
      <t>Электронная версия публикации</t>
    </r>
    <r>
      <rPr>
        <b/>
        <sz val="10"/>
        <rFont val="Times New Roman"/>
        <family val="1"/>
        <charset val="204"/>
      </rPr>
      <t xml:space="preserve"> </t>
    </r>
    <r>
      <rPr>
        <sz val="10"/>
        <rFont val="Times New Roman"/>
        <family val="1"/>
        <charset val="204"/>
      </rPr>
      <t xml:space="preserve">доступна для пользователей на официальном сайте Нацстаткома по адресу:
http://www.stat.gov.kg/ru/publications/sbornik-investicii-kyrgyzskoj-respubliki/, а также c использованием прилагаемого QR – кода. </t>
    </r>
  </si>
  <si>
    <t xml:space="preserve">Другие основные публикации Национального статистического комитета </t>
  </si>
  <si>
    <t>«Кыргызстан в цифрах»</t>
  </si>
  <si>
    <t xml:space="preserve">Содержит подробную информацию, основанную на уточненных данных, как в целом по республике, так и по ее регионам. Представлены данные о населении, его занятости и уровне жизни. Помещена информация о системе национальных счетов, хозяйствующих субъектах республики, малом и среднем предпринимательстве, инвестициях. Освещено положение в отдельных отраслях реального сектора экономики. Внешнеэкономическая деятельность представлена данными об объемах внешней торговли, экспорта и импорта. </t>
  </si>
  <si>
    <t xml:space="preserve">Излагаются принципы построения и взаимосвязь показателей системы национальных счетов, основные структуры и их отдельные компоненты, приведена система счетов, содержащая обобщенные данные о производстве, образовании, распределении и использовании валового внутреннего продукта республики. </t>
  </si>
  <si>
    <t>Представлены статистические данные о состоянии внутренней торговли в республике и ее регионах, а также методологические пояснения к ним.</t>
  </si>
  <si>
    <t xml:space="preserve">Содержит анализ использования информационно-коммуникационных технологий юридическими лицами как в целом в республике, так и по ее регионам. В приложениях приведены подробные данные о состоянии ИКТ по формам собственности и видам экономической деятельности. </t>
  </si>
  <si>
    <t xml:space="preserve">Содержит краткий анализ финансовых показателей предприятий реального и финансового секторов экономики. В приложениях приведены подробные данные и методологические пояснения к ним. </t>
  </si>
  <si>
    <t xml:space="preserve">Представлены статистические данные о внешней и взаимной торговле товарами, торговле услугами, индексах цен импорта и экспорта, а также курсы валют. В приложениях приведены подробные статистические данные и методологические пояснения к ним. </t>
  </si>
  <si>
    <t>Содержит данные об административно-территориальном делении республики, изменении численности, половозрастном и национальном составе населения, его размещении по территории республики, рождаемости и смертности, брачности и разводимости, миграции.</t>
  </si>
  <si>
    <t>«Занятость и безработица»</t>
  </si>
  <si>
    <t xml:space="preserve">В гендерном аспекте представлены данные о численности и структуре населения, продолжительности жизни, заболеваемости, образовании, занятости по видам экономической деятельности, представительстве в органах управления. </t>
  </si>
  <si>
    <t xml:space="preserve">Содержит информацию, характеризующую состояние природных ресурсов и окружающей среды, показатели экологического воздействия на нее, а также мероприятия по ее защите. </t>
  </si>
  <si>
    <t xml:space="preserve">Представлены данные о развитии туризма в Кыргызской Республике, включая информацию о посетителях, средствах размещения туристов, объеме услуг и тарифах на эти услуги и др.  </t>
  </si>
  <si>
    <t xml:space="preserve">Представлены статистические данные по основным экономическим показателям деятельности малых и средних предприятий, крестьянских (фермерских) хозяйств и индивидуальных предпринимателей. </t>
  </si>
  <si>
    <t>Статистический бюллетень содержит таблицы «Ресурсы - Использование», разработанных в соответствии с методологическими принципами и стандартами Системы национальных счетов, отражающих потоки товаров и услуг в экономике Кыргызской Республики.</t>
  </si>
  <si>
    <t>Содержание:</t>
  </si>
  <si>
    <t>I.1 Основные показатели инвестиционной деятельности</t>
  </si>
  <si>
    <t>I.1.1 Инвестиции в нефинансовые активы</t>
  </si>
  <si>
    <t>I.1.2 Инвестиции в нефинансовые активы по источникам финансирования</t>
  </si>
  <si>
    <t>I.1.4 Инвестиции в нефинансовые активы по формам собственности</t>
  </si>
  <si>
    <t>I.1.6 Структура инвестиций в основной капитал по территории</t>
  </si>
  <si>
    <t>I.1.9 Инвестиции в основной капитал по видам экономической деятельности</t>
  </si>
  <si>
    <t>I.1.10 Инвестиции в нематериальные активы по территории</t>
  </si>
  <si>
    <t>I.2.2 Структура поступления иностранных инвестиций по территории</t>
  </si>
  <si>
    <t>I.2.4 Структура поступления иностранных инвестиций</t>
  </si>
  <si>
    <t>I.2.5 Поступление иностранных инвестиций по видам экономической  деятельности</t>
  </si>
  <si>
    <t>I.2.6 Поступление прямых иностранных инвестиций по странам</t>
  </si>
  <si>
    <t>I.2.7 Структура поступления прямых иностранных инвестиций по территории</t>
  </si>
  <si>
    <t>I.2.10 Структура поступления прямых иностранных инвестиций</t>
  </si>
  <si>
    <t>I.2.11 Поступление прямых иностранных инвестиций по видам экономической деятельности</t>
  </si>
  <si>
    <t>I.2.12 Структура инвестиций за рубеж по видам экономической деятельности</t>
  </si>
  <si>
    <t>I.2.13 Инвестиции за рубеж по странам</t>
  </si>
  <si>
    <t>II.1.1 Основные показатели строительной деятельности</t>
  </si>
  <si>
    <t>II.1.2 Динамика изменения основных показателей строительной деятельности</t>
  </si>
  <si>
    <t>II.1.3 Ввод в действие отдельных производственных мощностей за счет строительства новых, расширения и реконструкции действующих предприятий</t>
  </si>
  <si>
    <t>II.2.1 Ввод в действие основных фондов по формам собственности</t>
  </si>
  <si>
    <t>II.2.2 Инвестиции в основной капитал по формам собственности</t>
  </si>
  <si>
    <t>II.2.3 Инвестиции в основной капитал по источникам финансирования</t>
  </si>
  <si>
    <t>II.2.4 Инвестиции в основной капитал по технологической структуре</t>
  </si>
  <si>
    <t xml:space="preserve">II.2.5 Инвестиции в основной капитал по территории </t>
  </si>
  <si>
    <t>II.2.6 Инвестиции в основной капитал по видам экономической деятельности</t>
  </si>
  <si>
    <t>II.2.8 Инвестиции в основной капитал предприятий с иностранными инвестициями  по источникам финансирования</t>
  </si>
  <si>
    <t>II.2.9 Инвестиции в основной капитал предприятий  с иностранными инвестициями по технологической структуре</t>
  </si>
  <si>
    <t>II.2.10 Инвестиции в основной капитал предприятий с иностранными инвестициями  по территории</t>
  </si>
  <si>
    <t>II.2.11 Объем подрядных работ по формам собственности</t>
  </si>
  <si>
    <t>II.2.12 Незавершенное строительство по формам собственности</t>
  </si>
  <si>
    <t>II.2.13 Незавершенное строительство по территории</t>
  </si>
  <si>
    <t>II.3.1 Ввод в действие жилых домов по формам собственности</t>
  </si>
  <si>
    <t>II.3.2 Ввод в действие жилых домов в городских поселениях и сельской местности</t>
  </si>
  <si>
    <t>II.3.3 Ввод в действие жилых домов в городских поселениях и сельской местности в расчете на 1000 населения</t>
  </si>
  <si>
    <t>II.3.4 Ввод в действие жилых домов по территории</t>
  </si>
  <si>
    <t>II.3.5 Ввод в действие индивидуальных жилых домов по территории</t>
  </si>
  <si>
    <t>II.3.6 Число построенных квартир/домов и их средний размер</t>
  </si>
  <si>
    <t>II.3.7 Число построенных квартир/домов в расчете на 1000 населения</t>
  </si>
  <si>
    <t>II.3.8 Средняя фактическая стоимость строительства одного квадратного метра общей площади жилых домов</t>
  </si>
  <si>
    <t>II.3.9 Ввод в действие жилых домов по видам материалов стен</t>
  </si>
  <si>
    <t>II.3.10 Ввод в действие жилых домов/ квартир по числу комнат</t>
  </si>
  <si>
    <t>II.4.1 Распределение строительных организаций по численности работников и формам собственности</t>
  </si>
  <si>
    <t>II.4.2 Объем подрядных работ, выполненных строительными организациями по формам собственности</t>
  </si>
  <si>
    <t>II.4.3 Объем подрядных работ, выполненных строительными организациями по территории</t>
  </si>
  <si>
    <t>II.4.4 Структура подрядных работ, выполненных строительными организациями</t>
  </si>
  <si>
    <t>II.4.5 Объем подрядных работ по типам организаций</t>
  </si>
  <si>
    <t>II.4.6 Объем подрядных работ, выполненных собственными силами субъектами  малого и среднего предпринимательства по территории</t>
  </si>
  <si>
    <t>II.4.7 Капитальный и текущий ремонт, выполненный строительными организациями по формам собственности</t>
  </si>
  <si>
    <t>II.4.8 Капитальный и текущий ремонт, выполненный строительными организациями по территории</t>
  </si>
  <si>
    <t>II.4.9 Финансовые показатели строительных организаций</t>
  </si>
  <si>
    <t>II.4.10 Состояние задолженности строительных организаций</t>
  </si>
  <si>
    <t>II.4.11 Основные показатели деятельности проектно-изыскательских организаций по формам собственности</t>
  </si>
  <si>
    <t>Вернуться в содержание</t>
  </si>
  <si>
    <r>
      <t>1</t>
    </r>
    <r>
      <rPr>
        <sz val="9"/>
        <rFont val="Times New Roman"/>
        <family val="1"/>
        <charset val="204"/>
      </rPr>
      <t xml:space="preserve"> По виду деятельности строящегося объекта.</t>
    </r>
  </si>
  <si>
    <r>
      <t xml:space="preserve">                               экономической деятельности</t>
    </r>
    <r>
      <rPr>
        <b/>
        <vertAlign val="superscript"/>
        <sz val="9"/>
        <rFont val="Times New Roman"/>
        <family val="1"/>
        <charset val="204"/>
      </rPr>
      <t xml:space="preserve">1 </t>
    </r>
  </si>
  <si>
    <r>
      <rPr>
        <vertAlign val="superscript"/>
        <sz val="9"/>
        <rFont val="Times New Roman CYR"/>
        <charset val="204"/>
      </rPr>
      <t xml:space="preserve">1 </t>
    </r>
    <r>
      <rPr>
        <sz val="9"/>
        <rFont val="Times New Roman Cyr"/>
        <family val="1"/>
        <charset val="204"/>
      </rPr>
      <t>Без учета оттока.</t>
    </r>
  </si>
  <si>
    <t xml:space="preserve">Сельское хозяйство, лесное хозяйство и рыболовство </t>
  </si>
  <si>
    <t>Маврикий</t>
  </si>
  <si>
    <t>Специальный административный регион Китая Макао</t>
  </si>
  <si>
    <t xml:space="preserve">Маврикий </t>
  </si>
  <si>
    <t>Судан</t>
  </si>
  <si>
    <t xml:space="preserve">Таблица II.3.11:  Обеспеченность населения жильем </t>
  </si>
  <si>
    <t xml:space="preserve">Таблица II.3.12: Использование инвестиций в основной капитал </t>
  </si>
  <si>
    <t xml:space="preserve">          По оценке, млн. сомов</t>
  </si>
  <si>
    <t xml:space="preserve">Таблица II.3.13: Ввод в действие объектов социально-культурного назначения </t>
  </si>
  <si>
    <t xml:space="preserve">Таблица II.3.14: Ввод в действие общеобразовательных школ по территории </t>
  </si>
  <si>
    <t xml:space="preserve">                                        (единиц)</t>
  </si>
  <si>
    <t xml:space="preserve">                                       (единиц)</t>
  </si>
  <si>
    <t xml:space="preserve">Таблица II.3.16: Ввод в действие дошкольных учреждений по территории </t>
  </si>
  <si>
    <t xml:space="preserve">Таблица II.3.18: Ввод в действие больниц по территории  </t>
  </si>
  <si>
    <t xml:space="preserve">Таблица II.3.20: Ввод в действие амбулаторно-поликлинических учреждений </t>
  </si>
  <si>
    <t xml:space="preserve">Таблица II.3.22:  Ввод в действие объектов социально-культурного </t>
  </si>
  <si>
    <t xml:space="preserve">Таблица II.3.23: Ввод в действие общеобразовательных школ в расчете </t>
  </si>
  <si>
    <t xml:space="preserve">Таблица II.3.24: Ввод в действие дошкольных учреждений в расчете </t>
  </si>
  <si>
    <t xml:space="preserve">Таблица II.3.25: Ввод в действие больниц в расчете на 10 000 населения </t>
  </si>
  <si>
    <t xml:space="preserve">Таблица II.3.26: Ввод в действие амбулаторно-поликлинических учреждений </t>
  </si>
  <si>
    <t>Последний день обновления данных настоящей публикации: сентябрь 2025г.</t>
  </si>
  <si>
    <t>Национальный статистический комитет 
Кыргызской Республики, 2025                    
интернет:  www.stat.gov.kg                                          
e-mail: nsc_mail@stat.kg                                    
Тел.: (+996312) 324642</t>
  </si>
  <si>
    <t xml:space="preserve">                                          (единиц)</t>
  </si>
  <si>
    <t>Представлен краткий анализ и статистические данные по основным экономическим показателям деятельности предприятий с иностранными инвестициями в 2024г. в сравнении с предыдущими годами.</t>
  </si>
  <si>
    <t>Публикация содержит таблицы по предложению товаров и услуг в основных и покупных ценах, таблицы «Затраты - Выпуск», согласование потоков товаров и услуг в основных и покупных ценах, коэффициенты прямых и полных затрат и аналитические таблицы показателей межотраслевого баланса</t>
  </si>
  <si>
    <t xml:space="preserve">Представлены основные показатели, характеризующие развитие промышленности в целом по республике в 2024г. в сравнении с рядом предшествующих лет. Приведены данные о производстве отдельных видов продукции по республике и территории. </t>
  </si>
  <si>
    <t xml:space="preserve">Содержит анализ показателей доходов и расходов населения, бедности, энергетической ценности питания, отслеживаемых Нацстаткомом в соответствии с ежегодно проводимыми обследованиями домохозяйств. Представлены данные о социальном обеспечении населения. В приложениях приведены подробные статистические данные и методологические пояснения к ним. </t>
  </si>
  <si>
    <t xml:space="preserve">Подготовлен по итогам интегрированного выборочного обследования бюджета домашних хозяйств и рабочей силы в 2024г. Содержит данные о рабочей силе, занятом и безработном населении с их распределением по территории, полу, уровню образования, видам экономической деятельности, занятиям и др. </t>
  </si>
  <si>
    <t>«Сельское хозяйство Кыргызской Республики 20200-2024»</t>
  </si>
  <si>
    <t xml:space="preserve">Приведены статистические данные, характеризующие состояние основных отраслей сельского хозяйства республики в 2024г. в сравнении с предыдущими годами. </t>
  </si>
  <si>
    <t>II.3.11 Обеспеченность населения жильем</t>
  </si>
  <si>
    <t>II.3.12 Использование инвестиций в основной капитал в жилищное строительство  по территории</t>
  </si>
  <si>
    <t>II.3.13 Ввод в действие объектов социально-культурного назначения</t>
  </si>
  <si>
    <t>II.3.14 Ввод в действие общеобразовательных школ по территории (ученических мест)</t>
  </si>
  <si>
    <t>II.3.15 Ввод в действие общеобразовательных школ по территории (единиц)</t>
  </si>
  <si>
    <t>II.3.16 Ввод в действие дошкольных учреждений по территории (мест)</t>
  </si>
  <si>
    <t>II.3.17 Ввод в действие дошкольных учреждений по территории (единиц)</t>
  </si>
  <si>
    <t>II.3.18 Ввод в действие больниц по территории (коек)</t>
  </si>
  <si>
    <t>II.3.19 Ввод в действие больниц по территории (единиц)</t>
  </si>
  <si>
    <t>II.3.20 Ввод в действие амбулаторно-поликлинических учреждений  по территории (посещений в смену)</t>
  </si>
  <si>
    <t>II.3.21 Ввод в действие амбулаторно-поликлинических учреждений  по территории (единиц)</t>
  </si>
  <si>
    <t>II.3.23 Ввод в действие общеобразовательных школ в расчете на 10000 населения школьного возраста</t>
  </si>
  <si>
    <t>II.3.24 Ввод в действие дошкольных учреждений в расчете на 10000 населения  дошкольного возраста</t>
  </si>
  <si>
    <t>II.3.25 Ввод в действие больниц в расчете на 10000 населения</t>
  </si>
  <si>
    <t>II.3.26 Ввод в действие амбулаторно-поликлинических учреждений в расчете на 10000 населения</t>
  </si>
  <si>
    <r>
      <t>Таблица II.2.7: Инвестиции в основной капитал по источникам финансирования и видам экономической деятельности в 2025г.</t>
    </r>
    <r>
      <rPr>
        <b/>
        <vertAlign val="superscript"/>
        <sz val="12"/>
        <rFont val="Times New Roman"/>
        <family val="1"/>
        <charset val="204"/>
      </rPr>
      <t>1</t>
    </r>
  </si>
  <si>
    <t>Таблица I.1.3: Инвестиции в нефинансовые активы по территории в 2025г.</t>
  </si>
  <si>
    <t xml:space="preserve">                                 назначения по территории в 2025г.  </t>
  </si>
  <si>
    <t xml:space="preserve">                             финансирования в 2025г. </t>
  </si>
  <si>
    <t xml:space="preserve">Таблица I.2.1: Структура иностранных инвестиций по странам в 2025г. </t>
  </si>
  <si>
    <t xml:space="preserve">Таблица I.2.3: Структура иностранных инвестиций по территории в 2025г. </t>
  </si>
  <si>
    <r>
      <t>Таблица I.2.8: Поступление прямых иностранных инвестиций по территории и видам экономической деятельности в 2025г.</t>
    </r>
    <r>
      <rPr>
        <b/>
        <vertAlign val="superscript"/>
        <sz val="12"/>
        <rFont val="Times New Roman CYR"/>
        <charset val="204"/>
      </rPr>
      <t>1</t>
    </r>
    <r>
      <rPr>
        <b/>
        <sz val="12"/>
        <rFont val="Times New Roman Cyr"/>
        <charset val="204"/>
      </rPr>
      <t xml:space="preserve"> </t>
    </r>
  </si>
  <si>
    <r>
      <t>Таблица I.2.9: Поступление прямых иностранных инвестиций по территории и странам в 2025г.</t>
    </r>
    <r>
      <rPr>
        <b/>
        <vertAlign val="superscript"/>
        <sz val="12"/>
        <rFont val="Times New Roman CYR"/>
        <charset val="204"/>
      </rPr>
      <t>1</t>
    </r>
    <r>
      <rPr>
        <b/>
        <sz val="12"/>
        <rFont val="Times New Roman Cyr"/>
        <family val="1"/>
        <charset val="204"/>
      </rPr>
      <t xml:space="preserve"> </t>
    </r>
  </si>
  <si>
    <t>А. Мамоева</t>
  </si>
  <si>
    <t>Н. Ишенов</t>
  </si>
  <si>
    <t>Публикация содержит основные статистические данные, характеризующие инвестиционную и строительную деятельность в 2025г. в сравнении с рядом предшествующих лет, краткие методологические пояснения к ним и график публикаций Национального статистического комитета на 2026г. Выпускается 1 раз в год.</t>
  </si>
  <si>
    <t>«Статистический ежегодник Кыргызской Республики 2021-2025»</t>
  </si>
  <si>
    <t>«Туризм в Кыргызстане 2021-2025»</t>
  </si>
  <si>
    <t>«Малое и среднее предпринимательство в Кыргызской Республике 2021-2025»</t>
  </si>
  <si>
    <t>«Деятельность предприятий с иностранными инвестициями в Кыргызской Республике 2021-2025»</t>
  </si>
  <si>
    <t>«Национальные счета Кыргызской Республики 2021-2025»</t>
  </si>
  <si>
    <t xml:space="preserve">Сборник «Межотраслевой баланс производства и использования товаров и услуг Кыргызской Республики за 2024г.» </t>
  </si>
  <si>
    <t>Таблицы «Ресурсы - Использование за 2024г.»</t>
  </si>
  <si>
    <t>«Промышленность Кыргызской Республики 2021-2025»</t>
  </si>
  <si>
    <t>«Потребительский рынок Кыргызской Республики 2021-2025»</t>
  </si>
  <si>
    <t>«Информационно-коммуникационные технологии Кыргызской Республики 2021-2025»</t>
  </si>
  <si>
    <t>«Финансы предприятий Кыргызской Республики 2021-2025»</t>
  </si>
  <si>
    <t>«Внешняя и взаимная торговля Кыргызской Республики 2021-2025»</t>
  </si>
  <si>
    <t>«Демографический ежегодник Кыргызской Республики 2021-2025»</t>
  </si>
  <si>
    <t>«Уровень жизни населения Кыргызской Республики 2021-2025»</t>
  </si>
  <si>
    <t>«Женщины и мужчины Кыргызской Республики 2021-2025»</t>
  </si>
  <si>
    <t>«Окружающая среда в Кыргызской Республике 2021-2025»</t>
  </si>
  <si>
    <t>Инвестиции в Кыргызской Республике 2021-2025</t>
  </si>
  <si>
    <t>I.1.3 Инвестиции в нефинансовые активы по территории в 2025г.</t>
  </si>
  <si>
    <t>I.1.5 Инвестиции в нефинансовые активы по источникам финансирования в 2025г.</t>
  </si>
  <si>
    <t>I.1.11 Другие инвестиции по источникам финансирования и территории в 2025г.</t>
  </si>
  <si>
    <t>I.2.1 Структура иностранных инвестиций по странам в 2025г.</t>
  </si>
  <si>
    <t>I.2.3 Структура иностранных инвестиций по территории в 2025г.</t>
  </si>
  <si>
    <t>I.2.8 Поступление прямых иностранных инвестиций по территории и видам экономической деятельности в 2025г.</t>
  </si>
  <si>
    <t>I.2.9 Поступление прямых иностранных инвестиций по территории и странам в 2025г.</t>
  </si>
  <si>
    <t>II.2.7 Инвестиции в основной капитал по источникам финансирования и видам экономической деятельности в 2025г.</t>
  </si>
  <si>
    <t>II.3.22 Ввод в действие объектов социально-культурного назначения  по территории в 2025г.</t>
  </si>
  <si>
    <t>I.1.8 Инвестиции в основной капитал по источникам финансирования и территории в 2025г.</t>
  </si>
  <si>
    <t>Таблица I.1.7: Инвестиции в основной капитал по источникам финансирования и территории в 2025г.</t>
  </si>
  <si>
    <t xml:space="preserve">                              работников и формам собственности (на 1 января 2026г.)</t>
  </si>
  <si>
    <t>Таблица I.1.11: Другие инвестиции по источникам финансирования и территории в 2025г.</t>
  </si>
  <si>
    <t>2021-2025</t>
  </si>
  <si>
    <t xml:space="preserve">Представлены основные показатели, характеризующие социально-экономическое положение страны в 2025г. в сравнении с предыдущими годами на основе оперативных данных. Содержит информацию о населении, его занятости и уровне жизни, а также о состоянии отдельных отраслей реального сектора экономики. </t>
  </si>
  <si>
    <t>Таблица I.1.8: Инвестиции в основной капитал по видам экономической деятельности и территории в 2025г.</t>
  </si>
  <si>
    <t>БИШКЕК 2026</t>
  </si>
  <si>
    <t>Кения</t>
  </si>
  <si>
    <t>Палестина</t>
  </si>
  <si>
    <t>Ямайка</t>
  </si>
  <si>
    <t>Албания</t>
  </si>
  <si>
    <t>Босния и Герцеговина</t>
  </si>
  <si>
    <t>Венесуэла</t>
  </si>
  <si>
    <t>Гамбия</t>
  </si>
  <si>
    <t>Уганда</t>
  </si>
  <si>
    <t>Исландия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</si>
</sst>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_-* #,##0_р_._-;\-* #,##0_р_._-;_-* &quot;-&quot;_р_._-;_-@_-"/>
    <numFmt numFmtId="165" formatCode="_-* #,##0.00_р_._-;\-* #,##0.00_р_._-;_-* &quot;-&quot;??_р_._-;_-@_-"/>
    <numFmt numFmtId="166" formatCode="0.0"/>
    <numFmt numFmtId="167" formatCode="#,##0.0"/>
    <numFmt numFmtId="168" formatCode="_-* #,##0\ _р_._-;\-* #,##0\ _р_._-;_-* &quot;-&quot;\ _р_._-;_-@_-"/>
    <numFmt numFmtId="169" formatCode="_-* #,##0.00\ _р_._-;\-* #,##0.00\ _р_._-;_-* &quot;-&quot;??\ _р_._-;_-@_-"/>
    <numFmt numFmtId="170" formatCode="0.0000"/>
    <numFmt numFmtId="171" formatCode="0.000"/>
    <numFmt numFmtId="172" formatCode="#,##0_р_."/>
    <numFmt numFmtId="173" formatCode="_-* #,##0.0000_р_._-;\-* #,##0.0000_р_._-;_-* &quot;-&quot;????_р_._-;_-@_-"/>
    <numFmt numFmtId="174" formatCode="_-* #,##0.0_р_._-;\-* #,##0.0_р_._-;_-* &quot;-&quot;??_р_._-;_-@_-"/>
    <numFmt numFmtId="175" formatCode="_-* #,##0.0_р_._-;\-* #,##0.0_р_._-;_-* &quot;-&quot;?_р_._-;_-@_-"/>
    <numFmt numFmtId="176" formatCode="_-* #,##0.0;\-* #,##0.0;_-* &quot;-&quot;;_-@"/>
    <numFmt numFmtId="177" formatCode="_-* #,##0.0_р_._-;\-* #,##0.0_р_._-;_-* &quot;-&quot;????_р_._-;_-@_-"/>
  </numFmts>
  <fonts count="147">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0"/>
      <name val="Times New Roman Cyr"/>
      <charset val="204"/>
    </font>
    <font>
      <b/>
      <sz val="14"/>
      <name val="Times New Roman Cyr"/>
      <family val="1"/>
      <charset val="204"/>
    </font>
    <font>
      <b/>
      <sz val="12"/>
      <name val="Times New Roman Cyr"/>
      <family val="1"/>
      <charset val="204"/>
    </font>
    <font>
      <sz val="10"/>
      <name val="Times New Roman Cyr"/>
      <family val="1"/>
      <charset val="204"/>
    </font>
    <font>
      <i/>
      <sz val="9"/>
      <name val="Times New Roman CYR"/>
      <family val="1"/>
      <charset val="204"/>
    </font>
    <font>
      <b/>
      <sz val="10"/>
      <name val="Times New Roman Cyr"/>
      <family val="1"/>
      <charset val="204"/>
    </font>
    <font>
      <b/>
      <sz val="9"/>
      <name val="Times New Roman CYR"/>
      <family val="1"/>
      <charset val="204"/>
    </font>
    <font>
      <sz val="9"/>
      <name val="Times New Roman Cyr"/>
      <family val="1"/>
      <charset val="204"/>
    </font>
    <font>
      <sz val="9"/>
      <name val="Arial Cyr"/>
      <charset val="204"/>
    </font>
    <font>
      <b/>
      <i/>
      <sz val="9"/>
      <name val="Times New Roman Cyr"/>
      <family val="1"/>
      <charset val="204"/>
    </font>
    <font>
      <sz val="12"/>
      <name val="Times New Roman Cyr"/>
      <family val="1"/>
      <charset val="204"/>
    </font>
    <font>
      <sz val="10"/>
      <name val="Times New Roman"/>
      <family val="1"/>
      <charset val="204"/>
    </font>
    <font>
      <b/>
      <sz val="9"/>
      <name val="Times New Roman Cyr"/>
      <charset val="204"/>
    </font>
    <font>
      <sz val="9"/>
      <name val="Times New Roman"/>
      <family val="1"/>
      <charset val="204"/>
    </font>
    <font>
      <b/>
      <sz val="9"/>
      <name val="Times New Roman"/>
      <family val="1"/>
      <charset val="204"/>
    </font>
    <font>
      <b/>
      <vertAlign val="superscript"/>
      <sz val="12"/>
      <name val="Times New Roman Cyr"/>
      <family val="1"/>
      <charset val="204"/>
    </font>
    <font>
      <vertAlign val="superscript"/>
      <sz val="9"/>
      <name val="Times New Roman Cyr"/>
      <family val="1"/>
      <charset val="204"/>
    </font>
    <font>
      <sz val="10"/>
      <name val="Arial Cyr"/>
    </font>
    <font>
      <b/>
      <sz val="9"/>
      <name val="Times New Roman Cyr"/>
    </font>
    <font>
      <sz val="9"/>
      <name val="Times New Roman Cyr"/>
    </font>
    <font>
      <sz val="9"/>
      <name val="Times New Roman Cyr"/>
      <charset val="204"/>
    </font>
    <font>
      <sz val="9"/>
      <name val="Arial Cyr"/>
    </font>
    <font>
      <b/>
      <sz val="9"/>
      <name val="Arial Cyr"/>
    </font>
    <font>
      <b/>
      <vertAlign val="superscript"/>
      <sz val="12"/>
      <name val="Times New Roman"/>
      <family val="1"/>
      <charset val="204"/>
    </font>
    <font>
      <i/>
      <sz val="12"/>
      <name val="Times New Roman Cyr"/>
      <family val="1"/>
      <charset val="204"/>
    </font>
    <font>
      <sz val="8"/>
      <name val="Arial Cyr"/>
      <charset val="204"/>
    </font>
    <font>
      <b/>
      <i/>
      <sz val="9"/>
      <name val="Times New Roman"/>
      <family val="1"/>
      <charset val="204"/>
    </font>
    <font>
      <i/>
      <sz val="10"/>
      <name val="Times New Roman"/>
      <family val="1"/>
      <charset val="204"/>
    </font>
    <font>
      <sz val="10"/>
      <name val="Times New Roman"/>
      <family val="1"/>
    </font>
    <font>
      <sz val="9"/>
      <name val="Times New Roman"/>
      <family val="1"/>
    </font>
    <font>
      <vertAlign val="superscript"/>
      <sz val="9"/>
      <name val="Times New Roman"/>
      <family val="1"/>
      <charset val="204"/>
    </font>
    <font>
      <sz val="9"/>
      <color indexed="10"/>
      <name val="Times New Roman Cyr"/>
      <family val="1"/>
      <charset val="204"/>
    </font>
    <font>
      <b/>
      <sz val="12"/>
      <name val="Times New Roman"/>
      <family val="1"/>
    </font>
    <font>
      <b/>
      <sz val="9"/>
      <name val="Times New Roman"/>
      <family val="1"/>
    </font>
    <font>
      <b/>
      <sz val="10"/>
      <name val="Times New Roman CYR"/>
      <charset val="204"/>
    </font>
    <font>
      <b/>
      <vertAlign val="superscript"/>
      <sz val="9"/>
      <name val="Times New Roman Cyr"/>
      <family val="1"/>
      <charset val="204"/>
    </font>
    <font>
      <b/>
      <sz val="12"/>
      <name val="Times New Roman"/>
      <family val="1"/>
      <charset val="204"/>
    </font>
    <font>
      <i/>
      <sz val="9"/>
      <name val="Times New Roman"/>
      <family val="1"/>
      <charset val="204"/>
    </font>
    <font>
      <sz val="12"/>
      <name val="Times New Roman"/>
      <family val="1"/>
      <charset val="204"/>
    </font>
    <font>
      <b/>
      <sz val="10"/>
      <name val="Times New Roman"/>
      <family val="1"/>
      <charset val="204"/>
    </font>
    <font>
      <b/>
      <sz val="14"/>
      <name val="Times New Roman"/>
      <family val="1"/>
      <charset val="204"/>
    </font>
    <font>
      <b/>
      <sz val="9"/>
      <color indexed="10"/>
      <name val="Times New Roman Cyr"/>
      <charset val="204"/>
    </font>
    <font>
      <vertAlign val="superscript"/>
      <sz val="9"/>
      <name val="Times New Roman CYR"/>
      <charset val="204"/>
    </font>
    <font>
      <b/>
      <vertAlign val="superscript"/>
      <sz val="12"/>
      <name val="Times New Roman CYR"/>
      <charset val="204"/>
    </font>
    <font>
      <i/>
      <sz val="9"/>
      <name val="Times New Roman Cyr"/>
      <charset val="204"/>
    </font>
    <font>
      <b/>
      <i/>
      <sz val="9"/>
      <name val="Times New Roman Cyr"/>
      <charset val="204"/>
    </font>
    <font>
      <sz val="10"/>
      <name val="Arial Cyr"/>
      <charset val="204"/>
    </font>
    <font>
      <sz val="11"/>
      <color indexed="9"/>
      <name val="Calibri"/>
      <family val="2"/>
      <charset val="204"/>
    </font>
    <font>
      <b/>
      <i/>
      <sz val="16"/>
      <name val="Times New Roman Cyr"/>
      <charset val="204"/>
    </font>
    <font>
      <b/>
      <sz val="16"/>
      <name val="Times New Roman Cyr"/>
      <charset val="204"/>
    </font>
    <font>
      <sz val="9"/>
      <color indexed="8"/>
      <name val="Times New Roman"/>
      <family val="1"/>
    </font>
    <font>
      <sz val="9"/>
      <color indexed="8"/>
      <name val="Times New Roman"/>
      <family val="1"/>
      <charset val="204"/>
    </font>
    <font>
      <b/>
      <sz val="9"/>
      <color indexed="8"/>
      <name val="Times New Roman"/>
      <family val="1"/>
      <charset val="204"/>
    </font>
    <font>
      <sz val="10.5"/>
      <name val="Courier New"/>
      <family val="3"/>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Courier New"/>
      <family val="3"/>
      <charset val="204"/>
    </font>
    <font>
      <sz val="10"/>
      <color rgb="FFFF0000"/>
      <name val="Times New Roman Cyr"/>
      <family val="1"/>
      <charset val="204"/>
    </font>
    <font>
      <b/>
      <sz val="12"/>
      <color rgb="FFFF0000"/>
      <name val="Times New Roman Cyr"/>
      <family val="1"/>
      <charset val="204"/>
    </font>
    <font>
      <i/>
      <sz val="9"/>
      <color rgb="FFFF0000"/>
      <name val="Times New Roman Cyr"/>
      <family val="1"/>
      <charset val="204"/>
    </font>
    <font>
      <sz val="10"/>
      <color theme="3" tint="0.39997558519241921"/>
      <name val="Times New Roman Cyr"/>
      <family val="1"/>
      <charset val="204"/>
    </font>
    <font>
      <sz val="9"/>
      <color rgb="FFFF0000"/>
      <name val="Times New Roman"/>
      <family val="1"/>
      <charset val="204"/>
    </font>
    <font>
      <sz val="9"/>
      <color rgb="FFFF0000"/>
      <name val="Times New Roman Cyr"/>
      <family val="1"/>
      <charset val="204"/>
    </font>
    <font>
      <sz val="9"/>
      <color theme="1"/>
      <name val="Times New Roman Cyr"/>
      <family val="1"/>
      <charset val="204"/>
    </font>
    <font>
      <b/>
      <sz val="9"/>
      <color rgb="FFFF0000"/>
      <name val="Times New Roman Cyr"/>
      <charset val="204"/>
    </font>
    <font>
      <sz val="9"/>
      <color rgb="FFFF0000"/>
      <name val="Times New Roman Cyr"/>
      <charset val="204"/>
    </font>
    <font>
      <b/>
      <sz val="9"/>
      <color theme="1"/>
      <name val="Times New Roman"/>
      <family val="1"/>
      <charset val="204"/>
    </font>
    <font>
      <sz val="8"/>
      <name val="Times New Roman"/>
      <family val="1"/>
      <charset val="204"/>
    </font>
    <font>
      <sz val="8"/>
      <name val="Times New Roman Cyr"/>
    </font>
    <font>
      <b/>
      <sz val="12"/>
      <name val="Times New Roman Cyr"/>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b/>
      <sz val="9"/>
      <color theme="1"/>
      <name val="Times New Roman Cyr"/>
      <charset val="204"/>
    </font>
    <font>
      <sz val="9"/>
      <color theme="1"/>
      <name val="Times New Roman"/>
      <family val="1"/>
      <charset val="204"/>
    </font>
    <font>
      <sz val="9"/>
      <color theme="1"/>
      <name val="Times New Roman Cyr"/>
      <charset val="204"/>
    </font>
    <font>
      <b/>
      <i/>
      <sz val="14"/>
      <name val="Times New Roman"/>
      <family val="1"/>
      <charset val="204"/>
    </font>
    <font>
      <b/>
      <i/>
      <sz val="12"/>
      <color rgb="FF000000"/>
      <name val="Times New Roman"/>
      <family val="1"/>
      <charset val="204"/>
    </font>
    <font>
      <b/>
      <sz val="24"/>
      <name val="Times New Roman"/>
      <family val="1"/>
      <charset val="204"/>
    </font>
    <font>
      <b/>
      <sz val="22"/>
      <name val="Times New Roman"/>
      <family val="1"/>
      <charset val="204"/>
    </font>
    <font>
      <b/>
      <i/>
      <sz val="22"/>
      <color rgb="FF000000"/>
      <name val="Times New Roman"/>
      <family val="1"/>
      <charset val="204"/>
    </font>
    <font>
      <b/>
      <sz val="22"/>
      <color rgb="FF000000"/>
      <name val="Times New Roman"/>
      <family val="1"/>
      <charset val="204"/>
    </font>
    <font>
      <b/>
      <i/>
      <sz val="22"/>
      <name val="Times New Roman"/>
      <family val="1"/>
      <charset val="204"/>
    </font>
    <font>
      <sz val="11"/>
      <color theme="1"/>
      <name val="Times New Roman"/>
      <family val="2"/>
      <charset val="204"/>
    </font>
    <font>
      <b/>
      <sz val="14"/>
      <color theme="1"/>
      <name val="Times New Roman"/>
      <family val="1"/>
      <charset val="204"/>
    </font>
    <font>
      <sz val="12"/>
      <color theme="1"/>
      <name val="Times New Roman"/>
      <family val="1"/>
      <charset val="204"/>
    </font>
    <font>
      <sz val="10"/>
      <color theme="1"/>
      <name val="Times New Roman"/>
      <family val="1"/>
      <charset val="204"/>
    </font>
    <font>
      <b/>
      <sz val="10"/>
      <color theme="1"/>
      <name val="Times New Roman"/>
      <family val="1"/>
      <charset val="204"/>
    </font>
    <font>
      <b/>
      <i/>
      <sz val="14"/>
      <color theme="1"/>
      <name val="Times New Roman"/>
      <family val="1"/>
      <charset val="204"/>
    </font>
    <font>
      <sz val="10"/>
      <color theme="1"/>
      <name val="Arial"/>
      <family val="2"/>
      <charset val="204"/>
    </font>
    <font>
      <b/>
      <i/>
      <sz val="12"/>
      <color theme="1"/>
      <name val="Arial"/>
      <family val="2"/>
      <charset val="204"/>
    </font>
    <font>
      <sz val="10"/>
      <color theme="1"/>
      <name val="Arial"/>
      <family val="2"/>
    </font>
    <font>
      <b/>
      <i/>
      <u/>
      <sz val="12"/>
      <name val="Times New Roman"/>
      <family val="1"/>
      <charset val="204"/>
    </font>
    <font>
      <b/>
      <i/>
      <sz val="12"/>
      <name val="Times New Roman"/>
      <family val="1"/>
      <charset val="204"/>
    </font>
    <font>
      <u/>
      <sz val="12"/>
      <color theme="10"/>
      <name val="Times New Roman"/>
      <family val="1"/>
      <charset val="204"/>
    </font>
    <font>
      <u/>
      <sz val="10"/>
      <color theme="10"/>
      <name val="Arial Cyr"/>
      <charset val="204"/>
    </font>
    <font>
      <sz val="11"/>
      <name val="Times New Roman Cyr"/>
      <family val="1"/>
      <charset val="204"/>
    </font>
    <font>
      <b/>
      <vertAlign val="superscript"/>
      <sz val="9"/>
      <name val="Times New Roman"/>
      <family val="1"/>
      <charset val="204"/>
    </font>
    <font>
      <sz val="9"/>
      <color indexed="10"/>
      <name val="Times New Roman"/>
      <family val="1"/>
      <charset val="204"/>
    </font>
    <font>
      <sz val="10"/>
      <name val="NTHarmonica"/>
    </font>
    <font>
      <sz val="11"/>
      <color indexed="8"/>
      <name val="Calibri"/>
      <family val="2"/>
      <charset val="204"/>
    </font>
    <font>
      <sz val="10"/>
      <name val="Arial Cyr"/>
      <family val="2"/>
      <charset val="204"/>
    </font>
    <font>
      <sz val="11"/>
      <color theme="1"/>
      <name val="Calibri"/>
      <family val="2"/>
      <scheme val="minor"/>
    </font>
    <font>
      <b/>
      <sz val="9"/>
      <name val="Arial Cyr"/>
      <charset val="204"/>
    </font>
    <font>
      <sz val="9"/>
      <color indexed="10"/>
      <name val="Times New Roman CYR"/>
      <charset val="204"/>
    </font>
    <font>
      <sz val="10"/>
      <color rgb="FFFF0000"/>
      <name val="Times New Roman"/>
      <family val="1"/>
      <charset val="204"/>
    </font>
    <font>
      <b/>
      <sz val="9"/>
      <color rgb="FF000000"/>
      <name val="Times New Roman"/>
      <family val="1"/>
      <charset val="204"/>
    </font>
    <font>
      <sz val="9"/>
      <color rgb="FF000000"/>
      <name val="Times New Roman"/>
      <family val="1"/>
      <charset val="204"/>
    </font>
    <font>
      <sz val="9"/>
      <color rgb="FF00B050"/>
      <name val="Times New Roman Cyr"/>
      <charset val="204"/>
    </font>
  </fonts>
  <fills count="46">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5"/>
      </patternFill>
    </fill>
    <fill>
      <patternFill patternType="solid">
        <fgColor theme="5" tint="0.79998168889431442"/>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39997558519241921"/>
        <bgColor indexed="65"/>
      </patternFill>
    </fill>
    <fill>
      <patternFill patternType="solid">
        <fgColor theme="8"/>
      </patternFill>
    </fill>
    <fill>
      <patternFill patternType="solid">
        <fgColor theme="9"/>
      </patternFill>
    </fill>
    <fill>
      <patternFill patternType="solid">
        <fgColor theme="9" tint="0.39997558519241921"/>
        <bgColor indexed="65"/>
      </patternFill>
    </fill>
    <fill>
      <patternFill patternType="solid">
        <fgColor indexed="31"/>
      </patternFill>
    </fill>
    <fill>
      <patternFill patternType="solid">
        <fgColor indexed="46"/>
      </patternFill>
    </fill>
    <fill>
      <patternFill patternType="solid">
        <fgColor indexed="2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52"/>
      </patternFill>
    </fill>
    <fill>
      <patternFill patternType="solid">
        <fgColor theme="0"/>
        <bgColor indexed="64"/>
      </patternFill>
    </fill>
  </fills>
  <borders count="5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top/>
      <bottom style="medium">
        <color indexed="64"/>
      </bottom>
      <diagonal/>
    </border>
    <border>
      <left/>
      <right/>
      <top style="medium">
        <color indexed="64"/>
      </top>
      <bottom style="medium">
        <color indexed="64"/>
      </bottom>
      <diagonal/>
    </border>
    <border>
      <left/>
      <right/>
      <top style="medium">
        <color indexed="64"/>
      </top>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0" tint="-0.14999847407452621"/>
      </right>
      <top/>
      <bottom/>
      <diagonal/>
    </border>
    <border>
      <left/>
      <right style="thin">
        <color theme="0" tint="-0.14999847407452621"/>
      </right>
      <top style="thin">
        <color theme="0" tint="-0.14999847407452621"/>
      </top>
      <bottom style="thin">
        <color theme="0" tint="-0.14999847407452621"/>
      </bottom>
      <diagonal/>
    </border>
    <border>
      <left/>
      <right/>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bottom/>
      <diagonal/>
    </border>
    <border>
      <left/>
      <right/>
      <top style="thin">
        <color theme="0" tint="-0.14999847407452621"/>
      </top>
      <bottom style="thin">
        <color theme="0" tint="-0.14999847407452621"/>
      </bottom>
      <diagonal/>
    </border>
    <border>
      <left/>
      <right/>
      <top style="thin">
        <color theme="0" tint="-0.14999847407452621"/>
      </top>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style="thin">
        <color theme="0" tint="-0.14999847407452621"/>
      </right>
      <top/>
      <bottom/>
      <diagonal/>
    </border>
    <border>
      <left style="thin">
        <color theme="0" tint="-0.14999847407452621"/>
      </left>
      <right style="thin">
        <color theme="0" tint="-0.14999847407452621"/>
      </right>
      <top/>
      <bottom style="medium">
        <color indexed="64"/>
      </bottom>
      <diagonal/>
    </border>
  </borders>
  <cellStyleXfs count="320">
    <xf numFmtId="0" fontId="0" fillId="0" borderId="0"/>
    <xf numFmtId="0" fontId="59" fillId="7" borderId="0" applyNumberFormat="0" applyBorder="0" applyAlignment="0" applyProtection="0"/>
    <xf numFmtId="0" fontId="59" fillId="8" borderId="0" applyNumberFormat="0" applyBorder="0" applyAlignment="0" applyProtection="0"/>
    <xf numFmtId="0" fontId="59" fillId="9" borderId="0" applyNumberFormat="0" applyBorder="0" applyAlignment="0" applyProtection="0"/>
    <xf numFmtId="0" fontId="59" fillId="5" borderId="0" applyNumberFormat="0" applyBorder="0" applyAlignment="0" applyProtection="0"/>
    <xf numFmtId="0" fontId="59" fillId="6" borderId="0" applyNumberFormat="0" applyBorder="0" applyAlignment="0" applyProtection="0"/>
    <xf numFmtId="0" fontId="59" fillId="10" borderId="0" applyNumberFormat="0" applyBorder="0" applyAlignment="0" applyProtection="0"/>
    <xf numFmtId="0" fontId="66" fillId="4" borderId="1" applyNumberFormat="0" applyAlignment="0" applyProtection="0"/>
    <xf numFmtId="0" fontId="67" fillId="11" borderId="2" applyNumberFormat="0" applyAlignment="0" applyProtection="0"/>
    <xf numFmtId="0" fontId="68" fillId="11" borderId="1" applyNumberFormat="0" applyAlignment="0" applyProtection="0"/>
    <xf numFmtId="0" fontId="69" fillId="0" borderId="3" applyNumberFormat="0" applyFill="0" applyAlignment="0" applyProtection="0"/>
    <xf numFmtId="0" fontId="70" fillId="0" borderId="4" applyNumberFormat="0" applyFill="0" applyAlignment="0" applyProtection="0"/>
    <xf numFmtId="0" fontId="71" fillId="0" borderId="5" applyNumberFormat="0" applyFill="0" applyAlignment="0" applyProtection="0"/>
    <xf numFmtId="0" fontId="71" fillId="0" borderId="0" applyNumberFormat="0" applyFill="0" applyBorder="0" applyAlignment="0" applyProtection="0"/>
    <xf numFmtId="0" fontId="72" fillId="0" borderId="6" applyNumberFormat="0" applyFill="0" applyAlignment="0" applyProtection="0"/>
    <xf numFmtId="0" fontId="73" fillId="12" borderId="7" applyNumberFormat="0" applyAlignment="0" applyProtection="0"/>
    <xf numFmtId="0" fontId="74" fillId="0" borderId="0" applyNumberFormat="0" applyFill="0" applyBorder="0" applyAlignment="0" applyProtection="0"/>
    <xf numFmtId="0" fontId="75" fillId="13" borderId="0" applyNumberFormat="0" applyBorder="0" applyAlignment="0" applyProtection="0"/>
    <xf numFmtId="0" fontId="11" fillId="0" borderId="0"/>
    <xf numFmtId="0" fontId="58" fillId="0" borderId="0"/>
    <xf numFmtId="0" fontId="12" fillId="0" borderId="0"/>
    <xf numFmtId="0" fontId="23" fillId="0" borderId="0"/>
    <xf numFmtId="0" fontId="29" fillId="0" borderId="0"/>
    <xf numFmtId="0" fontId="29" fillId="0" borderId="0"/>
    <xf numFmtId="0" fontId="12" fillId="0" borderId="0"/>
    <xf numFmtId="0" fontId="12" fillId="0" borderId="0"/>
    <xf numFmtId="0" fontId="29" fillId="0" borderId="0"/>
    <xf numFmtId="0" fontId="23" fillId="0" borderId="0"/>
    <xf numFmtId="0" fontId="12" fillId="0" borderId="0"/>
    <xf numFmtId="0" fontId="12" fillId="0" borderId="0"/>
    <xf numFmtId="0" fontId="11" fillId="0" borderId="0"/>
    <xf numFmtId="0" fontId="11" fillId="0" borderId="0"/>
    <xf numFmtId="0" fontId="58" fillId="0" borderId="0"/>
    <xf numFmtId="0" fontId="76" fillId="2" borderId="0" applyNumberFormat="0" applyBorder="0" applyAlignment="0" applyProtection="0"/>
    <xf numFmtId="0" fontId="77" fillId="0" borderId="0" applyNumberFormat="0" applyFill="0" applyBorder="0" applyAlignment="0" applyProtection="0"/>
    <xf numFmtId="0" fontId="58" fillId="14" borderId="8" applyNumberFormat="0" applyFont="0" applyAlignment="0" applyProtection="0"/>
    <xf numFmtId="0" fontId="78" fillId="0" borderId="9" applyNumberFormat="0" applyFill="0" applyAlignment="0" applyProtection="0"/>
    <xf numFmtId="0" fontId="79" fillId="0" borderId="0" applyNumberFormat="0" applyFill="0" applyBorder="0" applyAlignment="0" applyProtection="0"/>
    <xf numFmtId="168" fontId="11" fillId="0" borderId="0" applyFont="0" applyFill="0" applyBorder="0" applyAlignment="0" applyProtection="0"/>
    <xf numFmtId="169" fontId="11" fillId="0" borderId="0" applyFont="0" applyFill="0" applyBorder="0" applyAlignment="0" applyProtection="0"/>
    <xf numFmtId="164" fontId="58" fillId="0" borderId="0" applyFont="0" applyFill="0" applyBorder="0" applyAlignment="0" applyProtection="0"/>
    <xf numFmtId="165" fontId="58" fillId="0" borderId="0" applyFont="0" applyFill="0" applyBorder="0" applyAlignment="0" applyProtection="0"/>
    <xf numFmtId="165" fontId="58" fillId="0" borderId="0" applyFont="0" applyFill="0" applyBorder="0" applyAlignment="0" applyProtection="0"/>
    <xf numFmtId="165" fontId="58" fillId="0" borderId="0" applyFont="0" applyFill="0" applyBorder="0" applyAlignment="0" applyProtection="0"/>
    <xf numFmtId="165" fontId="58" fillId="0" borderId="0" applyFont="0" applyFill="0" applyBorder="0" applyAlignment="0" applyProtection="0"/>
    <xf numFmtId="165" fontId="58" fillId="0" borderId="0" applyFont="0" applyFill="0" applyBorder="0" applyAlignment="0" applyProtection="0"/>
    <xf numFmtId="165" fontId="25" fillId="0" borderId="0"/>
    <xf numFmtId="165" fontId="58" fillId="0" borderId="0" applyFont="0" applyFill="0" applyBorder="0" applyAlignment="0" applyProtection="0"/>
    <xf numFmtId="165" fontId="58" fillId="0" borderId="0" applyFont="0" applyFill="0" applyBorder="0" applyAlignment="0" applyProtection="0"/>
    <xf numFmtId="165" fontId="58" fillId="0" borderId="0" applyFont="0" applyFill="0" applyBorder="0" applyAlignment="0" applyProtection="0"/>
    <xf numFmtId="165" fontId="58" fillId="0" borderId="0" applyFont="0" applyFill="0" applyBorder="0" applyAlignment="0" applyProtection="0"/>
    <xf numFmtId="173" fontId="58" fillId="0" borderId="0" applyFont="0" applyFill="0" applyBorder="0" applyAlignment="0" applyProtection="0"/>
    <xf numFmtId="165" fontId="25" fillId="0" borderId="0"/>
    <xf numFmtId="165" fontId="25" fillId="0" borderId="0"/>
    <xf numFmtId="165" fontId="25" fillId="0" borderId="0"/>
    <xf numFmtId="165" fontId="25" fillId="0" borderId="0"/>
    <xf numFmtId="165" fontId="58" fillId="0" borderId="0" applyFont="0" applyFill="0" applyBorder="0" applyAlignment="0" applyProtection="0"/>
    <xf numFmtId="165" fontId="25" fillId="0" borderId="0"/>
    <xf numFmtId="165" fontId="58" fillId="0" borderId="0" applyFont="0" applyFill="0" applyBorder="0" applyAlignment="0" applyProtection="0"/>
    <xf numFmtId="165" fontId="58" fillId="0" borderId="0" applyFont="0" applyFill="0" applyBorder="0" applyAlignment="0" applyProtection="0"/>
    <xf numFmtId="165" fontId="25" fillId="0" borderId="0"/>
    <xf numFmtId="165" fontId="25" fillId="0" borderId="0"/>
    <xf numFmtId="165" fontId="25" fillId="0" borderId="0"/>
    <xf numFmtId="165" fontId="25" fillId="0" borderId="0"/>
    <xf numFmtId="165" fontId="25" fillId="0" borderId="0"/>
    <xf numFmtId="173" fontId="11" fillId="0" borderId="0" applyFont="0" applyFill="0" applyBorder="0" applyAlignment="0" applyProtection="0"/>
    <xf numFmtId="169" fontId="29" fillId="0" borderId="0" applyFont="0" applyFill="0" applyBorder="0" applyAlignment="0" applyProtection="0"/>
    <xf numFmtId="0" fontId="80" fillId="3" borderId="0" applyNumberFormat="0" applyBorder="0" applyAlignment="0" applyProtection="0"/>
    <xf numFmtId="165" fontId="25" fillId="0" borderId="0"/>
    <xf numFmtId="165" fontId="25" fillId="0" borderId="0"/>
    <xf numFmtId="165" fontId="25" fillId="0" borderId="0"/>
    <xf numFmtId="175" fontId="25" fillId="0" borderId="0"/>
    <xf numFmtId="165" fontId="11" fillId="0" borderId="0" applyFont="0" applyFill="0" applyBorder="0" applyAlignment="0" applyProtection="0"/>
    <xf numFmtId="164" fontId="11" fillId="0" borderId="0" applyFont="0" applyFill="0" applyBorder="0" applyAlignment="0" applyProtection="0"/>
    <xf numFmtId="165" fontId="23" fillId="0" borderId="0" applyFont="0" applyFill="0" applyBorder="0" applyAlignment="0" applyProtection="0"/>
    <xf numFmtId="175" fontId="25" fillId="0" borderId="0" applyFill="0" applyBorder="0" applyProtection="0"/>
    <xf numFmtId="0" fontId="10" fillId="23" borderId="0" applyNumberFormat="0" applyBorder="0" applyAlignment="0" applyProtection="0"/>
    <xf numFmtId="0" fontId="10" fillId="25"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8" fillId="29" borderId="0" applyNumberFormat="0" applyBorder="0" applyAlignment="0" applyProtection="0"/>
    <xf numFmtId="0" fontId="108" fillId="32" borderId="0" applyNumberFormat="0" applyBorder="0" applyAlignment="0" applyProtection="0"/>
    <xf numFmtId="0" fontId="108" fillId="35" borderId="0" applyNumberFormat="0" applyBorder="0" applyAlignment="0" applyProtection="0"/>
    <xf numFmtId="0" fontId="108" fillId="22" borderId="0" applyNumberFormat="0" applyBorder="0" applyAlignment="0" applyProtection="0"/>
    <xf numFmtId="0" fontId="59" fillId="7" borderId="0" applyNumberFormat="0" applyBorder="0" applyAlignment="0" applyProtection="0"/>
    <xf numFmtId="0" fontId="108" fillId="24" borderId="0" applyNumberFormat="0" applyBorder="0" applyAlignment="0" applyProtection="0"/>
    <xf numFmtId="0" fontId="59" fillId="8" borderId="0" applyNumberFormat="0" applyBorder="0" applyAlignment="0" applyProtection="0"/>
    <xf numFmtId="0" fontId="108" fillId="26" borderId="0" applyNumberFormat="0" applyBorder="0" applyAlignment="0" applyProtection="0"/>
    <xf numFmtId="0" fontId="59" fillId="9" borderId="0" applyNumberFormat="0" applyBorder="0" applyAlignment="0" applyProtection="0"/>
    <xf numFmtId="0" fontId="108" fillId="30" borderId="0" applyNumberFormat="0" applyBorder="0" applyAlignment="0" applyProtection="0"/>
    <xf numFmtId="0" fontId="59" fillId="5" borderId="0" applyNumberFormat="0" applyBorder="0" applyAlignment="0" applyProtection="0"/>
    <xf numFmtId="0" fontId="108" fillId="33" borderId="0" applyNumberFormat="0" applyBorder="0" applyAlignment="0" applyProtection="0"/>
    <xf numFmtId="0" fontId="59" fillId="6" borderId="0" applyNumberFormat="0" applyBorder="0" applyAlignment="0" applyProtection="0"/>
    <xf numFmtId="0" fontId="108" fillId="34" borderId="0" applyNumberFormat="0" applyBorder="0" applyAlignment="0" applyProtection="0"/>
    <xf numFmtId="0" fontId="59" fillId="10" borderId="0" applyNumberFormat="0" applyBorder="0" applyAlignment="0" applyProtection="0"/>
    <xf numFmtId="0" fontId="100" fillId="18" borderId="39" applyNumberFormat="0" applyAlignment="0" applyProtection="0"/>
    <xf numFmtId="0" fontId="66" fillId="4" borderId="1" applyNumberFormat="0" applyAlignment="0" applyProtection="0"/>
    <xf numFmtId="0" fontId="101" fillId="19" borderId="40" applyNumberFormat="0" applyAlignment="0" applyProtection="0"/>
    <xf numFmtId="0" fontId="67" fillId="11" borderId="2" applyNumberFormat="0" applyAlignment="0" applyProtection="0"/>
    <xf numFmtId="0" fontId="102" fillId="19" borderId="39" applyNumberFormat="0" applyAlignment="0" applyProtection="0"/>
    <xf numFmtId="0" fontId="68" fillId="11" borderId="1" applyNumberFormat="0" applyAlignment="0" applyProtection="0"/>
    <xf numFmtId="49" fontId="11" fillId="0" borderId="0" applyAlignment="0"/>
    <xf numFmtId="0" fontId="95" fillId="0" borderId="36" applyNumberFormat="0" applyFill="0" applyAlignment="0" applyProtection="0"/>
    <xf numFmtId="0" fontId="69" fillId="0" borderId="3" applyNumberFormat="0" applyFill="0" applyAlignment="0" applyProtection="0"/>
    <xf numFmtId="0" fontId="96" fillId="0" borderId="37" applyNumberFormat="0" applyFill="0" applyAlignment="0" applyProtection="0"/>
    <xf numFmtId="0" fontId="70" fillId="0" borderId="4" applyNumberFormat="0" applyFill="0" applyAlignment="0" applyProtection="0"/>
    <xf numFmtId="0" fontId="97" fillId="0" borderId="38" applyNumberFormat="0" applyFill="0" applyAlignment="0" applyProtection="0"/>
    <xf numFmtId="0" fontId="71" fillId="0" borderId="5" applyNumberFormat="0" applyFill="0" applyAlignment="0" applyProtection="0"/>
    <xf numFmtId="0" fontId="97" fillId="0" borderId="0" applyNumberFormat="0" applyFill="0" applyBorder="0" applyAlignment="0" applyProtection="0"/>
    <xf numFmtId="0" fontId="71" fillId="0" borderId="0" applyNumberFormat="0" applyFill="0" applyBorder="0" applyAlignment="0" applyProtection="0"/>
    <xf numFmtId="0" fontId="107" fillId="0" borderId="44" applyNumberFormat="0" applyFill="0" applyAlignment="0" applyProtection="0"/>
    <xf numFmtId="0" fontId="72" fillId="0" borderId="6" applyNumberFormat="0" applyFill="0" applyAlignment="0" applyProtection="0"/>
    <xf numFmtId="0" fontId="104" fillId="20" borderId="42" applyNumberFormat="0" applyAlignment="0" applyProtection="0"/>
    <xf numFmtId="0" fontId="73" fillId="12" borderId="7" applyNumberFormat="0" applyAlignment="0" applyProtection="0"/>
    <xf numFmtId="0" fontId="109" fillId="0" borderId="0" applyNumberFormat="0" applyFill="0" applyBorder="0" applyAlignment="0" applyProtection="0"/>
    <xf numFmtId="0" fontId="74" fillId="0" borderId="0" applyNumberFormat="0" applyFill="0" applyBorder="0" applyAlignment="0" applyProtection="0"/>
    <xf numFmtId="0" fontId="110" fillId="17" borderId="0" applyNumberFormat="0" applyBorder="0" applyAlignment="0" applyProtection="0"/>
    <xf numFmtId="0" fontId="75" fillId="13" borderId="0" applyNumberFormat="0" applyBorder="0" applyAlignment="0" applyProtection="0"/>
    <xf numFmtId="0" fontId="10" fillId="0" borderId="0"/>
    <xf numFmtId="0" fontId="32" fillId="0" borderId="0"/>
    <xf numFmtId="0" fontId="11" fillId="0" borderId="0"/>
    <xf numFmtId="0" fontId="99" fillId="16" borderId="0" applyNumberFormat="0" applyBorder="0" applyAlignment="0" applyProtection="0"/>
    <xf numFmtId="0" fontId="76" fillId="2" borderId="0" applyNumberFormat="0" applyBorder="0" applyAlignment="0" applyProtection="0"/>
    <xf numFmtId="0" fontId="106" fillId="0" borderId="0" applyNumberFormat="0" applyFill="0" applyBorder="0" applyAlignment="0" applyProtection="0"/>
    <xf numFmtId="0" fontId="77" fillId="0" borderId="0" applyNumberFormat="0" applyFill="0" applyBorder="0" applyAlignment="0" applyProtection="0"/>
    <xf numFmtId="0" fontId="11" fillId="14" borderId="8" applyNumberFormat="0" applyFont="0" applyAlignment="0" applyProtection="0"/>
    <xf numFmtId="0" fontId="10" fillId="21" borderId="43" applyNumberFormat="0" applyFont="0" applyAlignment="0" applyProtection="0"/>
    <xf numFmtId="0" fontId="11" fillId="14" borderId="8" applyNumberFormat="0" applyFont="0" applyAlignment="0" applyProtection="0"/>
    <xf numFmtId="0" fontId="103" fillId="0" borderId="41" applyNumberFormat="0" applyFill="0" applyAlignment="0" applyProtection="0"/>
    <xf numFmtId="0" fontId="78" fillId="0" borderId="9" applyNumberFormat="0" applyFill="0" applyAlignment="0" applyProtection="0"/>
    <xf numFmtId="0" fontId="105" fillId="0" borderId="0" applyNumberFormat="0" applyFill="0" applyBorder="0" applyAlignment="0" applyProtection="0"/>
    <xf numFmtId="0" fontId="79" fillId="0" borderId="0" applyNumberFormat="0" applyFill="0" applyBorder="0" applyAlignment="0" applyProtection="0"/>
    <xf numFmtId="165" fontId="11" fillId="0" borderId="0" applyFont="0" applyFill="0" applyBorder="0" applyAlignment="0" applyProtection="0"/>
    <xf numFmtId="176" fontId="32" fillId="0" borderId="0" applyFill="0" applyBorder="0" applyProtection="0">
      <alignment wrapText="1"/>
    </xf>
    <xf numFmtId="165" fontId="11" fillId="0" borderId="0" applyFont="0" applyFill="0" applyBorder="0" applyAlignment="0" applyProtection="0"/>
    <xf numFmtId="176" fontId="32" fillId="0" borderId="0" applyFill="0" applyBorder="0" applyProtection="0">
      <alignment wrapText="1"/>
    </xf>
    <xf numFmtId="165" fontId="25" fillId="0" borderId="0"/>
    <xf numFmtId="176" fontId="32" fillId="0" borderId="0" applyFill="0" applyBorder="0" applyProtection="0">
      <alignment wrapText="1"/>
    </xf>
    <xf numFmtId="165" fontId="25" fillId="0" borderId="0"/>
    <xf numFmtId="176" fontId="32" fillId="0" borderId="0" applyFill="0" applyBorder="0" applyProtection="0">
      <alignment wrapText="1"/>
    </xf>
    <xf numFmtId="165" fontId="11" fillId="0" borderId="0" applyFont="0" applyFill="0" applyBorder="0" applyAlignment="0" applyProtection="0"/>
    <xf numFmtId="176" fontId="32" fillId="0" borderId="0" applyFill="0" applyBorder="0" applyProtection="0">
      <alignment wrapText="1"/>
    </xf>
    <xf numFmtId="165" fontId="11" fillId="0" borderId="0" applyFont="0" applyFill="0" applyBorder="0" applyAlignment="0" applyProtection="0"/>
    <xf numFmtId="176" fontId="32" fillId="0" borderId="0" applyFill="0" applyBorder="0" applyProtection="0">
      <alignment wrapText="1"/>
    </xf>
    <xf numFmtId="165" fontId="11" fillId="0" borderId="0" applyFont="0" applyFill="0" applyBorder="0" applyAlignment="0" applyProtection="0"/>
    <xf numFmtId="176" fontId="32" fillId="0" borderId="0" applyFill="0" applyBorder="0" applyProtection="0">
      <alignment wrapText="1"/>
    </xf>
    <xf numFmtId="165" fontId="25" fillId="0" borderId="0"/>
    <xf numFmtId="176" fontId="32" fillId="0" borderId="0" applyFill="0" applyBorder="0" applyProtection="0">
      <alignment wrapText="1"/>
    </xf>
    <xf numFmtId="165" fontId="11" fillId="0" borderId="0" applyFont="0" applyFill="0" applyBorder="0" applyAlignment="0" applyProtection="0"/>
    <xf numFmtId="176" fontId="32" fillId="0" borderId="0" applyFill="0" applyBorder="0" applyProtection="0">
      <alignment wrapText="1"/>
    </xf>
    <xf numFmtId="165" fontId="11" fillId="0" borderId="0" applyFont="0" applyFill="0" applyBorder="0" applyAlignment="0" applyProtection="0"/>
    <xf numFmtId="176" fontId="32" fillId="0" borderId="0" applyFill="0" applyBorder="0" applyProtection="0">
      <alignment wrapText="1"/>
    </xf>
    <xf numFmtId="165" fontId="11" fillId="0" borderId="0" applyFont="0" applyFill="0" applyBorder="0" applyAlignment="0" applyProtection="0"/>
    <xf numFmtId="165" fontId="11" fillId="0" borderId="0" applyFont="0" applyFill="0" applyBorder="0" applyAlignment="0" applyProtection="0"/>
    <xf numFmtId="176" fontId="32" fillId="0" borderId="0" applyFill="0" applyBorder="0" applyProtection="0">
      <alignment wrapText="1"/>
    </xf>
    <xf numFmtId="176" fontId="32" fillId="0" borderId="0" applyFill="0" applyBorder="0" applyProtection="0">
      <alignment wrapText="1"/>
    </xf>
    <xf numFmtId="165" fontId="11" fillId="0" borderId="0" applyFont="0" applyFill="0" applyBorder="0" applyAlignment="0" applyProtection="0"/>
    <xf numFmtId="176" fontId="32" fillId="0" borderId="0" applyFill="0" applyBorder="0" applyProtection="0">
      <alignment wrapText="1"/>
    </xf>
    <xf numFmtId="165" fontId="11" fillId="0" borderId="0" applyFont="0" applyFill="0" applyBorder="0" applyAlignment="0" applyProtection="0"/>
    <xf numFmtId="176" fontId="32" fillId="0" borderId="0" applyFill="0" applyBorder="0" applyProtection="0">
      <alignment wrapText="1"/>
    </xf>
    <xf numFmtId="165" fontId="11" fillId="0" borderId="0" applyFont="0" applyFill="0" applyBorder="0" applyAlignment="0" applyProtection="0"/>
    <xf numFmtId="176" fontId="32" fillId="0" borderId="0" applyFill="0" applyBorder="0" applyProtection="0">
      <alignment wrapText="1"/>
    </xf>
    <xf numFmtId="176" fontId="32" fillId="0" borderId="0" applyFill="0" applyBorder="0" applyProtection="0">
      <alignment wrapText="1"/>
    </xf>
    <xf numFmtId="165" fontId="11" fillId="0" borderId="0" applyFont="0" applyFill="0" applyBorder="0" applyAlignment="0" applyProtection="0"/>
    <xf numFmtId="176" fontId="32" fillId="0" borderId="0" applyFill="0" applyBorder="0" applyProtection="0">
      <alignment wrapText="1"/>
    </xf>
    <xf numFmtId="165" fontId="11" fillId="0" borderId="0" applyFont="0" applyFill="0" applyBorder="0" applyAlignment="0" applyProtection="0"/>
    <xf numFmtId="176" fontId="32" fillId="0" borderId="0" applyFill="0" applyBorder="0" applyProtection="0">
      <alignment wrapText="1"/>
    </xf>
    <xf numFmtId="165" fontId="11" fillId="0" borderId="0" applyFont="0" applyFill="0" applyBorder="0" applyAlignment="0" applyProtection="0"/>
    <xf numFmtId="176" fontId="32" fillId="0" borderId="0" applyFill="0" applyBorder="0" applyProtection="0">
      <alignment wrapText="1"/>
    </xf>
    <xf numFmtId="165" fontId="25" fillId="0" borderId="0"/>
    <xf numFmtId="176" fontId="32" fillId="0" borderId="0" applyFill="0" applyBorder="0" applyProtection="0">
      <alignment wrapText="1"/>
    </xf>
    <xf numFmtId="165" fontId="11" fillId="0" borderId="0" applyFont="0" applyFill="0" applyBorder="0" applyAlignment="0" applyProtection="0"/>
    <xf numFmtId="165" fontId="25" fillId="0" borderId="0"/>
    <xf numFmtId="176" fontId="32" fillId="0" borderId="0" applyFill="0" applyBorder="0" applyProtection="0">
      <alignment wrapText="1"/>
    </xf>
    <xf numFmtId="165" fontId="25" fillId="0" borderId="0"/>
    <xf numFmtId="176" fontId="32" fillId="0" borderId="0" applyFill="0" applyBorder="0" applyProtection="0">
      <alignment wrapText="1"/>
    </xf>
    <xf numFmtId="165" fontId="25" fillId="0" borderId="0"/>
    <xf numFmtId="176" fontId="32" fillId="0" borderId="0" applyFill="0" applyBorder="0" applyProtection="0">
      <alignment wrapText="1"/>
    </xf>
    <xf numFmtId="176" fontId="32" fillId="0" borderId="0" applyFill="0" applyBorder="0" applyProtection="0">
      <alignment wrapText="1"/>
    </xf>
    <xf numFmtId="176" fontId="32" fillId="0" borderId="0" applyFill="0" applyBorder="0" applyProtection="0">
      <alignment wrapText="1"/>
    </xf>
    <xf numFmtId="176" fontId="32" fillId="0" borderId="0" applyFill="0" applyBorder="0" applyProtection="0">
      <alignment wrapText="1"/>
    </xf>
    <xf numFmtId="176" fontId="32" fillId="0" borderId="0" applyFill="0" applyBorder="0" applyProtection="0">
      <alignment wrapText="1"/>
    </xf>
    <xf numFmtId="165" fontId="11" fillId="0" borderId="0" applyFont="0" applyFill="0" applyBorder="0" applyAlignment="0" applyProtection="0"/>
    <xf numFmtId="175" fontId="25" fillId="0" borderId="0"/>
    <xf numFmtId="165" fontId="11" fillId="0" borderId="0" applyFont="0" applyFill="0" applyBorder="0" applyAlignment="0" applyProtection="0"/>
    <xf numFmtId="165" fontId="11" fillId="0" borderId="0" applyFont="0" applyFill="0" applyBorder="0" applyAlignment="0" applyProtection="0"/>
    <xf numFmtId="176" fontId="32" fillId="0" borderId="0" applyFill="0" applyBorder="0" applyProtection="0">
      <alignment wrapText="1"/>
    </xf>
    <xf numFmtId="165" fontId="11" fillId="0" borderId="0" applyFont="0" applyFill="0" applyBorder="0" applyAlignment="0" applyProtection="0"/>
    <xf numFmtId="175" fontId="25" fillId="0" borderId="0"/>
    <xf numFmtId="165" fontId="11" fillId="0" borderId="0" applyFont="0" applyFill="0" applyBorder="0" applyAlignment="0" applyProtection="0"/>
    <xf numFmtId="176" fontId="32" fillId="0" borderId="0" applyFill="0" applyBorder="0" applyProtection="0">
      <alignment wrapText="1"/>
    </xf>
    <xf numFmtId="175" fontId="25" fillId="0" borderId="0"/>
    <xf numFmtId="165" fontId="11" fillId="0" borderId="0" applyFont="0" applyFill="0" applyBorder="0" applyAlignment="0" applyProtection="0"/>
    <xf numFmtId="176" fontId="32" fillId="0" borderId="0" applyFill="0" applyBorder="0" applyProtection="0">
      <alignment wrapText="1"/>
    </xf>
    <xf numFmtId="175" fontId="25" fillId="0" borderId="0"/>
    <xf numFmtId="165" fontId="11" fillId="0" borderId="0" applyFont="0" applyFill="0" applyBorder="0" applyAlignment="0" applyProtection="0"/>
    <xf numFmtId="176" fontId="32" fillId="0" borderId="0" applyFill="0" applyBorder="0" applyProtection="0">
      <alignment wrapText="1"/>
    </xf>
    <xf numFmtId="165" fontId="11" fillId="0" borderId="0" applyFont="0" applyFill="0" applyBorder="0" applyAlignment="0" applyProtection="0"/>
    <xf numFmtId="176" fontId="32" fillId="0" borderId="0" applyFill="0" applyBorder="0" applyProtection="0">
      <alignment wrapText="1"/>
    </xf>
    <xf numFmtId="165" fontId="11" fillId="0" borderId="0" applyFont="0" applyFill="0" applyBorder="0" applyAlignment="0" applyProtection="0"/>
    <xf numFmtId="176" fontId="32" fillId="0" borderId="0" applyFill="0" applyBorder="0" applyProtection="0">
      <alignment wrapText="1"/>
    </xf>
    <xf numFmtId="0" fontId="98" fillId="15" borderId="0" applyNumberFormat="0" applyBorder="0" applyAlignment="0" applyProtection="0"/>
    <xf numFmtId="0" fontId="80" fillId="3" borderId="0" applyNumberFormat="0" applyBorder="0" applyAlignment="0" applyProtection="0"/>
    <xf numFmtId="0" fontId="9" fillId="0" borderId="0"/>
    <xf numFmtId="0" fontId="8" fillId="0" borderId="0"/>
    <xf numFmtId="0" fontId="11" fillId="0" borderId="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73" fontId="11" fillId="0" borderId="0" applyFont="0" applyFill="0" applyBorder="0" applyAlignment="0" applyProtection="0"/>
    <xf numFmtId="0" fontId="12" fillId="0" borderId="0"/>
    <xf numFmtId="0" fontId="121" fillId="0" borderId="0"/>
    <xf numFmtId="0" fontId="129" fillId="0" borderId="0"/>
    <xf numFmtId="0" fontId="7" fillId="0" borderId="0"/>
    <xf numFmtId="0" fontId="132" fillId="0" borderId="0" applyNumberFormat="0" applyFill="0" applyBorder="0" applyAlignment="0" applyProtection="0"/>
    <xf numFmtId="0" fontId="133" fillId="0" borderId="0" applyNumberFormat="0" applyFill="0" applyBorder="0" applyAlignment="0" applyProtection="0"/>
    <xf numFmtId="0" fontId="138" fillId="36" borderId="0" applyNumberFormat="0" applyBorder="0" applyAlignment="0" applyProtection="0"/>
    <xf numFmtId="0" fontId="138" fillId="2" borderId="0" applyNumberFormat="0" applyBorder="0" applyAlignment="0" applyProtection="0"/>
    <xf numFmtId="0" fontId="138" fillId="3" borderId="0" applyNumberFormat="0" applyBorder="0" applyAlignment="0" applyProtection="0"/>
    <xf numFmtId="0" fontId="138" fillId="37" borderId="0" applyNumberFormat="0" applyBorder="0" applyAlignment="0" applyProtection="0"/>
    <xf numFmtId="0" fontId="138" fillId="38" borderId="0" applyNumberFormat="0" applyBorder="0" applyAlignment="0" applyProtection="0"/>
    <xf numFmtId="0" fontId="138" fillId="4" borderId="0" applyNumberFormat="0" applyBorder="0" applyAlignment="0" applyProtection="0"/>
    <xf numFmtId="0" fontId="138" fillId="39" borderId="0" applyNumberFormat="0" applyBorder="0" applyAlignment="0" applyProtection="0"/>
    <xf numFmtId="0" fontId="138" fillId="40" borderId="0" applyNumberFormat="0" applyBorder="0" applyAlignment="0" applyProtection="0"/>
    <xf numFmtId="0" fontId="138" fillId="41" borderId="0" applyNumberFormat="0" applyBorder="0" applyAlignment="0" applyProtection="0"/>
    <xf numFmtId="0" fontId="138" fillId="37" borderId="0" applyNumberFormat="0" applyBorder="0" applyAlignment="0" applyProtection="0"/>
    <xf numFmtId="0" fontId="138" fillId="39" borderId="0" applyNumberFormat="0" applyBorder="0" applyAlignment="0" applyProtection="0"/>
    <xf numFmtId="0" fontId="138" fillId="42" borderId="0" applyNumberFormat="0" applyBorder="0" applyAlignment="0" applyProtection="0"/>
    <xf numFmtId="0" fontId="59" fillId="43" borderId="0" applyNumberFormat="0" applyBorder="0" applyAlignment="0" applyProtection="0"/>
    <xf numFmtId="0" fontId="59" fillId="40" borderId="0" applyNumberFormat="0" applyBorder="0" applyAlignment="0" applyProtection="0"/>
    <xf numFmtId="0" fontId="59" fillId="41" borderId="0" applyNumberFormat="0" applyBorder="0" applyAlignment="0" applyProtection="0"/>
    <xf numFmtId="0" fontId="59" fillId="5" borderId="0" applyNumberFormat="0" applyBorder="0" applyAlignment="0" applyProtection="0"/>
    <xf numFmtId="0" fontId="59" fillId="6" borderId="0" applyNumberFormat="0" applyBorder="0" applyAlignment="0" applyProtection="0"/>
    <xf numFmtId="0" fontId="59" fillId="44" borderId="0" applyNumberFormat="0" applyBorder="0" applyAlignment="0" applyProtection="0"/>
    <xf numFmtId="0" fontId="29" fillId="0" borderId="0"/>
    <xf numFmtId="0" fontId="137" fillId="0" borderId="0"/>
    <xf numFmtId="0" fontId="139" fillId="0" borderId="0"/>
    <xf numFmtId="0" fontId="6" fillId="0" borderId="0"/>
    <xf numFmtId="0" fontId="11" fillId="0" borderId="0"/>
    <xf numFmtId="0" fontId="140" fillId="0" borderId="0"/>
    <xf numFmtId="0" fontId="18" fillId="0" borderId="12" applyFont="0" applyAlignment="0">
      <alignment horizontal="right" vertical="center" wrapText="1"/>
    </xf>
    <xf numFmtId="9" fontId="11" fillId="0" borderId="0" applyFont="0" applyFill="0" applyBorder="0" applyAlignment="0" applyProtection="0"/>
    <xf numFmtId="9" fontId="23" fillId="0" borderId="0" applyFont="0" applyFill="0" applyBorder="0" applyAlignment="0" applyProtection="0"/>
    <xf numFmtId="165" fontId="23" fillId="0" borderId="0" applyFont="0" applyFill="0" applyBorder="0" applyAlignment="0" applyProtection="0"/>
    <xf numFmtId="165" fontId="12" fillId="0" borderId="0" applyFont="0" applyFill="0" applyBorder="0" applyAlignment="0" applyProtection="0"/>
    <xf numFmtId="175" fontId="25" fillId="0" borderId="0" applyFill="0" applyBorder="0" applyProtection="0"/>
    <xf numFmtId="0" fontId="5" fillId="0" borderId="0"/>
    <xf numFmtId="165" fontId="11" fillId="0" borderId="0" applyFont="0" applyFill="0" applyBorder="0" applyAlignment="0" applyProtection="0"/>
    <xf numFmtId="0" fontId="4" fillId="23" borderId="0" applyNumberFormat="0" applyBorder="0" applyAlignment="0" applyProtection="0"/>
    <xf numFmtId="0" fontId="4" fillId="25"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28" borderId="0" applyNumberFormat="0" applyBorder="0" applyAlignment="0" applyProtection="0"/>
    <xf numFmtId="0" fontId="4" fillId="0" borderId="0"/>
    <xf numFmtId="0" fontId="4" fillId="21" borderId="43" applyNumberFormat="0" applyFont="0" applyAlignment="0" applyProtection="0"/>
    <xf numFmtId="0" fontId="4" fillId="0" borderId="0"/>
    <xf numFmtId="0" fontId="4" fillId="0" borderId="0"/>
    <xf numFmtId="0" fontId="4" fillId="0" borderId="0"/>
    <xf numFmtId="0" fontId="4" fillId="0" borderId="0"/>
    <xf numFmtId="0" fontId="4" fillId="0" borderId="0"/>
    <xf numFmtId="0" fontId="3" fillId="23" borderId="0" applyNumberFormat="0" applyBorder="0" applyAlignment="0" applyProtection="0"/>
    <xf numFmtId="0" fontId="3" fillId="25"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28" borderId="0" applyNumberFormat="0" applyBorder="0" applyAlignment="0" applyProtection="0"/>
    <xf numFmtId="0" fontId="3" fillId="0" borderId="0"/>
    <xf numFmtId="0" fontId="3" fillId="21" borderId="43"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3" borderId="0" applyNumberFormat="0" applyBorder="0" applyAlignment="0" applyProtection="0"/>
    <xf numFmtId="0" fontId="3" fillId="25"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28" borderId="0" applyNumberFormat="0" applyBorder="0" applyAlignment="0" applyProtection="0"/>
    <xf numFmtId="0" fontId="3" fillId="0" borderId="0"/>
    <xf numFmtId="0" fontId="3" fillId="21" borderId="43" applyNumberFormat="0" applyFont="0" applyAlignment="0" applyProtection="0"/>
    <xf numFmtId="0" fontId="3" fillId="0" borderId="0"/>
    <xf numFmtId="0" fontId="3" fillId="0" borderId="0"/>
    <xf numFmtId="0" fontId="3" fillId="0" borderId="0"/>
    <xf numFmtId="0" fontId="3" fillId="0" borderId="0"/>
    <xf numFmtId="0" fontId="3" fillId="0" borderId="0"/>
    <xf numFmtId="0" fontId="2" fillId="23" borderId="0" applyNumberFormat="0" applyBorder="0" applyAlignment="0" applyProtection="0"/>
    <xf numFmtId="0" fontId="2" fillId="23"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0" borderId="0"/>
    <xf numFmtId="0" fontId="2" fillId="0" borderId="0"/>
    <xf numFmtId="0" fontId="2" fillId="0" borderId="0"/>
    <xf numFmtId="0" fontId="2" fillId="0" borderId="0"/>
    <xf numFmtId="0" fontId="2" fillId="21" borderId="43" applyNumberFormat="0" applyFont="0" applyAlignment="0" applyProtection="0"/>
    <xf numFmtId="0" fontId="2" fillId="21" borderId="43" applyNumberFormat="0" applyFont="0" applyAlignment="0" applyProtection="0"/>
    <xf numFmtId="165" fontId="11" fillId="0" borderId="0" applyFont="0" applyFill="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0" borderId="0"/>
    <xf numFmtId="0" fontId="1" fillId="0" borderId="0"/>
    <xf numFmtId="0" fontId="1" fillId="0" borderId="0"/>
    <xf numFmtId="0" fontId="1" fillId="0" borderId="0"/>
    <xf numFmtId="0" fontId="1" fillId="21" borderId="43" applyNumberFormat="0" applyFont="0" applyAlignment="0" applyProtection="0"/>
    <xf numFmtId="0" fontId="1" fillId="21" borderId="43" applyNumberFormat="0" applyFont="0" applyAlignment="0" applyProtection="0"/>
    <xf numFmtId="173" fontId="11" fillId="0" borderId="0" applyFont="0" applyFill="0" applyBorder="0" applyAlignment="0" applyProtection="0"/>
    <xf numFmtId="173" fontId="11" fillId="0" borderId="0" applyFont="0" applyFill="0" applyBorder="0" applyAlignment="0" applyProtection="0"/>
  </cellStyleXfs>
  <cellXfs count="1014">
    <xf numFmtId="0" fontId="0" fillId="0" borderId="0" xfId="0"/>
    <xf numFmtId="0" fontId="18" fillId="0" borderId="10" xfId="0" applyFont="1" applyBorder="1" applyAlignment="1">
      <alignment horizontal="center" vertical="top" wrapText="1"/>
    </xf>
    <xf numFmtId="0" fontId="18" fillId="0" borderId="11" xfId="0" applyFont="1" applyBorder="1" applyAlignment="1">
      <alignment horizontal="center" vertical="top"/>
    </xf>
    <xf numFmtId="0" fontId="13" fillId="0" borderId="0" xfId="0" applyFont="1" applyAlignment="1">
      <alignment horizontal="center"/>
    </xf>
    <xf numFmtId="0" fontId="15" fillId="0" borderId="0" xfId="0" applyFont="1"/>
    <xf numFmtId="0" fontId="19" fillId="0" borderId="0" xfId="0" applyFont="1"/>
    <xf numFmtId="166" fontId="19" fillId="0" borderId="0" xfId="0" applyNumberFormat="1" applyFont="1" applyAlignment="1">
      <alignment horizontal="right"/>
    </xf>
    <xf numFmtId="0" fontId="19" fillId="0" borderId="0" xfId="0" applyFont="1" applyAlignment="1">
      <alignment horizontal="right"/>
    </xf>
    <xf numFmtId="0" fontId="18" fillId="0" borderId="0" xfId="0" applyFont="1"/>
    <xf numFmtId="166" fontId="18" fillId="0" borderId="0" xfId="0" applyNumberFormat="1" applyFont="1"/>
    <xf numFmtId="166" fontId="19" fillId="0" borderId="0" xfId="0" applyNumberFormat="1" applyFont="1"/>
    <xf numFmtId="0" fontId="14" fillId="0" borderId="0" xfId="0" applyFont="1"/>
    <xf numFmtId="0" fontId="25" fillId="0" borderId="0" xfId="0" applyFont="1"/>
    <xf numFmtId="167" fontId="25" fillId="0" borderId="0" xfId="0" applyNumberFormat="1" applyFont="1"/>
    <xf numFmtId="0" fontId="22" fillId="0" borderId="0" xfId="0" applyFont="1"/>
    <xf numFmtId="0" fontId="16" fillId="0" borderId="0" xfId="0" applyFont="1"/>
    <xf numFmtId="166" fontId="19" fillId="0" borderId="12" xfId="0" applyNumberFormat="1" applyFont="1" applyBorder="1"/>
    <xf numFmtId="166" fontId="14" fillId="0" borderId="0" xfId="0" applyNumberFormat="1" applyFont="1"/>
    <xf numFmtId="166" fontId="0" fillId="0" borderId="0" xfId="0" applyNumberFormat="1"/>
    <xf numFmtId="167" fontId="19" fillId="0" borderId="0" xfId="0" applyNumberFormat="1" applyFont="1" applyAlignment="1">
      <alignment horizontal="right"/>
    </xf>
    <xf numFmtId="167" fontId="18" fillId="0" borderId="0" xfId="0" applyNumberFormat="1" applyFont="1"/>
    <xf numFmtId="167" fontId="19" fillId="0" borderId="0" xfId="0" applyNumberFormat="1" applyFont="1"/>
    <xf numFmtId="0" fontId="16" fillId="0" borderId="0" xfId="0" applyFont="1" applyAlignment="1">
      <alignment vertical="center"/>
    </xf>
    <xf numFmtId="166" fontId="19" fillId="0" borderId="0" xfId="0" applyNumberFormat="1" applyFont="1" applyAlignment="1">
      <alignment horizontal="left"/>
    </xf>
    <xf numFmtId="167" fontId="19" fillId="0" borderId="0" xfId="26" applyNumberFormat="1" applyFont="1"/>
    <xf numFmtId="167" fontId="18" fillId="0" borderId="0" xfId="0" applyNumberFormat="1" applyFont="1" applyAlignment="1">
      <alignment horizontal="right"/>
    </xf>
    <xf numFmtId="49" fontId="19" fillId="0" borderId="0" xfId="29" applyNumberFormat="1" applyFont="1"/>
    <xf numFmtId="0" fontId="18" fillId="0" borderId="0" xfId="0" applyFont="1" applyAlignment="1">
      <alignment horizontal="right"/>
    </xf>
    <xf numFmtId="0" fontId="17" fillId="0" borderId="0" xfId="0" applyFont="1"/>
    <xf numFmtId="0" fontId="15" fillId="0" borderId="0" xfId="0" applyFont="1" applyAlignment="1">
      <alignment horizontal="right"/>
    </xf>
    <xf numFmtId="167" fontId="15" fillId="0" borderId="0" xfId="0" applyNumberFormat="1" applyFont="1"/>
    <xf numFmtId="0" fontId="19" fillId="0" borderId="12" xfId="0" applyFont="1" applyBorder="1"/>
    <xf numFmtId="0" fontId="18" fillId="0" borderId="12" xfId="0" applyFont="1" applyBorder="1" applyAlignment="1">
      <alignment vertical="center"/>
    </xf>
    <xf numFmtId="0" fontId="14" fillId="0" borderId="0" xfId="0" applyFont="1" applyAlignment="1">
      <alignment horizontal="right"/>
    </xf>
    <xf numFmtId="49" fontId="16" fillId="0" borderId="0" xfId="29" applyNumberFormat="1" applyFont="1" applyAlignment="1">
      <alignment vertical="center"/>
    </xf>
    <xf numFmtId="49" fontId="15" fillId="0" borderId="0" xfId="29" applyNumberFormat="1" applyFont="1"/>
    <xf numFmtId="0" fontId="14" fillId="0" borderId="0" xfId="31" applyFont="1"/>
    <xf numFmtId="0" fontId="15" fillId="0" borderId="0" xfId="29" applyFont="1"/>
    <xf numFmtId="167" fontId="19" fillId="0" borderId="12" xfId="0" applyNumberFormat="1" applyFont="1" applyBorder="1"/>
    <xf numFmtId="0" fontId="15" fillId="0" borderId="12" xfId="0" applyFont="1" applyBorder="1"/>
    <xf numFmtId="166" fontId="15" fillId="0" borderId="0" xfId="0" applyNumberFormat="1" applyFont="1"/>
    <xf numFmtId="166" fontId="19" fillId="0" borderId="0" xfId="0" applyNumberFormat="1" applyFont="1" applyAlignment="1">
      <alignment vertical="center"/>
    </xf>
    <xf numFmtId="167" fontId="45" fillId="0" borderId="0" xfId="0" applyNumberFormat="1" applyFont="1" applyAlignment="1">
      <alignment horizontal="right"/>
    </xf>
    <xf numFmtId="166" fontId="28" fillId="0" borderId="0" xfId="0" applyNumberFormat="1" applyFont="1"/>
    <xf numFmtId="0" fontId="19" fillId="0" borderId="0" xfId="0" applyFont="1" applyAlignment="1">
      <alignment wrapText="1"/>
    </xf>
    <xf numFmtId="167" fontId="25" fillId="0" borderId="0" xfId="0" applyNumberFormat="1" applyFont="1" applyAlignment="1">
      <alignment horizontal="right"/>
    </xf>
    <xf numFmtId="167" fontId="45" fillId="0" borderId="0" xfId="0" applyNumberFormat="1" applyFont="1"/>
    <xf numFmtId="166" fontId="25" fillId="0" borderId="0" xfId="0" applyNumberFormat="1" applyFont="1"/>
    <xf numFmtId="0" fontId="19" fillId="0" borderId="0" xfId="26" applyFont="1"/>
    <xf numFmtId="3" fontId="19" fillId="0" borderId="0" xfId="0" applyNumberFormat="1" applyFont="1"/>
    <xf numFmtId="0" fontId="14" fillId="0" borderId="0" xfId="0" applyFont="1" applyAlignment="1">
      <alignment horizontal="left"/>
    </xf>
    <xf numFmtId="0" fontId="18" fillId="0" borderId="0" xfId="0" applyFont="1" applyAlignment="1">
      <alignment horizontal="left"/>
    </xf>
    <xf numFmtId="0" fontId="18" fillId="0" borderId="13" xfId="0" applyFont="1" applyBorder="1" applyAlignment="1">
      <alignment horizontal="right" vertical="center"/>
    </xf>
    <xf numFmtId="0" fontId="19" fillId="0" borderId="0" xfId="0" applyFont="1" applyAlignment="1">
      <alignment horizontal="left" indent="1"/>
    </xf>
    <xf numFmtId="167" fontId="15" fillId="0" borderId="12" xfId="0" applyNumberFormat="1" applyFont="1" applyBorder="1"/>
    <xf numFmtId="0" fontId="25" fillId="0" borderId="12" xfId="0" applyFont="1" applyBorder="1"/>
    <xf numFmtId="0" fontId="23" fillId="0" borderId="0" xfId="0" applyFont="1"/>
    <xf numFmtId="167" fontId="15" fillId="0" borderId="0" xfId="0" applyNumberFormat="1" applyFont="1" applyAlignment="1">
      <alignment horizontal="right"/>
    </xf>
    <xf numFmtId="167" fontId="41" fillId="0" borderId="0" xfId="24" applyNumberFormat="1" applyFont="1"/>
    <xf numFmtId="167" fontId="41" fillId="0" borderId="0" xfId="24" applyNumberFormat="1" applyFont="1" applyAlignment="1">
      <alignment horizontal="right"/>
    </xf>
    <xf numFmtId="0" fontId="18" fillId="0" borderId="0" xfId="0" applyFont="1" applyAlignment="1">
      <alignment horizontal="center" vertical="center" wrapText="1"/>
    </xf>
    <xf numFmtId="166" fontId="18" fillId="0" borderId="0" xfId="0" applyNumberFormat="1" applyFont="1" applyAlignment="1">
      <alignment horizontal="center" vertical="center" wrapText="1"/>
    </xf>
    <xf numFmtId="3" fontId="18" fillId="0" borderId="0" xfId="0" applyNumberFormat="1" applyFont="1"/>
    <xf numFmtId="0" fontId="18" fillId="0" borderId="0" xfId="26" applyFont="1"/>
    <xf numFmtId="0" fontId="19" fillId="0" borderId="0" xfId="0" applyFont="1" applyAlignment="1">
      <alignment vertical="center"/>
    </xf>
    <xf numFmtId="0" fontId="14" fillId="0" borderId="0" xfId="0" applyFont="1" applyAlignment="1">
      <alignment vertical="center"/>
    </xf>
    <xf numFmtId="0" fontId="19" fillId="0" borderId="0" xfId="0" applyFont="1" applyAlignment="1">
      <alignment horizontal="center"/>
    </xf>
    <xf numFmtId="0" fontId="25" fillId="0" borderId="0" xfId="0" applyFont="1" applyAlignment="1">
      <alignment vertical="center"/>
    </xf>
    <xf numFmtId="167" fontId="32" fillId="0" borderId="0" xfId="0" applyNumberFormat="1" applyFont="1"/>
    <xf numFmtId="167" fontId="24" fillId="0" borderId="0" xfId="0" applyNumberFormat="1" applyFont="1" applyAlignment="1">
      <alignment horizontal="right"/>
    </xf>
    <xf numFmtId="167" fontId="24" fillId="0" borderId="0" xfId="0" applyNumberFormat="1" applyFont="1"/>
    <xf numFmtId="167" fontId="32" fillId="0" borderId="0" xfId="0" applyNumberFormat="1" applyFont="1" applyAlignment="1">
      <alignment horizontal="right"/>
    </xf>
    <xf numFmtId="49" fontId="19" fillId="0" borderId="0" xfId="0" applyNumberFormat="1" applyFont="1"/>
    <xf numFmtId="0" fontId="19" fillId="0" borderId="0" xfId="0" applyFont="1" applyAlignment="1">
      <alignment horizontal="left"/>
    </xf>
    <xf numFmtId="49" fontId="19" fillId="0" borderId="0" xfId="0" applyNumberFormat="1" applyFont="1" applyAlignment="1">
      <alignment horizontal="left"/>
    </xf>
    <xf numFmtId="0" fontId="16" fillId="0" borderId="0" xfId="29" applyFont="1" applyAlignment="1">
      <alignment horizontal="right" vertical="center"/>
    </xf>
    <xf numFmtId="0" fontId="14" fillId="0" borderId="12" xfId="0" applyFont="1" applyBorder="1"/>
    <xf numFmtId="0" fontId="16" fillId="0" borderId="12" xfId="0" applyFont="1" applyBorder="1"/>
    <xf numFmtId="0" fontId="19" fillId="0" borderId="12" xfId="0" applyFont="1" applyBorder="1" applyAlignment="1">
      <alignment vertical="center"/>
    </xf>
    <xf numFmtId="0" fontId="15" fillId="0" borderId="0" xfId="0" applyFont="1" applyAlignment="1">
      <alignment vertical="center"/>
    </xf>
    <xf numFmtId="167" fontId="19" fillId="0" borderId="0" xfId="22" applyNumberFormat="1" applyFont="1"/>
    <xf numFmtId="0" fontId="19" fillId="0" borderId="0" xfId="22" applyFont="1"/>
    <xf numFmtId="0" fontId="19" fillId="0" borderId="0" xfId="0" applyFont="1" applyAlignment="1">
      <alignment horizontal="right" wrapText="1"/>
    </xf>
    <xf numFmtId="0" fontId="28" fillId="0" borderId="0" xfId="0" applyFont="1" applyAlignment="1">
      <alignment vertical="center" wrapText="1"/>
    </xf>
    <xf numFmtId="1" fontId="19" fillId="0" borderId="0" xfId="0" applyNumberFormat="1" applyFont="1" applyAlignment="1">
      <alignment vertical="center"/>
    </xf>
    <xf numFmtId="0" fontId="18" fillId="0" borderId="0" xfId="0" applyFont="1" applyAlignment="1">
      <alignment horizontal="left" vertical="center" wrapText="1"/>
    </xf>
    <xf numFmtId="0" fontId="14" fillId="0" borderId="0" xfId="0" applyFont="1" applyAlignment="1">
      <alignment horizontal="left" vertical="center"/>
    </xf>
    <xf numFmtId="0" fontId="18" fillId="0" borderId="12" xfId="0" applyFont="1" applyBorder="1" applyAlignment="1">
      <alignment horizontal="center" vertical="center" wrapText="1"/>
    </xf>
    <xf numFmtId="166" fontId="25" fillId="0" borderId="12" xfId="0" applyNumberFormat="1" applyFont="1" applyBorder="1"/>
    <xf numFmtId="0" fontId="19" fillId="0" borderId="12" xfId="0" applyFont="1" applyBorder="1" applyAlignment="1">
      <alignment wrapText="1"/>
    </xf>
    <xf numFmtId="166" fontId="18" fillId="0" borderId="12" xfId="0" applyNumberFormat="1" applyFont="1" applyBorder="1" applyAlignment="1">
      <alignment vertical="center"/>
    </xf>
    <xf numFmtId="0" fontId="19" fillId="0" borderId="14" xfId="0" applyFont="1" applyBorder="1"/>
    <xf numFmtId="0" fontId="18" fillId="0" borderId="0" xfId="0" applyFont="1" applyAlignment="1">
      <alignment horizontal="left" vertical="justify" wrapText="1"/>
    </xf>
    <xf numFmtId="0" fontId="18" fillId="0" borderId="0" xfId="0" applyFont="1" applyAlignment="1">
      <alignment horizontal="center" wrapText="1"/>
    </xf>
    <xf numFmtId="0" fontId="21" fillId="0" borderId="0" xfId="0" applyFont="1" applyAlignment="1">
      <alignment horizontal="centerContinuous"/>
    </xf>
    <xf numFmtId="0" fontId="18" fillId="0" borderId="0" xfId="0" applyFont="1" applyAlignment="1">
      <alignment horizontal="left" wrapText="1"/>
    </xf>
    <xf numFmtId="166" fontId="21" fillId="0" borderId="0" xfId="0" applyNumberFormat="1" applyFont="1" applyAlignment="1">
      <alignment horizontal="centerContinuous"/>
    </xf>
    <xf numFmtId="0" fontId="19" fillId="0" borderId="12" xfId="0" applyFont="1" applyBorder="1" applyAlignment="1">
      <alignment horizontal="left" vertical="center" wrapText="1"/>
    </xf>
    <xf numFmtId="0" fontId="19" fillId="0" borderId="0" xfId="0" applyFont="1" applyAlignment="1">
      <alignment horizontal="left" vertical="center" wrapText="1"/>
    </xf>
    <xf numFmtId="0" fontId="18" fillId="0" borderId="0" xfId="0" applyFont="1" applyAlignment="1">
      <alignment horizontal="right" vertical="center" wrapText="1"/>
    </xf>
    <xf numFmtId="1" fontId="18" fillId="0" borderId="0" xfId="0" applyNumberFormat="1" applyFont="1"/>
    <xf numFmtId="0" fontId="14" fillId="0" borderId="0" xfId="26" applyFont="1" applyAlignment="1">
      <alignment horizontal="left" vertical="center"/>
    </xf>
    <xf numFmtId="0" fontId="18" fillId="0" borderId="13" xfId="0" applyFont="1" applyBorder="1" applyAlignment="1">
      <alignment vertical="center"/>
    </xf>
    <xf numFmtId="0" fontId="46" fillId="0" borderId="0" xfId="0" applyFont="1"/>
    <xf numFmtId="0" fontId="16" fillId="0" borderId="0" xfId="0" applyFont="1" applyAlignment="1">
      <alignment horizontal="centerContinuous" vertical="center"/>
    </xf>
    <xf numFmtId="0" fontId="15" fillId="0" borderId="12" xfId="0" applyFont="1" applyBorder="1" applyAlignment="1">
      <alignment vertical="center"/>
    </xf>
    <xf numFmtId="0" fontId="18" fillId="0" borderId="12" xfId="0" applyFont="1" applyBorder="1" applyAlignment="1">
      <alignment horizontal="right" vertical="center" wrapText="1"/>
    </xf>
    <xf numFmtId="166" fontId="18" fillId="0" borderId="0" xfId="0" applyNumberFormat="1" applyFont="1" applyAlignment="1">
      <alignment vertical="center" wrapText="1"/>
    </xf>
    <xf numFmtId="166" fontId="19" fillId="0" borderId="0" xfId="0" applyNumberFormat="1" applyFont="1" applyAlignment="1">
      <alignment vertical="center" wrapText="1"/>
    </xf>
    <xf numFmtId="167" fontId="19" fillId="0" borderId="12" xfId="0" applyNumberFormat="1" applyFont="1" applyBorder="1" applyAlignment="1">
      <alignment vertical="center"/>
    </xf>
    <xf numFmtId="0" fontId="16" fillId="0" borderId="0" xfId="0" applyFont="1" applyAlignment="1">
      <alignment horizontal="left" vertical="center"/>
    </xf>
    <xf numFmtId="0" fontId="14" fillId="0" borderId="0" xfId="0" applyFont="1" applyAlignment="1">
      <alignment horizontal="left" vertical="center" wrapText="1"/>
    </xf>
    <xf numFmtId="0" fontId="17" fillId="0" borderId="0" xfId="0" applyFont="1" applyAlignment="1">
      <alignment horizontal="left" vertical="center" wrapText="1"/>
    </xf>
    <xf numFmtId="166" fontId="17" fillId="0" borderId="0" xfId="0" applyNumberFormat="1" applyFont="1"/>
    <xf numFmtId="0" fontId="19" fillId="0" borderId="13" xfId="0" applyFont="1" applyBorder="1" applyAlignment="1">
      <alignment vertical="center"/>
    </xf>
    <xf numFmtId="0" fontId="18" fillId="0" borderId="0" xfId="0" applyFont="1" applyAlignment="1">
      <alignment wrapText="1"/>
    </xf>
    <xf numFmtId="0" fontId="19" fillId="0" borderId="0" xfId="0" applyFont="1" applyAlignment="1">
      <alignment horizontal="left" wrapText="1"/>
    </xf>
    <xf numFmtId="0" fontId="15" fillId="0" borderId="0" xfId="26" applyFont="1"/>
    <xf numFmtId="0" fontId="19" fillId="0" borderId="13" xfId="26" applyFont="1" applyBorder="1"/>
    <xf numFmtId="0" fontId="19" fillId="0" borderId="0" xfId="26" applyFont="1" applyAlignment="1">
      <alignment horizontal="right"/>
    </xf>
    <xf numFmtId="0" fontId="18" fillId="0" borderId="0" xfId="26" applyFont="1" applyAlignment="1">
      <alignment horizontal="left" vertical="center" wrapText="1"/>
    </xf>
    <xf numFmtId="167" fontId="18" fillId="0" borderId="0" xfId="26" applyNumberFormat="1" applyFont="1" applyAlignment="1">
      <alignment horizontal="right"/>
    </xf>
    <xf numFmtId="0" fontId="19" fillId="0" borderId="0" xfId="26" applyFont="1" applyAlignment="1">
      <alignment horizontal="left" vertical="center" wrapText="1"/>
    </xf>
    <xf numFmtId="0" fontId="19" fillId="0" borderId="12" xfId="26" applyFont="1" applyBorder="1"/>
    <xf numFmtId="0" fontId="24" fillId="0" borderId="0" xfId="0" applyFont="1"/>
    <xf numFmtId="0" fontId="14" fillId="0" borderId="0" xfId="0" applyFont="1" applyAlignment="1">
      <alignment vertical="top"/>
    </xf>
    <xf numFmtId="0" fontId="36" fillId="0" borderId="0" xfId="0" applyFont="1" applyAlignment="1">
      <alignment vertical="top"/>
    </xf>
    <xf numFmtId="0" fontId="16" fillId="0" borderId="0" xfId="0" applyFont="1" applyAlignment="1">
      <alignment vertical="top"/>
    </xf>
    <xf numFmtId="0" fontId="16" fillId="0" borderId="12" xfId="0" applyFont="1" applyBorder="1" applyAlignment="1">
      <alignment vertical="top"/>
    </xf>
    <xf numFmtId="0" fontId="32" fillId="0" borderId="0" xfId="0" applyFont="1"/>
    <xf numFmtId="0" fontId="15" fillId="0" borderId="12" xfId="0" applyFont="1" applyBorder="1" applyAlignment="1">
      <alignment vertical="top"/>
    </xf>
    <xf numFmtId="0" fontId="19" fillId="0" borderId="0" xfId="0" applyFont="1" applyAlignment="1">
      <alignment horizontal="center" vertical="center" wrapText="1"/>
    </xf>
    <xf numFmtId="0" fontId="18" fillId="0" borderId="0" xfId="0" applyFont="1" applyAlignment="1">
      <alignment vertical="center" wrapText="1"/>
    </xf>
    <xf numFmtId="0" fontId="19" fillId="0" borderId="0" xfId="0" applyFont="1" applyAlignment="1">
      <alignment vertical="center" wrapText="1"/>
    </xf>
    <xf numFmtId="0" fontId="25" fillId="0" borderId="0" xfId="0" applyFont="1" applyAlignment="1">
      <alignment horizontal="left" wrapText="1"/>
    </xf>
    <xf numFmtId="0" fontId="18" fillId="0" borderId="12" xfId="0" applyFont="1" applyBorder="1" applyAlignment="1">
      <alignment vertical="center" wrapText="1"/>
    </xf>
    <xf numFmtId="0" fontId="19" fillId="0" borderId="12" xfId="0" applyFont="1" applyBorder="1" applyAlignment="1">
      <alignment horizontal="left"/>
    </xf>
    <xf numFmtId="0" fontId="48" fillId="0" borderId="0" xfId="0" applyFont="1"/>
    <xf numFmtId="0" fontId="26" fillId="0" borderId="13" xfId="0" applyFont="1" applyBorder="1" applyAlignment="1">
      <alignment vertical="center"/>
    </xf>
    <xf numFmtId="0" fontId="26" fillId="0" borderId="0" xfId="0" applyFont="1"/>
    <xf numFmtId="167" fontId="26" fillId="0" borderId="0" xfId="0" applyNumberFormat="1" applyFont="1"/>
    <xf numFmtId="0" fontId="23" fillId="0" borderId="12" xfId="0" applyFont="1" applyBorder="1"/>
    <xf numFmtId="0" fontId="18" fillId="0" borderId="14" xfId="0" applyFont="1" applyBorder="1" applyAlignment="1">
      <alignment horizontal="right"/>
    </xf>
    <xf numFmtId="166" fontId="18" fillId="0" borderId="0" xfId="0" applyNumberFormat="1" applyFont="1" applyAlignment="1">
      <alignment vertical="center"/>
    </xf>
    <xf numFmtId="169" fontId="19" fillId="0" borderId="12" xfId="66" applyFont="1" applyFill="1" applyBorder="1"/>
    <xf numFmtId="169" fontId="19" fillId="0" borderId="0" xfId="66" applyFont="1" applyFill="1" applyBorder="1"/>
    <xf numFmtId="0" fontId="25" fillId="0" borderId="0" xfId="0" applyFont="1" applyAlignment="1">
      <alignment horizontal="right"/>
    </xf>
    <xf numFmtId="0" fontId="26" fillId="0" borderId="13" xfId="0" applyFont="1" applyBorder="1" applyAlignment="1">
      <alignment horizontal="right" vertical="center"/>
    </xf>
    <xf numFmtId="166" fontId="25" fillId="0" borderId="0" xfId="0" applyNumberFormat="1" applyFont="1" applyAlignment="1">
      <alignment horizontal="right"/>
    </xf>
    <xf numFmtId="166" fontId="26" fillId="0" borderId="0" xfId="0" applyNumberFormat="1" applyFont="1"/>
    <xf numFmtId="49" fontId="15" fillId="0" borderId="12" xfId="29" applyNumberFormat="1" applyFont="1" applyBorder="1"/>
    <xf numFmtId="0" fontId="48" fillId="0" borderId="0" xfId="31" applyFont="1"/>
    <xf numFmtId="166" fontId="24" fillId="0" borderId="0" xfId="0" applyNumberFormat="1" applyFont="1"/>
    <xf numFmtId="0" fontId="16" fillId="0" borderId="0" xfId="0" applyFont="1" applyAlignment="1">
      <alignment horizontal="right"/>
    </xf>
    <xf numFmtId="0" fontId="18" fillId="0" borderId="0" xfId="0" applyFont="1" applyAlignment="1">
      <alignment vertical="center"/>
    </xf>
    <xf numFmtId="0" fontId="20" fillId="0" borderId="0" xfId="0" applyFont="1"/>
    <xf numFmtId="49" fontId="15" fillId="0" borderId="0" xfId="29" applyNumberFormat="1" applyFont="1" applyAlignment="1">
      <alignment horizontal="right"/>
    </xf>
    <xf numFmtId="0" fontId="49" fillId="0" borderId="0" xfId="0" applyFont="1" applyAlignment="1">
      <alignment horizontal="left" vertical="center"/>
    </xf>
    <xf numFmtId="166" fontId="48" fillId="0" borderId="0" xfId="0" applyNumberFormat="1" applyFont="1"/>
    <xf numFmtId="167" fontId="26" fillId="0" borderId="0" xfId="0" applyNumberFormat="1" applyFont="1" applyAlignment="1">
      <alignment horizontal="right"/>
    </xf>
    <xf numFmtId="166" fontId="25" fillId="0" borderId="12" xfId="30" applyNumberFormat="1" applyFont="1" applyBorder="1"/>
    <xf numFmtId="166" fontId="42" fillId="0" borderId="0" xfId="0" applyNumberFormat="1" applyFont="1"/>
    <xf numFmtId="0" fontId="22" fillId="0" borderId="0" xfId="0" applyFont="1" applyAlignment="1">
      <alignment horizontal="right"/>
    </xf>
    <xf numFmtId="49" fontId="18" fillId="0" borderId="0" xfId="0" applyNumberFormat="1" applyFont="1" applyAlignment="1">
      <alignment horizontal="left"/>
    </xf>
    <xf numFmtId="0" fontId="16" fillId="0" borderId="12" xfId="0" applyFont="1" applyBorder="1" applyAlignment="1">
      <alignment horizontal="centerContinuous" vertical="center"/>
    </xf>
    <xf numFmtId="0" fontId="18" fillId="0" borderId="12" xfId="0" quotePrefix="1" applyFont="1" applyBorder="1" applyAlignment="1">
      <alignment horizontal="left" vertical="center" wrapText="1"/>
    </xf>
    <xf numFmtId="0" fontId="26" fillId="0" borderId="0" xfId="0" applyFont="1" applyAlignment="1">
      <alignment horizontal="left" wrapText="1"/>
    </xf>
    <xf numFmtId="0" fontId="18" fillId="0" borderId="12" xfId="0" applyFont="1" applyBorder="1"/>
    <xf numFmtId="0" fontId="18" fillId="0" borderId="13" xfId="0" applyFont="1" applyBorder="1" applyAlignment="1">
      <alignment horizontal="right" vertical="center" wrapText="1"/>
    </xf>
    <xf numFmtId="0" fontId="16" fillId="0" borderId="12" xfId="0" applyFont="1" applyBorder="1" applyAlignment="1">
      <alignment horizontal="left" vertical="top"/>
    </xf>
    <xf numFmtId="0" fontId="16" fillId="0" borderId="0" xfId="0" applyFont="1" applyAlignment="1">
      <alignment horizontal="left" vertical="top"/>
    </xf>
    <xf numFmtId="0" fontId="16" fillId="0" borderId="12" xfId="26" applyFont="1" applyBorder="1" applyAlignment="1">
      <alignment horizontal="left" vertical="top"/>
    </xf>
    <xf numFmtId="0" fontId="49" fillId="0" borderId="0" xfId="0" applyFont="1" applyAlignment="1">
      <alignment horizontal="left" vertical="top"/>
    </xf>
    <xf numFmtId="49" fontId="16" fillId="0" borderId="0" xfId="29" applyNumberFormat="1" applyFont="1" applyAlignment="1">
      <alignment horizontal="right" vertical="top"/>
    </xf>
    <xf numFmtId="0" fontId="49" fillId="0" borderId="0" xfId="31" applyFont="1" applyAlignment="1">
      <alignment vertical="top"/>
    </xf>
    <xf numFmtId="0" fontId="49" fillId="0" borderId="0" xfId="0" applyFont="1" applyAlignment="1">
      <alignment vertical="top"/>
    </xf>
    <xf numFmtId="0" fontId="26" fillId="0" borderId="0" xfId="0" applyFont="1" applyAlignment="1">
      <alignment vertical="center"/>
    </xf>
    <xf numFmtId="0" fontId="26" fillId="0" borderId="0" xfId="0" applyFont="1" applyAlignment="1">
      <alignment horizontal="right" vertical="center"/>
    </xf>
    <xf numFmtId="0" fontId="25" fillId="0" borderId="0" xfId="23" applyFont="1"/>
    <xf numFmtId="3" fontId="19" fillId="0" borderId="0" xfId="22" applyNumberFormat="1" applyFont="1"/>
    <xf numFmtId="167" fontId="19" fillId="0" borderId="0" xfId="0" applyNumberFormat="1" applyFont="1" applyAlignment="1">
      <alignment horizontal="right" vertical="center"/>
    </xf>
    <xf numFmtId="0" fontId="23" fillId="0" borderId="0" xfId="22" applyFont="1"/>
    <xf numFmtId="0" fontId="25" fillId="0" borderId="0" xfId="22" applyFont="1"/>
    <xf numFmtId="0" fontId="48" fillId="0" borderId="0" xfId="22" applyFont="1" applyAlignment="1">
      <alignment horizontal="left" vertical="center"/>
    </xf>
    <xf numFmtId="0" fontId="49" fillId="0" borderId="12" xfId="0" quotePrefix="1" applyFont="1" applyBorder="1" applyAlignment="1">
      <alignment horizontal="left" vertical="top"/>
    </xf>
    <xf numFmtId="0" fontId="25" fillId="0" borderId="0" xfId="22" applyFont="1" applyAlignment="1">
      <alignment horizontal="left"/>
    </xf>
    <xf numFmtId="0" fontId="26" fillId="0" borderId="13" xfId="0" applyFont="1" applyBorder="1" applyAlignment="1">
      <alignment horizontal="center" vertical="center" wrapText="1"/>
    </xf>
    <xf numFmtId="0" fontId="25" fillId="0" borderId="0" xfId="22" applyFont="1" applyAlignment="1">
      <alignment vertical="center"/>
    </xf>
    <xf numFmtId="0" fontId="26" fillId="0" borderId="0" xfId="0" applyFont="1" applyAlignment="1">
      <alignment horizontal="center" vertical="center" wrapText="1"/>
    </xf>
    <xf numFmtId="0" fontId="26" fillId="0" borderId="0" xfId="22" applyFont="1" applyAlignment="1">
      <alignment vertical="center"/>
    </xf>
    <xf numFmtId="0" fontId="26" fillId="0" borderId="0" xfId="22" applyFont="1"/>
    <xf numFmtId="166" fontId="26" fillId="0" borderId="0" xfId="22" applyNumberFormat="1" applyFont="1"/>
    <xf numFmtId="166" fontId="25" fillId="0" borderId="0" xfId="22" applyNumberFormat="1" applyFont="1"/>
    <xf numFmtId="167" fontId="25" fillId="0" borderId="0" xfId="22" applyNumberFormat="1" applyFont="1"/>
    <xf numFmtId="0" fontId="48" fillId="0" borderId="0" xfId="22" applyFont="1"/>
    <xf numFmtId="0" fontId="23" fillId="0" borderId="0" xfId="22" applyFont="1" applyAlignment="1">
      <alignment wrapText="1"/>
    </xf>
    <xf numFmtId="0" fontId="25" fillId="0" borderId="0" xfId="22" applyFont="1" applyAlignment="1">
      <alignment wrapText="1"/>
    </xf>
    <xf numFmtId="0" fontId="19" fillId="0" borderId="12" xfId="22" applyFont="1" applyBorder="1"/>
    <xf numFmtId="0" fontId="15" fillId="0" borderId="0" xfId="22" applyFont="1"/>
    <xf numFmtId="0" fontId="29" fillId="0" borderId="0" xfId="22"/>
    <xf numFmtId="0" fontId="48" fillId="0" borderId="0" xfId="23" quotePrefix="1" applyFont="1" applyAlignment="1">
      <alignment horizontal="left" vertical="center"/>
    </xf>
    <xf numFmtId="0" fontId="23" fillId="0" borderId="0" xfId="23" applyFont="1"/>
    <xf numFmtId="0" fontId="15" fillId="0" borderId="0" xfId="23" applyFont="1"/>
    <xf numFmtId="0" fontId="19" fillId="0" borderId="0" xfId="23" applyFont="1"/>
    <xf numFmtId="0" fontId="49" fillId="0" borderId="12" xfId="23" applyFont="1" applyBorder="1"/>
    <xf numFmtId="0" fontId="25" fillId="0" borderId="12" xfId="23" applyFont="1" applyBorder="1"/>
    <xf numFmtId="0" fontId="23" fillId="0" borderId="12" xfId="23" applyFont="1" applyBorder="1"/>
    <xf numFmtId="0" fontId="26" fillId="0" borderId="12" xfId="23" applyFont="1" applyBorder="1" applyAlignment="1">
      <alignment horizontal="center" vertical="center" wrapText="1"/>
    </xf>
    <xf numFmtId="0" fontId="26" fillId="0" borderId="13" xfId="23" applyFont="1" applyBorder="1" applyAlignment="1">
      <alignment vertical="center"/>
    </xf>
    <xf numFmtId="0" fontId="26" fillId="0" borderId="0" xfId="23" applyFont="1" applyAlignment="1">
      <alignment horizontal="center" vertical="center" wrapText="1"/>
    </xf>
    <xf numFmtId="0" fontId="26" fillId="0" borderId="0" xfId="23" applyFont="1" applyAlignment="1">
      <alignment vertical="center"/>
    </xf>
    <xf numFmtId="0" fontId="26" fillId="0" borderId="0" xfId="23" applyFont="1"/>
    <xf numFmtId="0" fontId="18" fillId="0" borderId="0" xfId="23" applyFont="1"/>
    <xf numFmtId="166" fontId="18" fillId="0" borderId="0" xfId="23" applyNumberFormat="1" applyFont="1"/>
    <xf numFmtId="166" fontId="25" fillId="0" borderId="0" xfId="23" applyNumberFormat="1" applyFont="1"/>
    <xf numFmtId="166" fontId="19" fillId="0" borderId="0" xfId="23" applyNumberFormat="1" applyFont="1"/>
    <xf numFmtId="49" fontId="25" fillId="0" borderId="0" xfId="0" applyNumberFormat="1" applyFont="1" applyAlignment="1">
      <alignment horizontal="left"/>
    </xf>
    <xf numFmtId="0" fontId="26" fillId="0" borderId="0" xfId="23" applyFont="1" applyAlignment="1">
      <alignment horizontal="left" vertical="center" wrapText="1"/>
    </xf>
    <xf numFmtId="0" fontId="48" fillId="0" borderId="0" xfId="23" applyFont="1"/>
    <xf numFmtId="0" fontId="50" fillId="0" borderId="0" xfId="23" applyFont="1"/>
    <xf numFmtId="0" fontId="26" fillId="0" borderId="12" xfId="23" applyFont="1" applyBorder="1"/>
    <xf numFmtId="0" fontId="26" fillId="0" borderId="12" xfId="23" applyFont="1" applyBorder="1" applyAlignment="1">
      <alignment vertical="center"/>
    </xf>
    <xf numFmtId="0" fontId="19" fillId="0" borderId="0" xfId="23" applyFont="1" applyAlignment="1">
      <alignment horizontal="right"/>
    </xf>
    <xf numFmtId="0" fontId="44" fillId="0" borderId="0" xfId="22" applyFont="1"/>
    <xf numFmtId="0" fontId="41" fillId="0" borderId="0" xfId="22" applyFont="1"/>
    <xf numFmtId="0" fontId="40" fillId="0" borderId="0" xfId="22" applyFont="1"/>
    <xf numFmtId="0" fontId="25" fillId="0" borderId="12" xfId="22" applyFont="1" applyBorder="1"/>
    <xf numFmtId="0" fontId="23" fillId="0" borderId="12" xfId="22" applyFont="1" applyBorder="1"/>
    <xf numFmtId="0" fontId="49" fillId="0" borderId="12" xfId="22" applyFont="1" applyBorder="1" applyAlignment="1">
      <alignment vertical="top"/>
    </xf>
    <xf numFmtId="0" fontId="26" fillId="0" borderId="12" xfId="22" applyFont="1" applyBorder="1" applyAlignment="1">
      <alignment vertical="center"/>
    </xf>
    <xf numFmtId="0" fontId="26" fillId="0" borderId="13" xfId="22" applyFont="1" applyBorder="1" applyAlignment="1">
      <alignment vertical="center"/>
    </xf>
    <xf numFmtId="167" fontId="26" fillId="0" borderId="0" xfId="22" applyNumberFormat="1" applyFont="1"/>
    <xf numFmtId="0" fontId="42" fillId="0" borderId="0" xfId="22" applyFont="1"/>
    <xf numFmtId="0" fontId="49" fillId="0" borderId="12" xfId="22" applyFont="1" applyBorder="1" applyAlignment="1">
      <alignment horizontal="left" vertical="top"/>
    </xf>
    <xf numFmtId="0" fontId="26" fillId="0" borderId="12" xfId="22" applyFont="1" applyBorder="1" applyAlignment="1">
      <alignment horizontal="center" vertical="center" wrapText="1"/>
    </xf>
    <xf numFmtId="0" fontId="26" fillId="0" borderId="0" xfId="22" applyFont="1" applyAlignment="1">
      <alignment horizontal="left" vertical="center" wrapText="1"/>
    </xf>
    <xf numFmtId="0" fontId="33" fillId="0" borderId="0" xfId="22" applyFont="1"/>
    <xf numFmtId="0" fontId="15" fillId="0" borderId="12" xfId="22" applyFont="1" applyBorder="1"/>
    <xf numFmtId="0" fontId="33" fillId="0" borderId="0" xfId="22" applyFont="1" applyAlignment="1">
      <alignment vertical="center"/>
    </xf>
    <xf numFmtId="0" fontId="49" fillId="0" borderId="12" xfId="23" applyFont="1" applyBorder="1" applyAlignment="1">
      <alignment vertical="top"/>
    </xf>
    <xf numFmtId="0" fontId="18" fillId="0" borderId="0" xfId="22" applyFont="1" applyAlignment="1">
      <alignment vertical="center"/>
    </xf>
    <xf numFmtId="0" fontId="49" fillId="0" borderId="0" xfId="22" applyFont="1" applyAlignment="1">
      <alignment vertical="top"/>
    </xf>
    <xf numFmtId="166" fontId="15" fillId="0" borderId="0" xfId="22" applyNumberFormat="1" applyFont="1"/>
    <xf numFmtId="14" fontId="39" fillId="0" borderId="12" xfId="23" quotePrefix="1" applyNumberFormat="1" applyFont="1" applyBorder="1" applyAlignment="1">
      <alignment horizontal="left" vertical="center"/>
    </xf>
    <xf numFmtId="0" fontId="26" fillId="0" borderId="0" xfId="23" applyFont="1" applyAlignment="1">
      <alignment vertical="center" wrapText="1"/>
    </xf>
    <xf numFmtId="2" fontId="19" fillId="0" borderId="0" xfId="23" applyNumberFormat="1" applyFont="1" applyAlignment="1">
      <alignment horizontal="right"/>
    </xf>
    <xf numFmtId="0" fontId="15" fillId="0" borderId="0" xfId="23" applyFont="1" applyAlignment="1">
      <alignment horizontal="right"/>
    </xf>
    <xf numFmtId="3" fontId="18" fillId="0" borderId="0" xfId="22" applyNumberFormat="1" applyFont="1"/>
    <xf numFmtId="2" fontId="17" fillId="0" borderId="0" xfId="23" applyNumberFormat="1" applyFont="1"/>
    <xf numFmtId="2" fontId="15" fillId="0" borderId="0" xfId="23" applyNumberFormat="1" applyFont="1"/>
    <xf numFmtId="3" fontId="19" fillId="0" borderId="0" xfId="23" applyNumberFormat="1" applyFont="1" applyAlignment="1">
      <alignment horizontal="right"/>
    </xf>
    <xf numFmtId="0" fontId="16" fillId="0" borderId="12" xfId="0" applyFont="1" applyBorder="1" applyAlignment="1">
      <alignment horizontal="right"/>
    </xf>
    <xf numFmtId="167" fontId="16" fillId="0" borderId="0" xfId="0" applyNumberFormat="1" applyFont="1"/>
    <xf numFmtId="0" fontId="21" fillId="0" borderId="0" xfId="0" applyFont="1"/>
    <xf numFmtId="0" fontId="13" fillId="0" borderId="0" xfId="0" applyFont="1"/>
    <xf numFmtId="0" fontId="17" fillId="0" borderId="0" xfId="0" applyFont="1" applyAlignment="1">
      <alignment vertical="center"/>
    </xf>
    <xf numFmtId="0" fontId="18" fillId="0" borderId="0" xfId="0" applyFont="1" applyAlignment="1">
      <alignment horizontal="left" indent="1"/>
    </xf>
    <xf numFmtId="49" fontId="19" fillId="0" borderId="0" xfId="0" applyNumberFormat="1" applyFont="1" applyAlignment="1">
      <alignment horizontal="left" indent="1"/>
    </xf>
    <xf numFmtId="167" fontId="19" fillId="0" borderId="0" xfId="0" applyNumberFormat="1" applyFont="1" applyAlignment="1">
      <alignment horizontal="left"/>
    </xf>
    <xf numFmtId="0" fontId="16" fillId="0" borderId="0" xfId="0" applyFont="1" applyAlignment="1">
      <alignment horizontal="left"/>
    </xf>
    <xf numFmtId="166" fontId="19" fillId="0" borderId="0" xfId="0" applyNumberFormat="1" applyFont="1" applyAlignment="1">
      <alignment horizontal="left" indent="1"/>
    </xf>
    <xf numFmtId="0" fontId="18" fillId="0" borderId="15" xfId="0" applyFont="1" applyBorder="1" applyAlignment="1">
      <alignment horizontal="center" vertical="top" wrapText="1"/>
    </xf>
    <xf numFmtId="0" fontId="18" fillId="0" borderId="16" xfId="0" applyFont="1" applyBorder="1" applyAlignment="1">
      <alignment horizontal="center" vertical="top" wrapText="1"/>
    </xf>
    <xf numFmtId="0" fontId="18" fillId="0" borderId="12" xfId="0" applyFont="1" applyBorder="1" applyAlignment="1">
      <alignment horizontal="center" vertical="top" wrapText="1"/>
    </xf>
    <xf numFmtId="0" fontId="18" fillId="0" borderId="11" xfId="0" applyFont="1" applyBorder="1" applyAlignment="1">
      <alignment horizontal="center" vertical="top" wrapText="1"/>
    </xf>
    <xf numFmtId="0" fontId="18" fillId="0" borderId="17" xfId="0" applyFont="1" applyBorder="1" applyAlignment="1">
      <alignment horizontal="center" vertical="top" wrapText="1"/>
    </xf>
    <xf numFmtId="167" fontId="26" fillId="0" borderId="15" xfId="29" applyNumberFormat="1" applyFont="1" applyBorder="1" applyAlignment="1">
      <alignment horizontal="center" vertical="top"/>
    </xf>
    <xf numFmtId="167" fontId="26" fillId="0" borderId="10" xfId="29" applyNumberFormat="1" applyFont="1" applyBorder="1" applyAlignment="1">
      <alignment horizontal="center" vertical="top"/>
    </xf>
    <xf numFmtId="167" fontId="26" fillId="0" borderId="16" xfId="29" applyNumberFormat="1" applyFont="1" applyBorder="1" applyAlignment="1">
      <alignment horizontal="center" vertical="top" wrapText="1"/>
    </xf>
    <xf numFmtId="1" fontId="25" fillId="0" borderId="0" xfId="0" applyNumberFormat="1" applyFont="1"/>
    <xf numFmtId="49" fontId="19" fillId="0" borderId="0" xfId="29" applyNumberFormat="1" applyFont="1" applyAlignment="1">
      <alignment horizontal="right" wrapText="1"/>
    </xf>
    <xf numFmtId="0" fontId="48" fillId="0" borderId="0" xfId="26" applyFont="1" applyAlignment="1">
      <alignment horizontal="left" vertical="center"/>
    </xf>
    <xf numFmtId="0" fontId="49" fillId="0" borderId="12" xfId="26" applyFont="1" applyBorder="1" applyAlignment="1">
      <alignment horizontal="left" vertical="center"/>
    </xf>
    <xf numFmtId="0" fontId="26" fillId="0" borderId="12" xfId="0" applyFont="1" applyBorder="1" applyAlignment="1">
      <alignment horizontal="right" vertical="center"/>
    </xf>
    <xf numFmtId="0" fontId="38" fillId="0" borderId="0" xfId="0" applyFont="1" applyAlignment="1">
      <alignment horizontal="center" vertical="center" wrapText="1"/>
    </xf>
    <xf numFmtId="0" fontId="24" fillId="0" borderId="0" xfId="0" applyFont="1" applyAlignment="1">
      <alignment horizontal="right" vertical="center"/>
    </xf>
    <xf numFmtId="170" fontId="19" fillId="0" borderId="0" xfId="0" applyNumberFormat="1" applyFont="1"/>
    <xf numFmtId="0" fontId="25" fillId="0" borderId="0" xfId="23" applyFont="1" applyAlignment="1">
      <alignment vertical="center"/>
    </xf>
    <xf numFmtId="0" fontId="26" fillId="0" borderId="12" xfId="22" applyFont="1" applyBorder="1" applyAlignment="1">
      <alignment horizontal="left" vertical="center"/>
    </xf>
    <xf numFmtId="3" fontId="19" fillId="0" borderId="0" xfId="0" applyNumberFormat="1" applyFont="1" applyAlignment="1">
      <alignment horizontal="right"/>
    </xf>
    <xf numFmtId="0" fontId="25" fillId="0" borderId="12" xfId="22" applyFont="1" applyBorder="1" applyAlignment="1">
      <alignment horizontal="left"/>
    </xf>
    <xf numFmtId="0" fontId="34" fillId="0" borderId="0" xfId="22" applyFont="1"/>
    <xf numFmtId="0" fontId="24" fillId="0" borderId="0" xfId="22" applyFont="1" applyAlignment="1">
      <alignment vertical="center"/>
    </xf>
    <xf numFmtId="0" fontId="18" fillId="0" borderId="12" xfId="26" applyFont="1" applyBorder="1" applyAlignment="1">
      <alignment horizontal="right" vertical="center" wrapText="1"/>
    </xf>
    <xf numFmtId="0" fontId="32" fillId="0" borderId="0" xfId="0" applyFont="1" applyAlignment="1">
      <alignment horizontal="left"/>
    </xf>
    <xf numFmtId="166" fontId="23" fillId="0" borderId="0" xfId="22" applyNumberFormat="1" applyFont="1"/>
    <xf numFmtId="166" fontId="25" fillId="0" borderId="0" xfId="23" applyNumberFormat="1" applyFont="1" applyAlignment="1">
      <alignment horizontal="right"/>
    </xf>
    <xf numFmtId="171" fontId="15" fillId="0" borderId="0" xfId="0" applyNumberFormat="1" applyFont="1"/>
    <xf numFmtId="0" fontId="48" fillId="0" borderId="0" xfId="0" applyFont="1" applyAlignment="1">
      <alignment horizontal="left"/>
    </xf>
    <xf numFmtId="167" fontId="25" fillId="0" borderId="12" xfId="0" applyNumberFormat="1" applyFont="1" applyBorder="1"/>
    <xf numFmtId="0" fontId="43" fillId="0" borderId="0" xfId="0" applyFont="1" applyAlignment="1">
      <alignment horizontal="left"/>
    </xf>
    <xf numFmtId="0" fontId="18" fillId="0" borderId="13" xfId="0" applyFont="1" applyBorder="1"/>
    <xf numFmtId="166" fontId="19" fillId="0" borderId="12" xfId="0" applyNumberFormat="1" applyFont="1" applyBorder="1" applyAlignment="1">
      <alignment vertical="center"/>
    </xf>
    <xf numFmtId="0" fontId="62" fillId="0" borderId="0" xfId="0" applyFont="1" applyAlignment="1">
      <alignment wrapText="1"/>
    </xf>
    <xf numFmtId="0" fontId="63" fillId="0" borderId="0" xfId="0" applyFont="1" applyAlignment="1">
      <alignment wrapText="1"/>
    </xf>
    <xf numFmtId="0" fontId="26" fillId="0" borderId="0" xfId="0" applyFont="1" applyAlignment="1">
      <alignment horizontal="right"/>
    </xf>
    <xf numFmtId="0" fontId="26" fillId="0" borderId="0" xfId="0" applyFont="1" applyAlignment="1">
      <alignment horizontal="left"/>
    </xf>
    <xf numFmtId="0" fontId="25" fillId="0" borderId="0" xfId="0" applyFont="1" applyAlignment="1">
      <alignment wrapText="1"/>
    </xf>
    <xf numFmtId="167" fontId="63" fillId="0" borderId="0" xfId="0" applyNumberFormat="1" applyFont="1" applyAlignment="1">
      <alignment horizontal="right"/>
    </xf>
    <xf numFmtId="0" fontId="48" fillId="0" borderId="0" xfId="31" applyFont="1" applyAlignment="1">
      <alignment horizontal="left"/>
    </xf>
    <xf numFmtId="0" fontId="23" fillId="0" borderId="0" xfId="22" applyFont="1" applyAlignment="1">
      <alignment horizontal="left"/>
    </xf>
    <xf numFmtId="167" fontId="31" fillId="0" borderId="0" xfId="0" applyNumberFormat="1" applyFont="1"/>
    <xf numFmtId="167" fontId="30" fillId="0" borderId="0" xfId="0" applyNumberFormat="1" applyFont="1"/>
    <xf numFmtId="0" fontId="30" fillId="0" borderId="0" xfId="0" applyFont="1"/>
    <xf numFmtId="167" fontId="26" fillId="0" borderId="0" xfId="24" applyNumberFormat="1" applyFont="1"/>
    <xf numFmtId="167" fontId="25" fillId="0" borderId="0" xfId="24" applyNumberFormat="1" applyFont="1"/>
    <xf numFmtId="167" fontId="41" fillId="0" borderId="0" xfId="22" applyNumberFormat="1" applyFont="1"/>
    <xf numFmtId="167" fontId="25" fillId="0" borderId="0" xfId="0" applyNumberFormat="1" applyFont="1" applyAlignment="1">
      <alignment wrapText="1"/>
    </xf>
    <xf numFmtId="166" fontId="82" fillId="0" borderId="0" xfId="0" applyNumberFormat="1" applyFont="1"/>
    <xf numFmtId="167" fontId="22" fillId="0" borderId="0" xfId="0" applyNumberFormat="1" applyFont="1"/>
    <xf numFmtId="167" fontId="24" fillId="0" borderId="0" xfId="0" applyNumberFormat="1" applyFont="1" applyAlignment="1">
      <alignment vertical="center"/>
    </xf>
    <xf numFmtId="0" fontId="65" fillId="0" borderId="0" xfId="0" applyFont="1"/>
    <xf numFmtId="167" fontId="25" fillId="0" borderId="0" xfId="0" applyNumberFormat="1" applyFont="1" applyAlignment="1">
      <alignment vertical="center"/>
    </xf>
    <xf numFmtId="0" fontId="26" fillId="0" borderId="17" xfId="0" applyFont="1" applyBorder="1" applyAlignment="1">
      <alignment horizontal="center" vertical="center" wrapText="1"/>
    </xf>
    <xf numFmtId="165" fontId="25" fillId="0" borderId="0" xfId="41" applyFont="1" applyFill="1"/>
    <xf numFmtId="166" fontId="32" fillId="0" borderId="0" xfId="0" applyNumberFormat="1" applyFont="1" applyAlignment="1">
      <alignment vertical="center"/>
    </xf>
    <xf numFmtId="0" fontId="50" fillId="0" borderId="0" xfId="22" applyFont="1"/>
    <xf numFmtId="0" fontId="49" fillId="0" borderId="0" xfId="23" applyFont="1"/>
    <xf numFmtId="0" fontId="25" fillId="0" borderId="0" xfId="23" applyFont="1" applyAlignment="1">
      <alignment horizontal="left"/>
    </xf>
    <xf numFmtId="167" fontId="25" fillId="0" borderId="0" xfId="0" quotePrefix="1" applyNumberFormat="1" applyFont="1" applyAlignment="1">
      <alignment horizontal="right"/>
    </xf>
    <xf numFmtId="49" fontId="25" fillId="0" borderId="0" xfId="0" applyNumberFormat="1" applyFont="1" applyAlignment="1">
      <alignment horizontal="left" vertical="top" wrapText="1"/>
    </xf>
    <xf numFmtId="49" fontId="25" fillId="0" borderId="0" xfId="0" applyNumberFormat="1" applyFont="1" applyAlignment="1">
      <alignment horizontal="left" wrapText="1"/>
    </xf>
    <xf numFmtId="1" fontId="25" fillId="0" borderId="0" xfId="0" applyNumberFormat="1" applyFont="1" applyAlignment="1">
      <alignment horizontal="left"/>
    </xf>
    <xf numFmtId="0" fontId="25" fillId="0" borderId="14" xfId="18" applyFont="1" applyBorder="1" applyAlignment="1">
      <alignment horizontal="left" wrapText="1"/>
    </xf>
    <xf numFmtId="166" fontId="19" fillId="0" borderId="14" xfId="0" applyNumberFormat="1" applyFont="1" applyBorder="1" applyAlignment="1">
      <alignment horizontal="right"/>
    </xf>
    <xf numFmtId="0" fontId="24" fillId="0" borderId="0" xfId="0" applyFont="1" applyAlignment="1">
      <alignment horizontal="right"/>
    </xf>
    <xf numFmtId="0" fontId="32" fillId="0" borderId="0" xfId="0" applyFont="1" applyAlignment="1">
      <alignment horizontal="right"/>
    </xf>
    <xf numFmtId="3" fontId="15" fillId="0" borderId="0" xfId="22" applyNumberFormat="1" applyFont="1"/>
    <xf numFmtId="167" fontId="25" fillId="0" borderId="0" xfId="41" applyNumberFormat="1" applyFont="1"/>
    <xf numFmtId="167" fontId="25" fillId="0" borderId="0" xfId="28" applyNumberFormat="1" applyFont="1" applyAlignment="1">
      <alignment horizontal="right"/>
    </xf>
    <xf numFmtId="167" fontId="26" fillId="0" borderId="0" xfId="28" applyNumberFormat="1" applyFont="1" applyAlignment="1">
      <alignment horizontal="right"/>
    </xf>
    <xf numFmtId="0" fontId="25" fillId="0" borderId="12" xfId="0" applyFont="1" applyBorder="1" applyAlignment="1">
      <alignment horizontal="right"/>
    </xf>
    <xf numFmtId="167" fontId="25" fillId="0" borderId="12" xfId="0" applyNumberFormat="1" applyFont="1" applyBorder="1" applyAlignment="1">
      <alignment horizontal="right"/>
    </xf>
    <xf numFmtId="0" fontId="0" fillId="0" borderId="12" xfId="0" applyBorder="1"/>
    <xf numFmtId="0" fontId="48" fillId="0" borderId="0" xfId="32" applyFont="1"/>
    <xf numFmtId="49" fontId="49" fillId="0" borderId="0" xfId="29" applyNumberFormat="1" applyFont="1" applyAlignment="1">
      <alignment vertical="top"/>
    </xf>
    <xf numFmtId="0" fontId="26" fillId="0" borderId="14" xfId="0" applyFont="1" applyBorder="1"/>
    <xf numFmtId="0" fontId="26" fillId="0" borderId="12" xfId="0" applyFont="1" applyBorder="1"/>
    <xf numFmtId="49" fontId="26" fillId="0" borderId="16" xfId="29" applyNumberFormat="1" applyFont="1" applyBorder="1" applyAlignment="1">
      <alignment horizontal="center" vertical="top" wrapText="1"/>
    </xf>
    <xf numFmtId="0" fontId="19" fillId="0" borderId="0" xfId="0" applyFont="1" applyAlignment="1">
      <alignment horizontal="left" vertical="top" wrapText="1"/>
    </xf>
    <xf numFmtId="0" fontId="25" fillId="0" borderId="0" xfId="19" applyFont="1" applyAlignment="1">
      <alignment horizontal="left" wrapText="1"/>
    </xf>
    <xf numFmtId="0" fontId="64" fillId="0" borderId="0" xfId="0" applyFont="1" applyAlignment="1">
      <alignment horizontal="center" wrapText="1"/>
    </xf>
    <xf numFmtId="0" fontId="64" fillId="0" borderId="0" xfId="0" applyFont="1" applyAlignment="1">
      <alignment wrapText="1"/>
    </xf>
    <xf numFmtId="0" fontId="26" fillId="0" borderId="13" xfId="22" applyFont="1" applyBorder="1" applyAlignment="1">
      <alignment horizontal="right" vertical="center"/>
    </xf>
    <xf numFmtId="0" fontId="21" fillId="0" borderId="0" xfId="0" applyFont="1" applyAlignment="1">
      <alignment horizontal="center"/>
    </xf>
    <xf numFmtId="0" fontId="24" fillId="0" borderId="13" xfId="0" applyFont="1" applyBorder="1" applyAlignment="1">
      <alignment vertical="center"/>
    </xf>
    <xf numFmtId="3" fontId="24" fillId="0" borderId="0" xfId="0" applyNumberFormat="1" applyFont="1"/>
    <xf numFmtId="0" fontId="17" fillId="0" borderId="13" xfId="0" applyFont="1" applyBorder="1" applyAlignment="1">
      <alignment horizontal="center" vertical="center"/>
    </xf>
    <xf numFmtId="0" fontId="19" fillId="0" borderId="12" xfId="0" applyFont="1" applyBorder="1" applyAlignment="1">
      <alignment horizontal="right"/>
    </xf>
    <xf numFmtId="0" fontId="16" fillId="0" borderId="14" xfId="0" applyFont="1" applyBorder="1" applyAlignment="1">
      <alignment vertical="center"/>
    </xf>
    <xf numFmtId="0" fontId="16" fillId="0" borderId="12" xfId="0" applyFont="1" applyBorder="1" applyAlignment="1">
      <alignment vertical="center"/>
    </xf>
    <xf numFmtId="0" fontId="17" fillId="0" borderId="0" xfId="0" applyFont="1" applyAlignment="1">
      <alignment horizontal="center" vertical="center" wrapText="1"/>
    </xf>
    <xf numFmtId="166" fontId="14" fillId="0" borderId="0" xfId="0" applyNumberFormat="1" applyFont="1" applyAlignment="1">
      <alignment vertical="center"/>
    </xf>
    <xf numFmtId="1" fontId="18" fillId="0" borderId="0" xfId="0" applyNumberFormat="1" applyFont="1" applyAlignment="1">
      <alignment horizontal="right"/>
    </xf>
    <xf numFmtId="49" fontId="16" fillId="0" borderId="0" xfId="0" applyNumberFormat="1" applyFont="1" applyAlignment="1">
      <alignment vertical="center"/>
    </xf>
    <xf numFmtId="167" fontId="18" fillId="0" borderId="0" xfId="0" applyNumberFormat="1" applyFont="1" applyAlignment="1">
      <alignment horizontal="left"/>
    </xf>
    <xf numFmtId="0" fontId="18" fillId="0" borderId="21" xfId="0" applyFont="1" applyBorder="1" applyAlignment="1">
      <alignment horizontal="center" vertical="top" wrapText="1"/>
    </xf>
    <xf numFmtId="0" fontId="18" fillId="0" borderId="12" xfId="0" applyFont="1" applyBorder="1" applyAlignment="1">
      <alignment horizontal="right"/>
    </xf>
    <xf numFmtId="0" fontId="18" fillId="0" borderId="0" xfId="0" applyFont="1" applyAlignment="1">
      <alignment horizontal="center"/>
    </xf>
    <xf numFmtId="170" fontId="19" fillId="0" borderId="12" xfId="0" applyNumberFormat="1" applyFont="1" applyBorder="1"/>
    <xf numFmtId="0" fontId="18" fillId="0" borderId="12" xfId="0" applyFont="1" applyBorder="1" applyAlignment="1">
      <alignment horizontal="center"/>
    </xf>
    <xf numFmtId="0" fontId="18" fillId="0" borderId="0" xfId="0" applyFont="1" applyAlignment="1">
      <alignment vertical="top"/>
    </xf>
    <xf numFmtId="166" fontId="26" fillId="0" borderId="0" xfId="30" applyNumberFormat="1" applyFont="1" applyAlignment="1">
      <alignment horizontal="left"/>
    </xf>
    <xf numFmtId="0" fontId="62" fillId="0" borderId="0" xfId="0" applyFont="1" applyAlignment="1">
      <alignment horizontal="left" wrapText="1"/>
    </xf>
    <xf numFmtId="0" fontId="63" fillId="0" borderId="0" xfId="0" applyFont="1" applyAlignment="1">
      <alignment horizontal="left" wrapText="1"/>
    </xf>
    <xf numFmtId="167" fontId="88" fillId="0" borderId="0" xfId="0" applyNumberFormat="1" applyFont="1" applyAlignment="1">
      <alignment horizontal="right"/>
    </xf>
    <xf numFmtId="0" fontId="25" fillId="0" borderId="0" xfId="18" applyFont="1" applyAlignment="1">
      <alignment horizontal="left" wrapText="1"/>
    </xf>
    <xf numFmtId="0" fontId="19" fillId="0" borderId="0" xfId="0" applyFont="1" applyAlignment="1">
      <alignment vertical="top" wrapText="1"/>
    </xf>
    <xf numFmtId="3" fontId="26" fillId="0" borderId="0" xfId="0" applyNumberFormat="1" applyFont="1"/>
    <xf numFmtId="0" fontId="18" fillId="0" borderId="13" xfId="0" applyFont="1" applyBorder="1" applyAlignment="1">
      <alignment horizontal="center" vertical="center"/>
    </xf>
    <xf numFmtId="0" fontId="28" fillId="0" borderId="0" xfId="0" applyFont="1"/>
    <xf numFmtId="0" fontId="18" fillId="0" borderId="0" xfId="0" applyFont="1" applyAlignment="1">
      <alignment vertical="top" wrapText="1"/>
    </xf>
    <xf numFmtId="49" fontId="16" fillId="0" borderId="0" xfId="29" applyNumberFormat="1" applyFont="1" applyAlignment="1">
      <alignment vertical="top"/>
    </xf>
    <xf numFmtId="0" fontId="18" fillId="0" borderId="14" xfId="0" applyFont="1" applyBorder="1"/>
    <xf numFmtId="0" fontId="18" fillId="0" borderId="22" xfId="0" applyFont="1" applyBorder="1" applyAlignment="1">
      <alignment horizontal="center" vertical="top" wrapText="1"/>
    </xf>
    <xf numFmtId="0" fontId="18" fillId="0" borderId="0" xfId="23" applyFont="1" applyAlignment="1">
      <alignment vertical="center" wrapText="1"/>
    </xf>
    <xf numFmtId="167" fontId="63" fillId="0" borderId="0" xfId="0" applyNumberFormat="1" applyFont="1"/>
    <xf numFmtId="0" fontId="23" fillId="0" borderId="0" xfId="0" applyFont="1" applyAlignment="1">
      <alignment vertical="center"/>
    </xf>
    <xf numFmtId="49" fontId="25" fillId="0" borderId="0" xfId="29" applyNumberFormat="1" applyFont="1"/>
    <xf numFmtId="0" fontId="25" fillId="0" borderId="0" xfId="29" applyFont="1"/>
    <xf numFmtId="166" fontId="25" fillId="0" borderId="0" xfId="30" applyNumberFormat="1" applyFont="1"/>
    <xf numFmtId="166" fontId="26" fillId="0" borderId="0" xfId="30" applyNumberFormat="1" applyFont="1"/>
    <xf numFmtId="166" fontId="26" fillId="0" borderId="0" xfId="0" applyNumberFormat="1" applyFont="1" applyAlignment="1">
      <alignment horizontal="left"/>
    </xf>
    <xf numFmtId="166" fontId="25" fillId="0" borderId="0" xfId="0" applyNumberFormat="1" applyFont="1" applyAlignment="1">
      <alignment horizontal="left"/>
    </xf>
    <xf numFmtId="166" fontId="26" fillId="0" borderId="0" xfId="0" applyNumberFormat="1" applyFont="1" applyAlignment="1">
      <alignment horizontal="right"/>
    </xf>
    <xf numFmtId="49" fontId="25" fillId="0" borderId="0" xfId="28" applyNumberFormat="1" applyFont="1" applyAlignment="1">
      <alignment horizontal="left"/>
    </xf>
    <xf numFmtId="166" fontId="87" fillId="0" borderId="12" xfId="0" applyNumberFormat="1" applyFont="1" applyBorder="1"/>
    <xf numFmtId="167" fontId="26" fillId="0" borderId="0" xfId="24" applyNumberFormat="1" applyFont="1" applyAlignment="1">
      <alignment horizontal="right"/>
    </xf>
    <xf numFmtId="0" fontId="18" fillId="0" borderId="14" xfId="0" applyFont="1" applyBorder="1" applyAlignment="1">
      <alignment vertical="top"/>
    </xf>
    <xf numFmtId="0" fontId="18" fillId="0" borderId="0" xfId="0" applyFont="1" applyAlignment="1">
      <alignment horizontal="center" vertical="top"/>
    </xf>
    <xf numFmtId="0" fontId="18" fillId="0" borderId="12" xfId="0" applyFont="1" applyBorder="1" applyAlignment="1">
      <alignment horizontal="center" vertical="top"/>
    </xf>
    <xf numFmtId="0" fontId="18" fillId="0" borderId="0" xfId="0" applyFont="1" applyAlignment="1">
      <alignment horizontal="right" wrapText="1"/>
    </xf>
    <xf numFmtId="167" fontId="26" fillId="0" borderId="0" xfId="0" applyNumberFormat="1" applyFont="1" applyAlignment="1">
      <alignment horizontal="left" vertical="top" wrapText="1"/>
    </xf>
    <xf numFmtId="167" fontId="63" fillId="0" borderId="0" xfId="0" applyNumberFormat="1" applyFont="1" applyAlignment="1">
      <alignment wrapText="1"/>
    </xf>
    <xf numFmtId="167" fontId="25" fillId="0" borderId="0" xfId="19" applyNumberFormat="1" applyFont="1" applyAlignment="1">
      <alignment horizontal="left" wrapText="1"/>
    </xf>
    <xf numFmtId="167" fontId="25" fillId="0" borderId="0" xfId="0" applyNumberFormat="1" applyFont="1" applyAlignment="1">
      <alignment horizontal="right" wrapText="1"/>
    </xf>
    <xf numFmtId="167" fontId="63" fillId="0" borderId="12" xfId="0" applyNumberFormat="1" applyFont="1" applyBorder="1" applyAlignment="1">
      <alignment wrapText="1"/>
    </xf>
    <xf numFmtId="167" fontId="25" fillId="0" borderId="12" xfId="0" applyNumberFormat="1" applyFont="1" applyBorder="1" applyAlignment="1">
      <alignment horizontal="right" wrapText="1"/>
    </xf>
    <xf numFmtId="0" fontId="14" fillId="0" borderId="14" xfId="0" applyFont="1" applyBorder="1" applyAlignment="1">
      <alignment vertical="top"/>
    </xf>
    <xf numFmtId="0" fontId="14" fillId="0" borderId="24" xfId="0" applyFont="1" applyBorder="1" applyAlignment="1">
      <alignment vertical="top"/>
    </xf>
    <xf numFmtId="0" fontId="25" fillId="0" borderId="0" xfId="0" applyFont="1" applyAlignment="1">
      <alignment horizontal="left" vertical="top" wrapText="1" indent="1"/>
    </xf>
    <xf numFmtId="166" fontId="19" fillId="0" borderId="0" xfId="22" applyNumberFormat="1" applyFont="1" applyAlignment="1">
      <alignment horizontal="right"/>
    </xf>
    <xf numFmtId="167" fontId="19" fillId="0" borderId="0" xfId="22" applyNumberFormat="1" applyFont="1" applyAlignment="1">
      <alignment horizontal="right"/>
    </xf>
    <xf numFmtId="0" fontId="25" fillId="0" borderId="0" xfId="22" applyFont="1" applyAlignment="1">
      <alignment horizontal="left" indent="1"/>
    </xf>
    <xf numFmtId="1" fontId="19" fillId="0" borderId="0" xfId="0" applyNumberFormat="1" applyFont="1"/>
    <xf numFmtId="2" fontId="19" fillId="0" borderId="0" xfId="0" applyNumberFormat="1" applyFont="1" applyAlignment="1">
      <alignment vertical="center"/>
    </xf>
    <xf numFmtId="2" fontId="16" fillId="0" borderId="12" xfId="0" applyNumberFormat="1" applyFont="1" applyBorder="1" applyAlignment="1">
      <alignment horizontal="left" vertical="top"/>
    </xf>
    <xf numFmtId="0" fontId="31" fillId="0" borderId="12" xfId="0" applyFont="1" applyBorder="1" applyAlignment="1">
      <alignment vertical="center"/>
    </xf>
    <xf numFmtId="0" fontId="30" fillId="0" borderId="12" xfId="0" applyFont="1" applyBorder="1" applyAlignment="1">
      <alignment horizontal="right" vertical="center"/>
    </xf>
    <xf numFmtId="2" fontId="18" fillId="0" borderId="0" xfId="0" applyNumberFormat="1" applyFont="1"/>
    <xf numFmtId="2" fontId="19" fillId="0" borderId="0" xfId="0" applyNumberFormat="1" applyFont="1" applyAlignment="1">
      <alignment horizontal="center" vertical="center" wrapText="1"/>
    </xf>
    <xf numFmtId="166" fontId="18" fillId="0" borderId="0" xfId="0" applyNumberFormat="1" applyFont="1" applyAlignment="1">
      <alignment wrapText="1"/>
    </xf>
    <xf numFmtId="167" fontId="89" fillId="0" borderId="0" xfId="0" applyNumberFormat="1" applyFont="1" applyAlignment="1">
      <alignment vertical="center"/>
    </xf>
    <xf numFmtId="167" fontId="90" fillId="0" borderId="0" xfId="0" applyNumberFormat="1" applyFont="1" applyAlignment="1">
      <alignment vertical="center"/>
    </xf>
    <xf numFmtId="167" fontId="32" fillId="0" borderId="0" xfId="0" applyNumberFormat="1" applyFont="1" applyAlignment="1">
      <alignment vertical="center"/>
    </xf>
    <xf numFmtId="0" fontId="43" fillId="0" borderId="0" xfId="0" applyFont="1" applyAlignment="1">
      <alignment vertical="center"/>
    </xf>
    <xf numFmtId="166" fontId="43" fillId="0" borderId="0" xfId="0" applyNumberFormat="1" applyFont="1" applyAlignment="1">
      <alignment vertical="center"/>
    </xf>
    <xf numFmtId="1" fontId="18" fillId="0" borderId="0" xfId="0" applyNumberFormat="1" applyFont="1" applyAlignment="1">
      <alignment vertical="center"/>
    </xf>
    <xf numFmtId="0" fontId="53" fillId="0" borderId="0" xfId="0" applyFont="1" applyAlignment="1">
      <alignment vertical="center"/>
    </xf>
    <xf numFmtId="167" fontId="19" fillId="0" borderId="0" xfId="0" applyNumberFormat="1" applyFont="1" applyAlignment="1">
      <alignment vertical="center"/>
    </xf>
    <xf numFmtId="167" fontId="25" fillId="0" borderId="0" xfId="41" applyNumberFormat="1" applyFont="1" applyFill="1"/>
    <xf numFmtId="0" fontId="14" fillId="0" borderId="0" xfId="0" quotePrefix="1" applyFont="1" applyAlignment="1">
      <alignment horizontal="left" vertical="center"/>
    </xf>
    <xf numFmtId="0" fontId="16" fillId="0" borderId="12" xfId="0" applyFont="1" applyBorder="1" applyAlignment="1">
      <alignment horizontal="left" vertical="top" wrapText="1"/>
    </xf>
    <xf numFmtId="167" fontId="26" fillId="0" borderId="0" xfId="25" applyNumberFormat="1" applyFont="1"/>
    <xf numFmtId="167" fontId="25" fillId="0" borderId="0" xfId="24" applyNumberFormat="1" applyFont="1" applyAlignment="1">
      <alignment horizontal="right"/>
    </xf>
    <xf numFmtId="166" fontId="25" fillId="0" borderId="0" xfId="24" applyNumberFormat="1" applyFont="1" applyAlignment="1">
      <alignment horizontal="right"/>
    </xf>
    <xf numFmtId="167" fontId="25" fillId="0" borderId="0" xfId="25" applyNumberFormat="1" applyFont="1"/>
    <xf numFmtId="0" fontId="25" fillId="0" borderId="0" xfId="0" applyFont="1" applyAlignment="1">
      <alignment horizontal="left"/>
    </xf>
    <xf numFmtId="1" fontId="38" fillId="0" borderId="0" xfId="0" applyNumberFormat="1" applyFont="1" applyAlignment="1">
      <alignment horizontal="center" vertical="center" wrapText="1"/>
    </xf>
    <xf numFmtId="3" fontId="26" fillId="0" borderId="0" xfId="24" applyNumberFormat="1" applyFont="1" applyAlignment="1">
      <alignment horizontal="right"/>
    </xf>
    <xf numFmtId="0" fontId="26" fillId="0" borderId="0" xfId="0" applyFont="1" applyAlignment="1">
      <alignment vertical="center" wrapText="1"/>
    </xf>
    <xf numFmtId="0" fontId="25" fillId="0" borderId="0" xfId="0" applyFont="1" applyAlignment="1">
      <alignment vertical="center" wrapText="1"/>
    </xf>
    <xf numFmtId="166" fontId="25" fillId="0" borderId="0" xfId="0" applyNumberFormat="1" applyFont="1" applyAlignment="1">
      <alignment horizontal="left" vertical="center" wrapText="1"/>
    </xf>
    <xf numFmtId="166" fontId="25" fillId="0" borderId="0" xfId="0" applyNumberFormat="1" applyFont="1" applyAlignment="1">
      <alignment vertical="center" wrapText="1"/>
    </xf>
    <xf numFmtId="0" fontId="25" fillId="0" borderId="0" xfId="22" applyFont="1" applyAlignment="1">
      <alignment horizontal="left" vertical="center"/>
    </xf>
    <xf numFmtId="0" fontId="26" fillId="0" borderId="0" xfId="0" applyFont="1" applyAlignment="1">
      <alignment horizontal="left" vertical="center" wrapText="1"/>
    </xf>
    <xf numFmtId="3" fontId="26" fillId="0" borderId="0" xfId="22" applyNumberFormat="1" applyFont="1"/>
    <xf numFmtId="166" fontId="26" fillId="0" borderId="0" xfId="23" applyNumberFormat="1" applyFont="1" applyAlignment="1">
      <alignment horizontal="left" vertical="center" wrapText="1"/>
    </xf>
    <xf numFmtId="167" fontId="26" fillId="0" borderId="0" xfId="23" applyNumberFormat="1" applyFont="1"/>
    <xf numFmtId="167" fontId="25" fillId="0" borderId="0" xfId="23" applyNumberFormat="1" applyFont="1"/>
    <xf numFmtId="49" fontId="25" fillId="0" borderId="0" xfId="0" applyNumberFormat="1" applyFont="1"/>
    <xf numFmtId="167" fontId="25" fillId="0" borderId="12" xfId="23" applyNumberFormat="1" applyFont="1" applyBorder="1"/>
    <xf numFmtId="3" fontId="41" fillId="0" borderId="0" xfId="22" applyNumberFormat="1" applyFont="1"/>
    <xf numFmtId="166" fontId="41" fillId="0" borderId="0" xfId="22" applyNumberFormat="1" applyFont="1"/>
    <xf numFmtId="0" fontId="26" fillId="0" borderId="12" xfId="22" applyFont="1" applyBorder="1"/>
    <xf numFmtId="0" fontId="26" fillId="0" borderId="0" xfId="22" applyFont="1" applyAlignment="1">
      <alignment horizontal="left"/>
    </xf>
    <xf numFmtId="167" fontId="26" fillId="0" borderId="0" xfId="22" applyNumberFormat="1" applyFont="1" applyAlignment="1">
      <alignment horizontal="right"/>
    </xf>
    <xf numFmtId="167" fontId="25" fillId="0" borderId="0" xfId="22" applyNumberFormat="1" applyFont="1" applyAlignment="1">
      <alignment horizontal="right"/>
    </xf>
    <xf numFmtId="0" fontId="25" fillId="0" borderId="0" xfId="22" applyFont="1" applyAlignment="1">
      <alignment horizontal="right"/>
    </xf>
    <xf numFmtId="166" fontId="25" fillId="0" borderId="0" xfId="22" applyNumberFormat="1" applyFont="1" applyAlignment="1">
      <alignment horizontal="right"/>
    </xf>
    <xf numFmtId="0" fontId="26" fillId="0" borderId="0" xfId="22" applyFont="1" applyAlignment="1">
      <alignment horizontal="right"/>
    </xf>
    <xf numFmtId="0" fontId="25" fillId="0" borderId="12" xfId="22" applyFont="1" applyBorder="1" applyAlignment="1">
      <alignment horizontal="right"/>
    </xf>
    <xf numFmtId="3" fontId="25" fillId="0" borderId="0" xfId="22" applyNumberFormat="1" applyFont="1"/>
    <xf numFmtId="0" fontId="26" fillId="0" borderId="0" xfId="22" applyFont="1" applyAlignment="1">
      <alignment horizontal="center" vertical="center" wrapText="1"/>
    </xf>
    <xf numFmtId="0" fontId="25" fillId="0" borderId="0" xfId="22" applyFont="1" applyAlignment="1">
      <alignment horizontal="left" vertical="center" wrapText="1"/>
    </xf>
    <xf numFmtId="0" fontId="25" fillId="0" borderId="0" xfId="22" applyFont="1" applyAlignment="1">
      <alignment horizontal="left" wrapText="1" indent="1"/>
    </xf>
    <xf numFmtId="3" fontId="25" fillId="0" borderId="0" xfId="23" applyNumberFormat="1" applyFont="1" applyAlignment="1">
      <alignment horizontal="right"/>
    </xf>
    <xf numFmtId="3" fontId="26" fillId="0" borderId="0" xfId="23" applyNumberFormat="1" applyFont="1" applyAlignment="1">
      <alignment horizontal="right" vertical="center" wrapText="1"/>
    </xf>
    <xf numFmtId="3" fontId="26" fillId="0" borderId="0" xfId="23" applyNumberFormat="1" applyFont="1"/>
    <xf numFmtId="3" fontId="25" fillId="0" borderId="0" xfId="23" applyNumberFormat="1" applyFont="1"/>
    <xf numFmtId="0" fontId="38" fillId="0" borderId="0" xfId="23" applyFont="1" applyAlignment="1">
      <alignment horizontal="center"/>
    </xf>
    <xf numFmtId="0" fontId="38" fillId="0" borderId="0" xfId="23" applyFont="1" applyAlignment="1">
      <alignment horizontal="center" vertical="center" wrapText="1"/>
    </xf>
    <xf numFmtId="167" fontId="25" fillId="0" borderId="0" xfId="72" applyNumberFormat="1" applyFont="1" applyFill="1" applyAlignment="1">
      <alignment horizontal="right"/>
    </xf>
    <xf numFmtId="174" fontId="19" fillId="0" borderId="0" xfId="72" applyNumberFormat="1" applyFont="1" applyFill="1" applyBorder="1" applyAlignment="1">
      <alignment vertical="center"/>
    </xf>
    <xf numFmtId="174" fontId="18" fillId="0" borderId="0" xfId="72" applyNumberFormat="1" applyFont="1" applyFill="1" applyBorder="1" applyAlignment="1">
      <alignment vertical="center"/>
    </xf>
    <xf numFmtId="3" fontId="26" fillId="0" borderId="0" xfId="0" applyNumberFormat="1" applyFont="1" applyAlignment="1">
      <alignment horizontal="right"/>
    </xf>
    <xf numFmtId="1" fontId="23" fillId="0" borderId="0" xfId="22" applyNumberFormat="1" applyFont="1"/>
    <xf numFmtId="3" fontId="19" fillId="0" borderId="12" xfId="22" applyNumberFormat="1" applyFont="1" applyBorder="1"/>
    <xf numFmtId="170" fontId="25" fillId="0" borderId="0" xfId="0" applyNumberFormat="1" applyFont="1"/>
    <xf numFmtId="0" fontId="92" fillId="0" borderId="0" xfId="0" applyFont="1"/>
    <xf numFmtId="0" fontId="93" fillId="0" borderId="12" xfId="0" applyFont="1" applyBorder="1"/>
    <xf numFmtId="166" fontId="32" fillId="0" borderId="0" xfId="0" applyNumberFormat="1" applyFont="1"/>
    <xf numFmtId="0" fontId="23" fillId="0" borderId="0" xfId="0" applyFont="1" applyAlignment="1">
      <alignment horizontal="right"/>
    </xf>
    <xf numFmtId="0" fontId="21" fillId="0" borderId="0" xfId="0" applyFont="1" applyAlignment="1">
      <alignment horizontal="left"/>
    </xf>
    <xf numFmtId="3" fontId="24" fillId="0" borderId="0" xfId="0" applyNumberFormat="1" applyFont="1" applyAlignment="1">
      <alignment horizontal="right"/>
    </xf>
    <xf numFmtId="4" fontId="32" fillId="0" borderId="0" xfId="0" applyNumberFormat="1" applyFont="1" applyAlignment="1">
      <alignment horizontal="right"/>
    </xf>
    <xf numFmtId="49" fontId="16" fillId="0" borderId="12" xfId="0" applyNumberFormat="1" applyFont="1" applyBorder="1" applyAlignment="1">
      <alignment horizontal="right" vertical="top"/>
    </xf>
    <xf numFmtId="0" fontId="18" fillId="0" borderId="29" xfId="0" applyFont="1" applyBorder="1" applyAlignment="1">
      <alignment horizontal="center" vertical="top" wrapText="1"/>
    </xf>
    <xf numFmtId="0" fontId="15" fillId="0" borderId="14" xfId="0" applyFont="1" applyBorder="1" applyAlignment="1">
      <alignment vertical="top" wrapText="1"/>
    </xf>
    <xf numFmtId="0" fontId="94" fillId="0" borderId="0" xfId="0" applyFont="1" applyAlignment="1">
      <alignment horizontal="left"/>
    </xf>
    <xf numFmtId="0" fontId="94" fillId="0" borderId="0" xfId="0" applyFont="1"/>
    <xf numFmtId="0" fontId="94" fillId="0" borderId="0" xfId="0" applyFont="1" applyAlignment="1">
      <alignment horizontal="right"/>
    </xf>
    <xf numFmtId="167" fontId="25" fillId="0" borderId="0" xfId="65" applyNumberFormat="1" applyFont="1" applyFill="1" applyBorder="1" applyAlignment="1">
      <alignment horizontal="center" vertical="top"/>
    </xf>
    <xf numFmtId="167" fontId="26" fillId="0" borderId="0" xfId="29" applyNumberFormat="1" applyFont="1" applyAlignment="1">
      <alignment horizontal="center" vertical="top"/>
    </xf>
    <xf numFmtId="167" fontId="48" fillId="0" borderId="0" xfId="0" applyNumberFormat="1" applyFont="1"/>
    <xf numFmtId="167" fontId="50" fillId="0" borderId="0" xfId="0" applyNumberFormat="1" applyFont="1"/>
    <xf numFmtId="0" fontId="94" fillId="0" borderId="0" xfId="31" applyFont="1"/>
    <xf numFmtId="0" fontId="94" fillId="0" borderId="0" xfId="29" applyFont="1"/>
    <xf numFmtId="49" fontId="94" fillId="0" borderId="0" xfId="29" applyNumberFormat="1" applyFont="1"/>
    <xf numFmtId="49" fontId="94" fillId="0" borderId="0" xfId="29" applyNumberFormat="1" applyFont="1" applyAlignment="1">
      <alignment horizontal="right" wrapText="1"/>
    </xf>
    <xf numFmtId="0" fontId="57" fillId="0" borderId="0" xfId="0" applyFont="1" applyAlignment="1">
      <alignment horizontal="center" vertical="center" wrapText="1"/>
    </xf>
    <xf numFmtId="3" fontId="45" fillId="0" borderId="0" xfId="0" applyNumberFormat="1" applyFont="1"/>
    <xf numFmtId="0" fontId="20" fillId="0" borderId="12" xfId="0" applyFont="1" applyBorder="1"/>
    <xf numFmtId="1" fontId="24" fillId="0" borderId="0" xfId="0" applyNumberFormat="1" applyFont="1"/>
    <xf numFmtId="0" fontId="24" fillId="0" borderId="12" xfId="0" applyFont="1" applyBorder="1"/>
    <xf numFmtId="0" fontId="32" fillId="0" borderId="12" xfId="0" applyFont="1" applyBorder="1"/>
    <xf numFmtId="171" fontId="24" fillId="0" borderId="0" xfId="0" applyNumberFormat="1" applyFont="1"/>
    <xf numFmtId="171" fontId="19" fillId="0" borderId="0" xfId="0" applyNumberFormat="1" applyFont="1"/>
    <xf numFmtId="167" fontId="91" fillId="0" borderId="0" xfId="0" applyNumberFormat="1" applyFont="1"/>
    <xf numFmtId="167" fontId="111" fillId="0" borderId="0" xfId="0" applyNumberFormat="1" applyFont="1"/>
    <xf numFmtId="167" fontId="112" fillId="0" borderId="0" xfId="0" applyNumberFormat="1" applyFont="1"/>
    <xf numFmtId="167" fontId="112" fillId="0" borderId="0" xfId="0" applyNumberFormat="1" applyFont="1" applyAlignment="1">
      <alignment horizontal="right"/>
    </xf>
    <xf numFmtId="0" fontId="112" fillId="0" borderId="0" xfId="0" applyFont="1" applyAlignment="1">
      <alignment horizontal="right"/>
    </xf>
    <xf numFmtId="167" fontId="113" fillId="0" borderId="0" xfId="0" applyNumberFormat="1" applyFont="1"/>
    <xf numFmtId="0" fontId="48" fillId="0" borderId="0" xfId="0" applyFont="1" applyAlignment="1">
      <alignment horizontal="right"/>
    </xf>
    <xf numFmtId="167" fontId="25" fillId="0" borderId="0" xfId="51" applyNumberFormat="1" applyFont="1" applyFill="1"/>
    <xf numFmtId="167" fontId="25" fillId="0" borderId="0" xfId="51" applyNumberFormat="1" applyFont="1" applyFill="1" applyBorder="1"/>
    <xf numFmtId="167" fontId="25" fillId="0" borderId="0" xfId="25" applyNumberFormat="1" applyFont="1" applyAlignment="1">
      <alignment horizontal="right"/>
    </xf>
    <xf numFmtId="166" fontId="26" fillId="0" borderId="0" xfId="25" applyNumberFormat="1" applyFont="1" applyAlignment="1">
      <alignment horizontal="right"/>
    </xf>
    <xf numFmtId="166" fontId="25" fillId="0" borderId="0" xfId="25" applyNumberFormat="1" applyFont="1" applyAlignment="1">
      <alignment horizontal="right"/>
    </xf>
    <xf numFmtId="3" fontId="25" fillId="0" borderId="0" xfId="72" applyNumberFormat="1" applyFont="1" applyFill="1" applyAlignment="1">
      <alignment horizontal="right"/>
    </xf>
    <xf numFmtId="0" fontId="18" fillId="0" borderId="24" xfId="0" applyFont="1" applyBorder="1" applyAlignment="1">
      <alignment horizontal="right" vertical="top"/>
    </xf>
    <xf numFmtId="0" fontId="18" fillId="0" borderId="24" xfId="0" applyFont="1" applyBorder="1" applyAlignment="1">
      <alignment horizontal="left" vertical="top"/>
    </xf>
    <xf numFmtId="167" fontId="26" fillId="0" borderId="0" xfId="211" applyNumberFormat="1" applyFont="1" applyAlignment="1">
      <alignment horizontal="right"/>
    </xf>
    <xf numFmtId="167" fontId="25" fillId="0" borderId="0" xfId="211" applyNumberFormat="1" applyFont="1" applyAlignment="1">
      <alignment horizontal="right"/>
    </xf>
    <xf numFmtId="167" fontId="13" fillId="0" borderId="0" xfId="0" applyNumberFormat="1" applyFont="1" applyAlignment="1">
      <alignment horizontal="center"/>
    </xf>
    <xf numFmtId="0" fontId="82" fillId="0" borderId="0" xfId="0" applyFont="1"/>
    <xf numFmtId="167" fontId="14" fillId="0" borderId="0" xfId="0" applyNumberFormat="1" applyFont="1"/>
    <xf numFmtId="0" fontId="83" fillId="0" borderId="0" xfId="0" applyFont="1"/>
    <xf numFmtId="0" fontId="16" fillId="0" borderId="12" xfId="0" applyFont="1" applyBorder="1" applyAlignment="1">
      <alignment horizontal="left"/>
    </xf>
    <xf numFmtId="0" fontId="84" fillId="0" borderId="0" xfId="0" applyFont="1"/>
    <xf numFmtId="167" fontId="15" fillId="0" borderId="0" xfId="0" applyNumberFormat="1" applyFont="1" applyAlignment="1">
      <alignment vertical="center"/>
    </xf>
    <xf numFmtId="0" fontId="85" fillId="0" borderId="0" xfId="0" applyFont="1" applyAlignment="1">
      <alignment vertical="center"/>
    </xf>
    <xf numFmtId="4" fontId="81" fillId="0" borderId="0" xfId="0" applyNumberFormat="1" applyFont="1"/>
    <xf numFmtId="0" fontId="19" fillId="0" borderId="0" xfId="29" applyFont="1"/>
    <xf numFmtId="0" fontId="54" fillId="0" borderId="0" xfId="0" applyFont="1"/>
    <xf numFmtId="167" fontId="111" fillId="0" borderId="0" xfId="0" applyNumberFormat="1" applyFont="1" applyAlignment="1">
      <alignment horizontal="right"/>
    </xf>
    <xf numFmtId="0" fontId="88" fillId="0" borderId="0" xfId="0" applyFont="1" applyAlignment="1">
      <alignment horizontal="right"/>
    </xf>
    <xf numFmtId="166" fontId="15" fillId="0" borderId="0" xfId="0" applyNumberFormat="1" applyFont="1" applyAlignment="1">
      <alignment horizontal="right"/>
    </xf>
    <xf numFmtId="0" fontId="46" fillId="0" borderId="0" xfId="0" applyFont="1" applyAlignment="1">
      <alignment horizontal="right"/>
    </xf>
    <xf numFmtId="167" fontId="25" fillId="0" borderId="0" xfId="205" applyNumberFormat="1" applyFont="1" applyAlignment="1">
      <alignment horizontal="right"/>
    </xf>
    <xf numFmtId="167" fontId="31" fillId="0" borderId="0" xfId="0" applyNumberFormat="1" applyFont="1" applyAlignment="1">
      <alignment horizontal="right"/>
    </xf>
    <xf numFmtId="1" fontId="26" fillId="0" borderId="0" xfId="23" applyNumberFormat="1" applyFont="1" applyAlignment="1">
      <alignment vertical="center" wrapText="1"/>
    </xf>
    <xf numFmtId="3" fontId="26" fillId="0" borderId="0" xfId="23" applyNumberFormat="1" applyFont="1" applyAlignment="1">
      <alignment horizontal="right"/>
    </xf>
    <xf numFmtId="166" fontId="26" fillId="0" borderId="0" xfId="23" applyNumberFormat="1" applyFont="1" applyAlignment="1">
      <alignment horizontal="right"/>
    </xf>
    <xf numFmtId="0" fontId="49" fillId="0" borderId="12" xfId="23" quotePrefix="1" applyFont="1" applyBorder="1" applyAlignment="1">
      <alignment horizontal="left" vertical="top"/>
    </xf>
    <xf numFmtId="0" fontId="25" fillId="0" borderId="0" xfId="23" applyFont="1" applyAlignment="1">
      <alignment horizontal="center" vertical="center" wrapText="1"/>
    </xf>
    <xf numFmtId="0" fontId="45" fillId="0" borderId="0" xfId="23" applyFont="1" applyAlignment="1">
      <alignment vertical="center" wrapText="1"/>
    </xf>
    <xf numFmtId="1" fontId="45" fillId="0" borderId="0" xfId="23" applyNumberFormat="1" applyFont="1" applyAlignment="1">
      <alignment horizontal="right"/>
    </xf>
    <xf numFmtId="0" fontId="45" fillId="0" borderId="0" xfId="23" applyFont="1"/>
    <xf numFmtId="1" fontId="45" fillId="0" borderId="0" xfId="23" applyNumberFormat="1" applyFont="1" applyAlignment="1">
      <alignment vertical="center" wrapText="1"/>
    </xf>
    <xf numFmtId="0" fontId="41" fillId="0" borderId="0" xfId="23" applyFont="1" applyAlignment="1">
      <alignment horizontal="right"/>
    </xf>
    <xf numFmtId="0" fontId="41" fillId="0" borderId="0" xfId="23" applyFont="1"/>
    <xf numFmtId="0" fontId="41" fillId="0" borderId="0" xfId="0" applyFont="1" applyAlignment="1">
      <alignment horizontal="left"/>
    </xf>
    <xf numFmtId="49" fontId="41" fillId="0" borderId="0" xfId="0" applyNumberFormat="1" applyFont="1" applyAlignment="1">
      <alignment horizontal="left"/>
    </xf>
    <xf numFmtId="0" fontId="25" fillId="0" borderId="0" xfId="23" applyFont="1" applyAlignment="1">
      <alignment horizontal="right"/>
    </xf>
    <xf numFmtId="0" fontId="23" fillId="0" borderId="0" xfId="23" applyFont="1" applyAlignment="1">
      <alignment horizontal="right"/>
    </xf>
    <xf numFmtId="166" fontId="23" fillId="0" borderId="0" xfId="23" applyNumberFormat="1" applyFont="1" applyAlignment="1">
      <alignment horizontal="right"/>
    </xf>
    <xf numFmtId="1" fontId="26" fillId="0" borderId="12" xfId="23" applyNumberFormat="1" applyFont="1" applyBorder="1" applyAlignment="1">
      <alignment vertical="center" wrapText="1"/>
    </xf>
    <xf numFmtId="166" fontId="26" fillId="0" borderId="0" xfId="23" applyNumberFormat="1" applyFont="1"/>
    <xf numFmtId="0" fontId="14" fillId="0" borderId="0" xfId="23" applyFont="1"/>
    <xf numFmtId="0" fontId="15" fillId="0" borderId="12" xfId="23" applyFont="1" applyBorder="1"/>
    <xf numFmtId="0" fontId="18" fillId="0" borderId="13" xfId="23" applyFont="1" applyBorder="1"/>
    <xf numFmtId="0" fontId="18" fillId="0" borderId="18" xfId="23" applyFont="1" applyBorder="1" applyAlignment="1">
      <alignment horizontal="center" vertical="top" wrapText="1"/>
    </xf>
    <xf numFmtId="2" fontId="18" fillId="0" borderId="13" xfId="23" applyNumberFormat="1" applyFont="1" applyBorder="1" applyAlignment="1">
      <alignment horizontal="center" vertical="top" wrapText="1"/>
    </xf>
    <xf numFmtId="0" fontId="18" fillId="0" borderId="13" xfId="23" applyFont="1" applyBorder="1" applyAlignment="1">
      <alignment horizontal="center" vertical="top" wrapText="1"/>
    </xf>
    <xf numFmtId="166" fontId="18" fillId="0" borderId="0" xfId="23" applyNumberFormat="1" applyFont="1" applyAlignment="1">
      <alignment horizontal="right"/>
    </xf>
    <xf numFmtId="2" fontId="18" fillId="0" borderId="0" xfId="23" applyNumberFormat="1" applyFont="1" applyAlignment="1">
      <alignment horizontal="right"/>
    </xf>
    <xf numFmtId="166" fontId="19" fillId="0" borderId="0" xfId="23" applyNumberFormat="1" applyFont="1" applyAlignment="1">
      <alignment horizontal="right"/>
    </xf>
    <xf numFmtId="0" fontId="19" fillId="0" borderId="12" xfId="23" applyFont="1" applyBorder="1"/>
    <xf numFmtId="2" fontId="19" fillId="0" borderId="12" xfId="23" applyNumberFormat="1" applyFont="1" applyBorder="1" applyAlignment="1">
      <alignment horizontal="right"/>
    </xf>
    <xf numFmtId="167" fontId="19" fillId="0" borderId="0" xfId="0" applyNumberFormat="1" applyFont="1" applyAlignment="1">
      <alignment horizontal="left" wrapText="1"/>
    </xf>
    <xf numFmtId="0" fontId="48" fillId="0" borderId="0" xfId="0" applyFont="1" applyAlignment="1">
      <alignment horizontal="left" vertical="center"/>
    </xf>
    <xf numFmtId="0" fontId="49" fillId="0" borderId="12" xfId="0" applyFont="1" applyBorder="1" applyAlignment="1">
      <alignment horizontal="left" vertical="top"/>
    </xf>
    <xf numFmtId="0" fontId="50" fillId="0" borderId="12" xfId="22" applyFont="1" applyBorder="1"/>
    <xf numFmtId="0" fontId="26" fillId="0" borderId="12" xfId="0" applyFont="1" applyBorder="1" applyAlignment="1">
      <alignment horizontal="center" vertical="center" wrapText="1"/>
    </xf>
    <xf numFmtId="0" fontId="25" fillId="0" borderId="0" xfId="0" quotePrefix="1" applyFont="1" applyAlignment="1">
      <alignment horizontal="left"/>
    </xf>
    <xf numFmtId="166" fontId="26" fillId="0" borderId="12" xfId="22" applyNumberFormat="1" applyFont="1" applyBorder="1"/>
    <xf numFmtId="166" fontId="86" fillId="0" borderId="0" xfId="22" applyNumberFormat="1" applyFont="1"/>
    <xf numFmtId="166" fontId="19" fillId="0" borderId="0" xfId="22" applyNumberFormat="1" applyFont="1"/>
    <xf numFmtId="2" fontId="26" fillId="0" borderId="0" xfId="22" applyNumberFormat="1" applyFont="1"/>
    <xf numFmtId="0" fontId="92" fillId="0" borderId="12" xfId="0" applyFont="1" applyBorder="1"/>
    <xf numFmtId="166" fontId="24" fillId="0" borderId="0" xfId="20" applyNumberFormat="1" applyFont="1"/>
    <xf numFmtId="2" fontId="24" fillId="0" borderId="0" xfId="20" applyNumberFormat="1" applyFont="1"/>
    <xf numFmtId="2" fontId="25" fillId="0" borderId="0" xfId="0" applyNumberFormat="1" applyFont="1" applyAlignment="1">
      <alignment horizontal="right"/>
    </xf>
    <xf numFmtId="166" fontId="32" fillId="0" borderId="0" xfId="20" applyNumberFormat="1" applyFont="1"/>
    <xf numFmtId="0" fontId="57" fillId="0" borderId="0" xfId="26" applyFont="1" applyAlignment="1">
      <alignment horizontal="center"/>
    </xf>
    <xf numFmtId="166" fontId="38" fillId="0" borderId="0" xfId="23" applyNumberFormat="1" applyFont="1" applyAlignment="1">
      <alignment horizontal="center" vertical="center"/>
    </xf>
    <xf numFmtId="166" fontId="25" fillId="0" borderId="0" xfId="0" applyNumberFormat="1" applyFont="1" applyAlignment="1">
      <alignment vertical="center"/>
    </xf>
    <xf numFmtId="0" fontId="49" fillId="0" borderId="0" xfId="0" applyFont="1" applyAlignment="1">
      <alignment vertical="top" wrapText="1"/>
    </xf>
    <xf numFmtId="0" fontId="23" fillId="0" borderId="12" xfId="0" applyFont="1" applyBorder="1" applyAlignment="1">
      <alignment vertical="center"/>
    </xf>
    <xf numFmtId="0" fontId="51" fillId="0" borderId="12" xfId="0" applyFont="1" applyBorder="1" applyAlignment="1">
      <alignment vertical="center"/>
    </xf>
    <xf numFmtId="0" fontId="23" fillId="0" borderId="12" xfId="0" applyFont="1" applyBorder="1" applyAlignment="1">
      <alignment vertical="top"/>
    </xf>
    <xf numFmtId="166" fontId="25" fillId="0" borderId="12" xfId="0" applyNumberFormat="1" applyFont="1" applyBorder="1" applyAlignment="1">
      <alignment horizontal="right" vertical="center"/>
    </xf>
    <xf numFmtId="0" fontId="26" fillId="0" borderId="12" xfId="0" applyFont="1" applyBorder="1" applyAlignment="1">
      <alignment horizontal="right" vertical="center" wrapText="1"/>
    </xf>
    <xf numFmtId="0" fontId="25" fillId="0" borderId="0" xfId="0" applyFont="1" applyAlignment="1">
      <alignment horizontal="left" vertical="center" wrapText="1"/>
    </xf>
    <xf numFmtId="1" fontId="26" fillId="0" borderId="0" xfId="0" applyNumberFormat="1" applyFont="1" applyAlignment="1">
      <alignment vertical="center"/>
    </xf>
    <xf numFmtId="0" fontId="26" fillId="0" borderId="12" xfId="0" applyFont="1" applyBorder="1" applyAlignment="1">
      <alignment vertical="center" wrapText="1"/>
    </xf>
    <xf numFmtId="0" fontId="25" fillId="0" borderId="12" xfId="0" applyFont="1" applyBorder="1" applyAlignment="1">
      <alignment vertical="center"/>
    </xf>
    <xf numFmtId="0" fontId="26" fillId="0" borderId="12" xfId="0" applyFont="1" applyBorder="1" applyAlignment="1">
      <alignment vertical="center"/>
    </xf>
    <xf numFmtId="166" fontId="25" fillId="0" borderId="12" xfId="0" applyNumberFormat="1" applyFont="1" applyBorder="1" applyAlignment="1">
      <alignment vertical="center"/>
    </xf>
    <xf numFmtId="0" fontId="48" fillId="0" borderId="0" xfId="0" applyFont="1" applyAlignment="1">
      <alignment horizontal="justify" vertical="center" wrapText="1"/>
    </xf>
    <xf numFmtId="0" fontId="116" fillId="0" borderId="0" xfId="0" applyFont="1" applyAlignment="1">
      <alignment horizontal="center" vertical="center" wrapText="1"/>
    </xf>
    <xf numFmtId="0" fontId="115" fillId="0" borderId="0" xfId="0" applyFont="1" applyAlignment="1">
      <alignment horizontal="center" vertical="center" wrapText="1"/>
    </xf>
    <xf numFmtId="0" fontId="23" fillId="0" borderId="0" xfId="0" applyFont="1" applyAlignment="1">
      <alignment vertical="center" wrapText="1"/>
    </xf>
    <xf numFmtId="0" fontId="117" fillId="0" borderId="0" xfId="0" applyFont="1" applyAlignment="1">
      <alignment horizontal="center" vertical="center"/>
    </xf>
    <xf numFmtId="0" fontId="118" fillId="0" borderId="0" xfId="0" applyFont="1" applyAlignment="1">
      <alignment horizontal="center" vertical="center" wrapText="1"/>
    </xf>
    <xf numFmtId="0" fontId="114" fillId="0" borderId="0" xfId="0" applyFont="1" applyAlignment="1">
      <alignment horizontal="left" wrapText="1"/>
    </xf>
    <xf numFmtId="0" fontId="120" fillId="0" borderId="0" xfId="0" applyFont="1" applyAlignment="1">
      <alignment horizontal="center" vertical="center" wrapText="1"/>
    </xf>
    <xf numFmtId="0" fontId="52" fillId="0" borderId="0" xfId="0" applyFont="1" applyAlignment="1">
      <alignment horizontal="left" vertical="top" wrapText="1"/>
    </xf>
    <xf numFmtId="0" fontId="52" fillId="0" borderId="0" xfId="0" applyFont="1" applyAlignment="1">
      <alignment horizontal="center" vertical="center" wrapText="1"/>
    </xf>
    <xf numFmtId="0" fontId="121" fillId="0" borderId="0" xfId="212"/>
    <xf numFmtId="0" fontId="123" fillId="0" borderId="0" xfId="212" applyFont="1" applyAlignment="1">
      <alignment vertical="center" wrapText="1"/>
    </xf>
    <xf numFmtId="0" fontId="123" fillId="0" borderId="0" xfId="212" applyFont="1" applyAlignment="1">
      <alignment horizontal="justify" vertical="center" wrapText="1"/>
    </xf>
    <xf numFmtId="0" fontId="112" fillId="0" borderId="0" xfId="212" applyFont="1" applyAlignment="1">
      <alignment horizontal="right" vertical="center" wrapText="1"/>
    </xf>
    <xf numFmtId="0" fontId="112" fillId="0" borderId="0" xfId="212" applyFont="1" applyAlignment="1">
      <alignment horizontal="justify" vertical="center" wrapText="1"/>
    </xf>
    <xf numFmtId="0" fontId="124" fillId="0" borderId="0" xfId="212" applyFont="1" applyAlignment="1">
      <alignment vertical="top" wrapText="1"/>
    </xf>
    <xf numFmtId="0" fontId="124" fillId="0" borderId="0" xfId="212" applyFont="1" applyAlignment="1">
      <alignment horizontal="justify" vertical="center"/>
    </xf>
    <xf numFmtId="0" fontId="124" fillId="0" borderId="0" xfId="212" applyFont="1" applyAlignment="1">
      <alignment horizontal="left" vertical="top" wrapText="1"/>
    </xf>
    <xf numFmtId="0" fontId="124" fillId="0" borderId="0" xfId="212" applyFont="1" applyAlignment="1">
      <alignment horizontal="left" vertical="center" wrapText="1"/>
    </xf>
    <xf numFmtId="0" fontId="125" fillId="0" borderId="0" xfId="212" applyFont="1" applyAlignment="1">
      <alignment horizontal="justify" vertical="center"/>
    </xf>
    <xf numFmtId="0" fontId="124" fillId="0" borderId="0" xfId="212" applyFont="1" applyAlignment="1">
      <alignment vertical="center" wrapText="1"/>
    </xf>
    <xf numFmtId="0" fontId="124" fillId="0" borderId="0" xfId="212" applyFont="1"/>
    <xf numFmtId="0" fontId="126" fillId="0" borderId="0" xfId="212" applyFont="1" applyAlignment="1">
      <alignment vertical="center" wrapText="1"/>
    </xf>
    <xf numFmtId="0" fontId="127" fillId="0" borderId="0" xfId="212" applyFont="1" applyAlignment="1">
      <alignment wrapText="1"/>
    </xf>
    <xf numFmtId="0" fontId="128" fillId="0" borderId="0" xfId="212" applyFont="1" applyAlignment="1">
      <alignment wrapText="1"/>
    </xf>
    <xf numFmtId="0" fontId="112" fillId="0" borderId="0" xfId="212" applyFont="1" applyAlignment="1">
      <alignment horizontal="left" vertical="center" wrapText="1"/>
    </xf>
    <xf numFmtId="0" fontId="127" fillId="0" borderId="0" xfId="212" applyFont="1" applyAlignment="1">
      <alignment vertical="top" wrapText="1"/>
    </xf>
    <xf numFmtId="0" fontId="91" fillId="0" borderId="0" xfId="212" applyFont="1" applyAlignment="1">
      <alignment horizontal="left" vertical="center" wrapText="1"/>
    </xf>
    <xf numFmtId="0" fontId="130" fillId="0" borderId="0" xfId="214" applyFont="1" applyAlignment="1">
      <alignment vertical="top"/>
    </xf>
    <xf numFmtId="0" fontId="50" fillId="0" borderId="0" xfId="213" applyFont="1" applyAlignment="1">
      <alignment vertical="top"/>
    </xf>
    <xf numFmtId="0" fontId="131" fillId="0" borderId="0" xfId="213" applyFont="1" applyAlignment="1">
      <alignment vertical="top"/>
    </xf>
    <xf numFmtId="0" fontId="23" fillId="0" borderId="0" xfId="0" applyFont="1" applyAlignment="1">
      <alignment horizontal="left"/>
    </xf>
    <xf numFmtId="0" fontId="50" fillId="0" borderId="0" xfId="0" applyFont="1"/>
    <xf numFmtId="0" fontId="134" fillId="0" borderId="0" xfId="0" applyFont="1"/>
    <xf numFmtId="0" fontId="134" fillId="0" borderId="0" xfId="0" applyFont="1" applyAlignment="1">
      <alignment horizontal="right"/>
    </xf>
    <xf numFmtId="167" fontId="134" fillId="0" borderId="0" xfId="0" applyNumberFormat="1" applyFont="1"/>
    <xf numFmtId="0" fontId="22" fillId="0" borderId="0" xfId="0" applyFont="1" applyAlignment="1">
      <alignment horizontal="right" wrapText="1"/>
    </xf>
    <xf numFmtId="0" fontId="22" fillId="0" borderId="0" xfId="0" applyFont="1" applyAlignment="1">
      <alignment vertical="center"/>
    </xf>
    <xf numFmtId="2" fontId="22" fillId="0" borderId="0" xfId="0" applyNumberFormat="1" applyFont="1" applyAlignment="1">
      <alignment vertical="center"/>
    </xf>
    <xf numFmtId="0" fontId="50" fillId="0" borderId="0" xfId="0" applyFont="1" applyAlignment="1">
      <alignment vertical="center"/>
    </xf>
    <xf numFmtId="0" fontId="48" fillId="0" borderId="0" xfId="0" applyFont="1" applyAlignment="1">
      <alignment vertical="center"/>
    </xf>
    <xf numFmtId="166" fontId="50" fillId="0" borderId="0" xfId="0" applyNumberFormat="1" applyFont="1" applyAlignment="1">
      <alignment vertical="center"/>
    </xf>
    <xf numFmtId="0" fontId="50" fillId="0" borderId="0" xfId="0" applyFont="1" applyAlignment="1">
      <alignment vertical="top"/>
    </xf>
    <xf numFmtId="0" fontId="132" fillId="0" borderId="0" xfId="216" applyFont="1" applyAlignment="1">
      <alignment horizontal="left" vertical="top" wrapText="1"/>
    </xf>
    <xf numFmtId="0" fontId="132" fillId="0" borderId="0" xfId="216" applyFont="1"/>
    <xf numFmtId="167" fontId="25" fillId="0" borderId="0" xfId="23" applyNumberFormat="1" applyFont="1" applyAlignment="1">
      <alignment vertical="center"/>
    </xf>
    <xf numFmtId="0" fontId="50" fillId="0" borderId="0" xfId="27" applyFont="1"/>
    <xf numFmtId="0" fontId="48" fillId="0" borderId="0" xfId="27" applyFont="1" applyAlignment="1">
      <alignment horizontal="left" vertical="center"/>
    </xf>
    <xf numFmtId="0" fontId="25" fillId="0" borderId="0" xfId="27" applyFont="1" applyAlignment="1">
      <alignment vertical="center"/>
    </xf>
    <xf numFmtId="0" fontId="23" fillId="0" borderId="0" xfId="27"/>
    <xf numFmtId="0" fontId="49" fillId="0" borderId="12" xfId="27" applyFont="1" applyBorder="1" applyAlignment="1">
      <alignment horizontal="left" vertical="top"/>
    </xf>
    <xf numFmtId="0" fontId="23" fillId="0" borderId="12" xfId="27" applyBorder="1" applyAlignment="1">
      <alignment vertical="center"/>
    </xf>
    <xf numFmtId="0" fontId="25" fillId="0" borderId="12" xfId="27" applyFont="1" applyBorder="1" applyAlignment="1">
      <alignment vertical="center"/>
    </xf>
    <xf numFmtId="0" fontId="26" fillId="0" borderId="12" xfId="27" applyFont="1" applyBorder="1" applyAlignment="1">
      <alignment horizontal="center" vertical="center" wrapText="1"/>
    </xf>
    <xf numFmtId="0" fontId="26" fillId="0" borderId="0" xfId="27" applyFont="1" applyAlignment="1">
      <alignment horizontal="left" vertical="center" wrapText="1"/>
    </xf>
    <xf numFmtId="0" fontId="25" fillId="0" borderId="0" xfId="27" applyFont="1" applyAlignment="1">
      <alignment horizontal="center" vertical="center" wrapText="1"/>
    </xf>
    <xf numFmtId="0" fontId="25" fillId="0" borderId="0" xfId="27" applyFont="1"/>
    <xf numFmtId="166" fontId="26" fillId="0" borderId="0" xfId="27" applyNumberFormat="1" applyFont="1" applyAlignment="1">
      <alignment vertical="center" wrapText="1"/>
    </xf>
    <xf numFmtId="167" fontId="26" fillId="0" borderId="0" xfId="0" applyNumberFormat="1" applyFont="1" applyAlignment="1">
      <alignment vertical="center"/>
    </xf>
    <xf numFmtId="166" fontId="25" fillId="0" borderId="0" xfId="27" applyNumberFormat="1" applyFont="1" applyAlignment="1">
      <alignment horizontal="left" vertical="center" wrapText="1"/>
    </xf>
    <xf numFmtId="167" fontId="25" fillId="0" borderId="0" xfId="27" applyNumberFormat="1" applyFont="1"/>
    <xf numFmtId="0" fontId="26" fillId="0" borderId="0" xfId="27" applyFont="1" applyAlignment="1">
      <alignment vertical="center"/>
    </xf>
    <xf numFmtId="166" fontId="25" fillId="0" borderId="0" xfId="27" applyNumberFormat="1" applyFont="1"/>
    <xf numFmtId="0" fontId="25" fillId="0" borderId="12" xfId="27" applyFont="1" applyBorder="1"/>
    <xf numFmtId="166" fontId="25" fillId="0" borderId="12" xfId="27" applyNumberFormat="1" applyFont="1" applyBorder="1"/>
    <xf numFmtId="0" fontId="48" fillId="0" borderId="0" xfId="27" applyFont="1"/>
    <xf numFmtId="0" fontId="49" fillId="0" borderId="0" xfId="27" applyFont="1" applyAlignment="1">
      <alignment vertical="top"/>
    </xf>
    <xf numFmtId="0" fontId="25" fillId="0" borderId="0" xfId="0" applyFont="1" applyAlignment="1">
      <alignment horizontal="center" vertical="center" wrapText="1"/>
    </xf>
    <xf numFmtId="166" fontId="26" fillId="0" borderId="0" xfId="0" applyNumberFormat="1" applyFont="1" applyAlignment="1">
      <alignment vertical="center" wrapText="1"/>
    </xf>
    <xf numFmtId="167" fontId="25" fillId="0" borderId="0" xfId="0" applyNumberFormat="1" applyFont="1" applyAlignment="1">
      <alignment horizontal="right" vertical="center"/>
    </xf>
    <xf numFmtId="0" fontId="26" fillId="0" borderId="0" xfId="27" applyFont="1"/>
    <xf numFmtId="166" fontId="23" fillId="0" borderId="12" xfId="0" applyNumberFormat="1" applyFont="1" applyBorder="1"/>
    <xf numFmtId="0" fontId="49" fillId="0" borderId="0" xfId="0" quotePrefix="1" applyFont="1" applyAlignment="1">
      <alignment horizontal="left" vertical="top"/>
    </xf>
    <xf numFmtId="0" fontId="26" fillId="0" borderId="0" xfId="0" applyFont="1" applyAlignment="1">
      <alignment horizontal="right" vertical="center" wrapText="1"/>
    </xf>
    <xf numFmtId="0" fontId="26" fillId="0" borderId="0" xfId="0" applyFont="1" applyAlignment="1">
      <alignment wrapText="1"/>
    </xf>
    <xf numFmtId="167" fontId="86" fillId="0" borderId="0" xfId="0" applyNumberFormat="1" applyFont="1"/>
    <xf numFmtId="0" fontId="38" fillId="0" borderId="0" xfId="0" applyFont="1" applyAlignment="1">
      <alignment horizontal="center" vertical="center"/>
    </xf>
    <xf numFmtId="0" fontId="25" fillId="0" borderId="12" xfId="0" applyFont="1" applyBorder="1" applyAlignment="1">
      <alignment horizontal="left" vertical="center" wrapText="1"/>
    </xf>
    <xf numFmtId="0" fontId="51" fillId="0" borderId="0" xfId="0" applyFont="1"/>
    <xf numFmtId="167" fontId="51" fillId="0" borderId="0" xfId="0" applyNumberFormat="1" applyFont="1"/>
    <xf numFmtId="0" fontId="49" fillId="0" borderId="12" xfId="0" applyFont="1" applyBorder="1" applyAlignment="1">
      <alignment vertical="center"/>
    </xf>
    <xf numFmtId="167" fontId="26" fillId="0" borderId="12" xfId="0" applyNumberFormat="1" applyFont="1" applyBorder="1"/>
    <xf numFmtId="0" fontId="26" fillId="0" borderId="11" xfId="0" applyFont="1" applyBorder="1" applyAlignment="1">
      <alignment vertical="top"/>
    </xf>
    <xf numFmtId="0" fontId="26" fillId="0" borderId="24" xfId="0" applyFont="1" applyBorder="1" applyAlignment="1">
      <alignment vertical="top"/>
    </xf>
    <xf numFmtId="0" fontId="26" fillId="0" borderId="20" xfId="0" applyFont="1" applyBorder="1" applyAlignment="1">
      <alignment vertical="top"/>
    </xf>
    <xf numFmtId="0" fontId="38" fillId="0" borderId="0" xfId="0" applyFont="1"/>
    <xf numFmtId="167" fontId="38" fillId="0" borderId="0" xfId="0" applyNumberFormat="1" applyFont="1"/>
    <xf numFmtId="167" fontId="86" fillId="0" borderId="0" xfId="0" applyNumberFormat="1" applyFont="1" applyAlignment="1">
      <alignment vertical="center"/>
    </xf>
    <xf numFmtId="167" fontId="23" fillId="0" borderId="0" xfId="0" applyNumberFormat="1" applyFont="1"/>
    <xf numFmtId="0" fontId="49" fillId="0" borderId="0" xfId="29" applyFont="1" applyAlignment="1">
      <alignment horizontal="right" vertical="center"/>
    </xf>
    <xf numFmtId="0" fontId="63" fillId="0" borderId="12" xfId="0" applyFont="1" applyBorder="1" applyAlignment="1">
      <alignment wrapText="1"/>
    </xf>
    <xf numFmtId="0" fontId="26" fillId="0" borderId="0" xfId="32" applyFont="1"/>
    <xf numFmtId="167" fontId="136" fillId="0" borderId="0" xfId="0" applyNumberFormat="1" applyFont="1"/>
    <xf numFmtId="166" fontId="23" fillId="0" borderId="0" xfId="0" applyNumberFormat="1" applyFont="1"/>
    <xf numFmtId="167" fontId="132" fillId="0" borderId="0" xfId="216" applyNumberFormat="1" applyFont="1"/>
    <xf numFmtId="0" fontId="132" fillId="0" borderId="0" xfId="216" applyFont="1" applyAlignment="1">
      <alignment vertical="center" wrapText="1"/>
    </xf>
    <xf numFmtId="0" fontId="117" fillId="0" borderId="0" xfId="0" applyFont="1" applyAlignment="1">
      <alignment horizontal="center" vertical="center" wrapText="1"/>
    </xf>
    <xf numFmtId="0" fontId="119" fillId="0" borderId="0" xfId="0" applyFont="1" applyAlignment="1">
      <alignment horizontal="center" vertical="center" wrapText="1"/>
    </xf>
    <xf numFmtId="0" fontId="18" fillId="45" borderId="24" xfId="0" applyFont="1" applyFill="1" applyBorder="1" applyAlignment="1">
      <alignment horizontal="left" vertical="top"/>
    </xf>
    <xf numFmtId="0" fontId="18" fillId="0" borderId="35" xfId="0" applyFont="1" applyBorder="1" applyAlignment="1">
      <alignment horizontal="right" vertical="top" wrapText="1"/>
    </xf>
    <xf numFmtId="0" fontId="57" fillId="0" borderId="0" xfId="0" applyFont="1" applyAlignment="1">
      <alignment horizontal="center"/>
    </xf>
    <xf numFmtId="2" fontId="19" fillId="0" borderId="0" xfId="0" applyNumberFormat="1" applyFont="1"/>
    <xf numFmtId="0" fontId="18" fillId="0" borderId="0" xfId="0" applyFont="1" applyAlignment="1">
      <alignment horizontal="left" vertical="center"/>
    </xf>
    <xf numFmtId="166" fontId="141" fillId="0" borderId="0" xfId="0" applyNumberFormat="1" applyFont="1"/>
    <xf numFmtId="1" fontId="141" fillId="0" borderId="0" xfId="0" applyNumberFormat="1" applyFont="1"/>
    <xf numFmtId="166" fontId="20" fillId="0" borderId="0" xfId="0" applyNumberFormat="1" applyFont="1"/>
    <xf numFmtId="0" fontId="24" fillId="0" borderId="12" xfId="0" applyFont="1" applyBorder="1" applyAlignment="1">
      <alignment horizontal="center" vertical="center" wrapText="1"/>
    </xf>
    <xf numFmtId="0" fontId="24" fillId="0" borderId="13" xfId="0" applyFont="1" applyBorder="1" applyAlignment="1">
      <alignment horizontal="right" vertical="center" wrapText="1"/>
    </xf>
    <xf numFmtId="166" fontId="90" fillId="0" borderId="0" xfId="0" applyNumberFormat="1" applyFont="1"/>
    <xf numFmtId="0" fontId="31" fillId="0" borderId="0" xfId="0" applyFont="1"/>
    <xf numFmtId="166" fontId="31" fillId="0" borderId="0" xfId="0" applyNumberFormat="1" applyFont="1"/>
    <xf numFmtId="166" fontId="31" fillId="0" borderId="12" xfId="0" applyNumberFormat="1" applyFont="1" applyBorder="1"/>
    <xf numFmtId="0" fontId="31" fillId="0" borderId="12" xfId="0" applyFont="1" applyBorder="1"/>
    <xf numFmtId="0" fontId="132" fillId="0" borderId="0" xfId="216" applyFont="1" applyFill="1"/>
    <xf numFmtId="0" fontId="19" fillId="0" borderId="0" xfId="0" applyFont="1" applyAlignment="1">
      <alignment horizontal="right" vertical="center"/>
    </xf>
    <xf numFmtId="0" fontId="14" fillId="0" borderId="0" xfId="0" applyFont="1" applyAlignment="1">
      <alignment horizontal="left" vertical="top"/>
    </xf>
    <xf numFmtId="0" fontId="14" fillId="0" borderId="0" xfId="0" applyFont="1" applyAlignment="1">
      <alignment horizontal="right" vertical="center"/>
    </xf>
    <xf numFmtId="0" fontId="14" fillId="0" borderId="12" xfId="0" applyFont="1" applyBorder="1" applyAlignment="1">
      <alignment horizontal="left" vertical="top"/>
    </xf>
    <xf numFmtId="0" fontId="24" fillId="0" borderId="13" xfId="0" applyFont="1" applyBorder="1" applyAlignment="1">
      <alignment horizontal="right" vertical="center"/>
    </xf>
    <xf numFmtId="0" fontId="24" fillId="0" borderId="0" xfId="0" applyFont="1" applyAlignment="1">
      <alignment horizontal="right" vertical="center" wrapText="1"/>
    </xf>
    <xf numFmtId="0" fontId="24" fillId="0" borderId="0" xfId="0" applyFont="1" applyAlignment="1">
      <alignment horizontal="center" vertical="center" wrapText="1"/>
    </xf>
    <xf numFmtId="0" fontId="24" fillId="0" borderId="0" xfId="0" applyFont="1" applyAlignment="1">
      <alignment horizontal="left" vertical="center" wrapText="1"/>
    </xf>
    <xf numFmtId="166" fontId="24" fillId="0" borderId="0" xfId="0" applyNumberFormat="1" applyFont="1" applyAlignment="1">
      <alignment vertical="center" wrapText="1"/>
    </xf>
    <xf numFmtId="167" fontId="32" fillId="0" borderId="12" xfId="0" applyNumberFormat="1" applyFont="1" applyBorder="1"/>
    <xf numFmtId="172" fontId="24" fillId="0" borderId="12" xfId="0" applyNumberFormat="1" applyFont="1" applyBorder="1" applyAlignment="1">
      <alignment horizontal="center" vertical="center" wrapText="1"/>
    </xf>
    <xf numFmtId="166" fontId="24" fillId="0" borderId="0" xfId="0" applyNumberFormat="1" applyFont="1" applyAlignment="1">
      <alignment horizontal="left" vertical="center" wrapText="1"/>
    </xf>
    <xf numFmtId="0" fontId="32" fillId="0" borderId="0" xfId="0" applyFont="1" applyAlignment="1">
      <alignment horizontal="center" vertical="center" wrapText="1"/>
    </xf>
    <xf numFmtId="0" fontId="24" fillId="0" borderId="0" xfId="0" applyFont="1" applyAlignment="1">
      <alignment vertical="center"/>
    </xf>
    <xf numFmtId="174" fontId="24" fillId="0" borderId="0" xfId="72" applyNumberFormat="1" applyFont="1" applyFill="1" applyBorder="1" applyAlignment="1">
      <alignment vertical="center"/>
    </xf>
    <xf numFmtId="166" fontId="90" fillId="0" borderId="0" xfId="0" applyNumberFormat="1" applyFont="1" applyAlignment="1">
      <alignment vertical="center"/>
    </xf>
    <xf numFmtId="174" fontId="32" fillId="0" borderId="0" xfId="72" applyNumberFormat="1" applyFont="1" applyFill="1" applyBorder="1" applyAlignment="1">
      <alignment vertical="center"/>
    </xf>
    <xf numFmtId="167" fontId="142" fillId="0" borderId="0" xfId="0" applyNumberFormat="1" applyFont="1" applyAlignment="1">
      <alignment vertical="center"/>
    </xf>
    <xf numFmtId="0" fontId="86" fillId="0" borderId="0" xfId="0" applyFont="1" applyAlignment="1">
      <alignment wrapText="1"/>
    </xf>
    <xf numFmtId="167" fontId="86" fillId="0" borderId="0" xfId="0" applyNumberFormat="1" applyFont="1" applyAlignment="1">
      <alignment horizontal="right"/>
    </xf>
    <xf numFmtId="167" fontId="86" fillId="0" borderId="0" xfId="72" applyNumberFormat="1" applyFont="1" applyFill="1" applyAlignment="1">
      <alignment horizontal="right"/>
    </xf>
    <xf numFmtId="0" fontId="143" fillId="0" borderId="0" xfId="0" applyFont="1"/>
    <xf numFmtId="167" fontId="86" fillId="0" borderId="0" xfId="0" applyNumberFormat="1" applyFont="1" applyAlignment="1">
      <alignment wrapText="1"/>
    </xf>
    <xf numFmtId="167" fontId="65" fillId="0" borderId="0" xfId="0" applyNumberFormat="1" applyFont="1"/>
    <xf numFmtId="1" fontId="26" fillId="0" borderId="0" xfId="0" applyNumberFormat="1" applyFont="1"/>
    <xf numFmtId="1" fontId="26" fillId="0" borderId="0" xfId="0" applyNumberFormat="1" applyFont="1" applyAlignment="1">
      <alignment horizontal="right"/>
    </xf>
    <xf numFmtId="167" fontId="23" fillId="0" borderId="0" xfId="0" applyNumberFormat="1" applyFont="1" applyAlignment="1">
      <alignment horizontal="right"/>
    </xf>
    <xf numFmtId="0" fontId="18" fillId="0" borderId="25" xfId="0" applyFont="1" applyBorder="1" applyAlignment="1">
      <alignment horizontal="center"/>
    </xf>
    <xf numFmtId="167" fontId="87" fillId="0" borderId="0" xfId="0" applyNumberFormat="1" applyFont="1"/>
    <xf numFmtId="167" fontId="14" fillId="0" borderId="0" xfId="0" applyNumberFormat="1" applyFont="1" applyAlignment="1">
      <alignment horizontal="right"/>
    </xf>
    <xf numFmtId="0" fontId="60" fillId="0" borderId="12" xfId="0" applyFont="1" applyBorder="1" applyAlignment="1">
      <alignment vertical="center"/>
    </xf>
    <xf numFmtId="167" fontId="61" fillId="0" borderId="12" xfId="0" applyNumberFormat="1" applyFont="1" applyBorder="1"/>
    <xf numFmtId="0" fontId="61" fillId="0" borderId="0" xfId="0" applyFont="1"/>
    <xf numFmtId="0" fontId="19" fillId="0" borderId="0" xfId="0" applyFont="1" applyAlignment="1">
      <alignment horizontal="left" vertical="top" wrapText="1" indent="1"/>
    </xf>
    <xf numFmtId="0" fontId="21" fillId="0" borderId="0" xfId="0" applyFont="1" applyAlignment="1">
      <alignment vertical="top" wrapText="1"/>
    </xf>
    <xf numFmtId="167" fontId="21" fillId="0" borderId="0" xfId="0" applyNumberFormat="1" applyFont="1" applyAlignment="1">
      <alignment vertical="top" wrapText="1"/>
    </xf>
    <xf numFmtId="0" fontId="19" fillId="0" borderId="12" xfId="0" applyFont="1" applyBorder="1" applyAlignment="1">
      <alignment horizontal="left" vertical="top" wrapText="1" indent="1"/>
    </xf>
    <xf numFmtId="167" fontId="19" fillId="0" borderId="12" xfId="0" applyNumberFormat="1" applyFont="1" applyBorder="1" applyAlignment="1">
      <alignment horizontal="right"/>
    </xf>
    <xf numFmtId="167" fontId="19" fillId="0" borderId="0" xfId="0" quotePrefix="1" applyNumberFormat="1" applyFont="1" applyAlignment="1">
      <alignment horizontal="right"/>
    </xf>
    <xf numFmtId="167" fontId="18" fillId="0" borderId="0" xfId="23" applyNumberFormat="1" applyFont="1"/>
    <xf numFmtId="166" fontId="32" fillId="0" borderId="0" xfId="23" applyNumberFormat="1" applyFont="1"/>
    <xf numFmtId="167" fontId="32" fillId="0" borderId="0" xfId="23" applyNumberFormat="1" applyFont="1"/>
    <xf numFmtId="0" fontId="20" fillId="0" borderId="0" xfId="22" applyFont="1"/>
    <xf numFmtId="0" fontId="141" fillId="0" borderId="0" xfId="22" applyFont="1"/>
    <xf numFmtId="175" fontId="25" fillId="0" borderId="0" xfId="71"/>
    <xf numFmtId="0" fontId="20" fillId="0" borderId="12" xfId="22" applyFont="1" applyBorder="1"/>
    <xf numFmtId="0" fontId="26" fillId="0" borderId="12" xfId="23" applyFont="1" applyBorder="1" applyAlignment="1">
      <alignment vertical="center" wrapText="1"/>
    </xf>
    <xf numFmtId="49" fontId="25" fillId="0" borderId="12" xfId="0" applyNumberFormat="1" applyFont="1" applyBorder="1" applyAlignment="1">
      <alignment horizontal="left"/>
    </xf>
    <xf numFmtId="3" fontId="25" fillId="0" borderId="12" xfId="23" applyNumberFormat="1" applyFont="1" applyBorder="1" applyAlignment="1">
      <alignment horizontal="right"/>
    </xf>
    <xf numFmtId="0" fontId="18" fillId="0" borderId="13" xfId="212" applyFont="1" applyBorder="1" applyAlignment="1">
      <alignment horizontal="right" vertical="center" wrapText="1"/>
    </xf>
    <xf numFmtId="0" fontId="19" fillId="0" borderId="0" xfId="212" applyFont="1" applyAlignment="1">
      <alignment horizontal="center" vertical="center" wrapText="1"/>
    </xf>
    <xf numFmtId="0" fontId="19" fillId="0" borderId="0" xfId="212" applyFont="1" applyAlignment="1">
      <alignment horizontal="right" vertical="center" wrapText="1"/>
    </xf>
    <xf numFmtId="0" fontId="19" fillId="0" borderId="12" xfId="212" applyFont="1" applyBorder="1" applyAlignment="1">
      <alignment vertical="center" wrapText="1"/>
    </xf>
    <xf numFmtId="1" fontId="26" fillId="0" borderId="0" xfId="23" applyNumberFormat="1" applyFont="1" applyAlignment="1">
      <alignment horizontal="right"/>
    </xf>
    <xf numFmtId="14" fontId="49" fillId="0" borderId="12" xfId="23" quotePrefix="1" applyNumberFormat="1" applyFont="1" applyBorder="1" applyAlignment="1">
      <alignment horizontal="left" vertical="center"/>
    </xf>
    <xf numFmtId="2" fontId="32" fillId="0" borderId="0" xfId="20" applyNumberFormat="1" applyFont="1"/>
    <xf numFmtId="0" fontId="18" fillId="0" borderId="0" xfId="22" applyFont="1"/>
    <xf numFmtId="166" fontId="18" fillId="0" borderId="0" xfId="22" applyNumberFormat="1" applyFont="1"/>
    <xf numFmtId="14" fontId="48" fillId="0" borderId="0" xfId="23" applyNumberFormat="1" applyFont="1" applyAlignment="1">
      <alignment horizontal="left" vertical="center"/>
    </xf>
    <xf numFmtId="0" fontId="17" fillId="0" borderId="0" xfId="22" applyFont="1"/>
    <xf numFmtId="2" fontId="25" fillId="0" borderId="0" xfId="22" applyNumberFormat="1" applyFont="1"/>
    <xf numFmtId="0" fontId="48" fillId="0" borderId="0" xfId="23" applyFont="1" applyAlignment="1">
      <alignment horizontal="left" vertical="center"/>
    </xf>
    <xf numFmtId="0" fontId="25" fillId="0" borderId="12" xfId="23" applyFont="1" applyBorder="1" applyAlignment="1">
      <alignment horizontal="right"/>
    </xf>
    <xf numFmtId="0" fontId="23" fillId="0" borderId="12" xfId="23" applyFont="1" applyBorder="1" applyAlignment="1">
      <alignment horizontal="right"/>
    </xf>
    <xf numFmtId="3" fontId="24" fillId="0" borderId="0" xfId="22" applyNumberFormat="1" applyFont="1"/>
    <xf numFmtId="167" fontId="22" fillId="0" borderId="0" xfId="0" applyNumberFormat="1" applyFont="1" applyAlignment="1">
      <alignment horizontal="right"/>
    </xf>
    <xf numFmtId="49" fontId="14" fillId="0" borderId="0" xfId="29" applyNumberFormat="1" applyFont="1" applyAlignment="1">
      <alignment horizontal="left"/>
    </xf>
    <xf numFmtId="0" fontId="14" fillId="0" borderId="0" xfId="31" applyFont="1" applyAlignment="1">
      <alignment horizontal="left"/>
    </xf>
    <xf numFmtId="49" fontId="15" fillId="0" borderId="0" xfId="29" applyNumberFormat="1" applyFont="1" applyAlignment="1">
      <alignment horizontal="left"/>
    </xf>
    <xf numFmtId="0" fontId="15" fillId="0" borderId="0" xfId="29" applyFont="1" applyAlignment="1">
      <alignment horizontal="left"/>
    </xf>
    <xf numFmtId="167" fontId="19" fillId="0" borderId="0" xfId="29" applyNumberFormat="1" applyFont="1" applyAlignment="1">
      <alignment horizontal="right"/>
    </xf>
    <xf numFmtId="0" fontId="56" fillId="0" borderId="0" xfId="29" applyFont="1" applyAlignment="1">
      <alignment horizontal="left" vertical="top"/>
    </xf>
    <xf numFmtId="167" fontId="18" fillId="0" borderId="23" xfId="0" applyNumberFormat="1" applyFont="1" applyBorder="1" applyAlignment="1">
      <alignment horizontal="right" vertical="top" wrapText="1"/>
    </xf>
    <xf numFmtId="0" fontId="18" fillId="0" borderId="11" xfId="0" applyFont="1" applyBorder="1" applyAlignment="1">
      <alignment horizontal="right" vertical="top" wrapText="1"/>
    </xf>
    <xf numFmtId="0" fontId="49" fillId="0" borderId="0" xfId="0" applyFont="1" applyAlignment="1">
      <alignment horizontal="right" vertical="top"/>
    </xf>
    <xf numFmtId="167" fontId="26" fillId="0" borderId="0" xfId="29" applyNumberFormat="1" applyFont="1" applyAlignment="1">
      <alignment horizontal="right" vertical="top"/>
    </xf>
    <xf numFmtId="0" fontId="13" fillId="0" borderId="0" xfId="0" applyFont="1" applyAlignment="1">
      <alignment horizontal="right"/>
    </xf>
    <xf numFmtId="49" fontId="16" fillId="0" borderId="0" xfId="28" applyNumberFormat="1" applyFont="1" applyAlignment="1">
      <alignment horizontal="right" vertical="top"/>
    </xf>
    <xf numFmtId="167" fontId="25" fillId="0" borderId="0" xfId="0" applyNumberFormat="1" applyFont="1" applyAlignment="1">
      <alignment horizontal="right" vertical="top" wrapText="1"/>
    </xf>
    <xf numFmtId="49" fontId="21" fillId="0" borderId="0" xfId="29" applyNumberFormat="1" applyFont="1" applyAlignment="1">
      <alignment vertical="center"/>
    </xf>
    <xf numFmtId="0" fontId="112" fillId="0" borderId="0" xfId="212" applyFont="1" applyAlignment="1">
      <alignment vertical="center" wrapText="1"/>
    </xf>
    <xf numFmtId="0" fontId="144" fillId="0" borderId="0" xfId="0" applyFont="1" applyAlignment="1">
      <alignment horizontal="justify" vertical="center"/>
    </xf>
    <xf numFmtId="0" fontId="145" fillId="0" borderId="0" xfId="0" applyFont="1" applyAlignment="1">
      <alignment horizontal="justify" vertical="center"/>
    </xf>
    <xf numFmtId="0" fontId="144" fillId="0" borderId="0" xfId="0" applyFont="1" applyAlignment="1">
      <alignment vertical="center"/>
    </xf>
    <xf numFmtId="0" fontId="25" fillId="0" borderId="0" xfId="0" applyFont="1" applyAlignment="1">
      <alignment horizontal="justify" vertical="center"/>
    </xf>
    <xf numFmtId="167" fontId="18" fillId="0" borderId="0" xfId="0" applyNumberFormat="1" applyFont="1" applyAlignment="1">
      <alignment vertical="center"/>
    </xf>
    <xf numFmtId="166" fontId="24" fillId="0" borderId="0" xfId="0" applyNumberFormat="1" applyFont="1" applyAlignment="1">
      <alignment vertical="center"/>
    </xf>
    <xf numFmtId="0" fontId="24" fillId="0" borderId="12" xfId="0" applyFont="1" applyBorder="1" applyAlignment="1">
      <alignment horizontal="right" vertical="center"/>
    </xf>
    <xf numFmtId="4" fontId="25" fillId="0" borderId="0" xfId="0" applyNumberFormat="1" applyFont="1"/>
    <xf numFmtId="167" fontId="26" fillId="0" borderId="0" xfId="27" applyNumberFormat="1" applyFont="1"/>
    <xf numFmtId="167" fontId="16" fillId="0" borderId="12" xfId="0" applyNumberFormat="1" applyFont="1" applyBorder="1"/>
    <xf numFmtId="0" fontId="24" fillId="0" borderId="0" xfId="0" applyFont="1" applyAlignment="1">
      <alignment horizontal="center"/>
    </xf>
    <xf numFmtId="0" fontId="32" fillId="0" borderId="0" xfId="23" applyFont="1"/>
    <xf numFmtId="0" fontId="33" fillId="0" borderId="12" xfId="22" applyFont="1" applyBorder="1"/>
    <xf numFmtId="0" fontId="51" fillId="0" borderId="0" xfId="23" applyFont="1"/>
    <xf numFmtId="3" fontId="24" fillId="0" borderId="12" xfId="0" applyNumberFormat="1" applyFont="1" applyBorder="1"/>
    <xf numFmtId="0" fontId="25" fillId="0" borderId="0" xfId="24" applyFont="1"/>
    <xf numFmtId="4" fontId="25" fillId="0" borderId="0" xfId="24" applyNumberFormat="1" applyFont="1"/>
    <xf numFmtId="166" fontId="87" fillId="0" borderId="0" xfId="0" applyNumberFormat="1" applyFont="1"/>
    <xf numFmtId="167" fontId="26" fillId="0" borderId="0" xfId="28" applyNumberFormat="1" applyFont="1"/>
    <xf numFmtId="0" fontId="25" fillId="0" borderId="0" xfId="25" applyFont="1" applyAlignment="1">
      <alignment horizontal="right"/>
    </xf>
    <xf numFmtId="167" fontId="21" fillId="0" borderId="0" xfId="0" applyNumberFormat="1" applyFont="1"/>
    <xf numFmtId="0" fontId="18" fillId="0" borderId="0" xfId="0" applyFont="1" applyAlignment="1">
      <alignment horizontal="left" vertical="top"/>
    </xf>
    <xf numFmtId="167" fontId="15" fillId="0" borderId="47" xfId="0" applyNumberFormat="1" applyFont="1" applyBorder="1"/>
    <xf numFmtId="167" fontId="18" fillId="45" borderId="48" xfId="0" applyNumberFormat="1" applyFont="1" applyFill="1" applyBorder="1"/>
    <xf numFmtId="167" fontId="146" fillId="0" borderId="0" xfId="0" applyNumberFormat="1" applyFont="1"/>
    <xf numFmtId="167" fontId="146" fillId="0" borderId="0" xfId="0" applyNumberFormat="1" applyFont="1" applyAlignment="1">
      <alignment horizontal="right"/>
    </xf>
    <xf numFmtId="167" fontId="19" fillId="0" borderId="47" xfId="0" applyNumberFormat="1" applyFont="1" applyBorder="1"/>
    <xf numFmtId="167" fontId="19" fillId="0" borderId="31" xfId="0" applyNumberFormat="1" applyFont="1" applyBorder="1"/>
    <xf numFmtId="0" fontId="19" fillId="0" borderId="47" xfId="0" applyFont="1" applyBorder="1"/>
    <xf numFmtId="0" fontId="25" fillId="0" borderId="47" xfId="0" applyFont="1" applyBorder="1"/>
    <xf numFmtId="0" fontId="26" fillId="0" borderId="47" xfId="0" applyFont="1" applyBorder="1"/>
    <xf numFmtId="0" fontId="26" fillId="0" borderId="50" xfId="0" applyFont="1" applyBorder="1"/>
    <xf numFmtId="166" fontId="25" fillId="0" borderId="51" xfId="0" applyNumberFormat="1" applyFont="1" applyBorder="1"/>
    <xf numFmtId="166" fontId="25" fillId="0" borderId="47" xfId="0" applyNumberFormat="1" applyFont="1" applyBorder="1"/>
    <xf numFmtId="166" fontId="26" fillId="0" borderId="46" xfId="0" applyNumberFormat="1" applyFont="1" applyBorder="1"/>
    <xf numFmtId="166" fontId="26" fillId="0" borderId="47" xfId="0" applyNumberFormat="1" applyFont="1" applyBorder="1"/>
    <xf numFmtId="0" fontId="88" fillId="0" borderId="0" xfId="0" applyFont="1" applyAlignment="1">
      <alignment horizontal="left"/>
    </xf>
    <xf numFmtId="0" fontId="19" fillId="0" borderId="49" xfId="0" applyFont="1" applyBorder="1"/>
    <xf numFmtId="167" fontId="24" fillId="45" borderId="0" xfId="0" applyNumberFormat="1" applyFont="1" applyFill="1"/>
    <xf numFmtId="0" fontId="19" fillId="0" borderId="53" xfId="0" applyFont="1" applyBorder="1"/>
    <xf numFmtId="167" fontId="21" fillId="0" borderId="0" xfId="0" applyNumberFormat="1" applyFont="1" applyAlignment="1">
      <alignment horizontal="center"/>
    </xf>
    <xf numFmtId="0" fontId="21" fillId="0" borderId="0" xfId="0" applyFont="1" applyAlignment="1">
      <alignment horizontal="right"/>
    </xf>
    <xf numFmtId="166" fontId="18" fillId="0" borderId="0" xfId="0" applyNumberFormat="1" applyFont="1" applyAlignment="1">
      <alignment horizontal="center"/>
    </xf>
    <xf numFmtId="166" fontId="18" fillId="0" borderId="0" xfId="0" applyNumberFormat="1" applyFont="1" applyAlignment="1">
      <alignment horizontal="right" vertical="center" wrapText="1"/>
    </xf>
    <xf numFmtId="167" fontId="46" fillId="45" borderId="0" xfId="0" applyNumberFormat="1" applyFont="1" applyFill="1"/>
    <xf numFmtId="0" fontId="25" fillId="45" borderId="52" xfId="0" applyFont="1" applyFill="1" applyBorder="1"/>
    <xf numFmtId="167" fontId="25" fillId="0" borderId="0" xfId="206" applyNumberFormat="1" applyFont="1" applyAlignment="1">
      <alignment horizontal="left" wrapText="1"/>
    </xf>
    <xf numFmtId="0" fontId="18" fillId="0" borderId="0" xfId="0" applyFont="1" applyAlignment="1">
      <alignment horizontal="right" vertical="top" wrapText="1"/>
    </xf>
    <xf numFmtId="0" fontId="18" fillId="0" borderId="0" xfId="0" applyFont="1" applyAlignment="1">
      <alignment horizontal="center" vertical="top" wrapText="1"/>
    </xf>
    <xf numFmtId="0" fontId="18" fillId="0" borderId="0" xfId="0" applyFont="1" applyAlignment="1">
      <alignment horizontal="right" vertical="top"/>
    </xf>
    <xf numFmtId="167" fontId="15" fillId="0" borderId="45" xfId="0" applyNumberFormat="1" applyFont="1" applyBorder="1"/>
    <xf numFmtId="0" fontId="12" fillId="0" borderId="0" xfId="0" applyFont="1"/>
    <xf numFmtId="167" fontId="26" fillId="45" borderId="48" xfId="0" applyNumberFormat="1" applyFont="1" applyFill="1" applyBorder="1"/>
    <xf numFmtId="167" fontId="25" fillId="45" borderId="48" xfId="0" applyNumberFormat="1" applyFont="1" applyFill="1" applyBorder="1"/>
    <xf numFmtId="167" fontId="25" fillId="0" borderId="48" xfId="0" applyNumberFormat="1" applyFont="1" applyBorder="1"/>
    <xf numFmtId="3" fontId="46" fillId="0" borderId="0" xfId="0" applyNumberFormat="1" applyFont="1"/>
    <xf numFmtId="167" fontId="25" fillId="0" borderId="0" xfId="318" applyNumberFormat="1" applyFont="1" applyFill="1" applyAlignment="1">
      <alignment horizontal="right"/>
    </xf>
    <xf numFmtId="173" fontId="25" fillId="0" borderId="0" xfId="318" applyFont="1" applyFill="1"/>
    <xf numFmtId="167" fontId="48" fillId="0" borderId="0" xfId="318" applyNumberFormat="1" applyFont="1" applyFill="1" applyAlignment="1">
      <alignment horizontal="right"/>
    </xf>
    <xf numFmtId="167" fontId="50" fillId="0" borderId="0" xfId="318" applyNumberFormat="1" applyFont="1" applyFill="1" applyAlignment="1">
      <alignment horizontal="right"/>
    </xf>
    <xf numFmtId="173" fontId="50" fillId="0" borderId="0" xfId="318" applyFont="1" applyFill="1" applyAlignment="1">
      <alignment horizontal="right"/>
    </xf>
    <xf numFmtId="173" fontId="50" fillId="0" borderId="0" xfId="318" applyFont="1" applyFill="1"/>
    <xf numFmtId="173" fontId="49" fillId="0" borderId="0" xfId="318" applyFont="1" applyFill="1" applyAlignment="1">
      <alignment vertical="top"/>
    </xf>
    <xf numFmtId="167" fontId="25" fillId="0" borderId="0" xfId="319" applyNumberFormat="1" applyFont="1" applyFill="1" applyBorder="1" applyAlignment="1">
      <alignment horizontal="center" vertical="top"/>
    </xf>
    <xf numFmtId="173" fontId="26" fillId="0" borderId="0" xfId="318" applyFont="1" applyFill="1"/>
    <xf numFmtId="177" fontId="25" fillId="0" borderId="0" xfId="318" applyNumberFormat="1" applyFont="1" applyFill="1"/>
    <xf numFmtId="173" fontId="25" fillId="0" borderId="12" xfId="318" applyFont="1" applyFill="1" applyBorder="1"/>
    <xf numFmtId="167" fontId="25" fillId="0" borderId="12" xfId="318" applyNumberFormat="1" applyFont="1" applyFill="1" applyBorder="1" applyAlignment="1">
      <alignment horizontal="right"/>
    </xf>
    <xf numFmtId="173" fontId="25" fillId="0" borderId="0" xfId="318" applyFont="1" applyFill="1" applyBorder="1"/>
    <xf numFmtId="167" fontId="25" fillId="0" borderId="0" xfId="318" applyNumberFormat="1" applyFont="1" applyFill="1" applyBorder="1" applyAlignment="1">
      <alignment horizontal="right"/>
    </xf>
    <xf numFmtId="167" fontId="46" fillId="0" borderId="0" xfId="0" applyNumberFormat="1" applyFont="1"/>
    <xf numFmtId="167" fontId="26" fillId="0" borderId="0" xfId="29" applyNumberFormat="1" applyFont="1" applyAlignment="1">
      <alignment horizontal="center" vertical="top" wrapText="1"/>
    </xf>
    <xf numFmtId="0" fontId="15" fillId="0" borderId="54" xfId="0" applyFont="1" applyBorder="1"/>
    <xf numFmtId="0" fontId="15" fillId="0" borderId="12" xfId="0" applyFont="1" applyBorder="1" applyAlignment="1">
      <alignment horizontal="right"/>
    </xf>
    <xf numFmtId="49" fontId="14" fillId="0" borderId="0" xfId="29" applyNumberFormat="1" applyFont="1" applyAlignment="1">
      <alignment horizontal="right"/>
    </xf>
    <xf numFmtId="167" fontId="49" fillId="0" borderId="0" xfId="0" applyNumberFormat="1" applyFont="1" applyAlignment="1">
      <alignment vertical="top"/>
    </xf>
    <xf numFmtId="167" fontId="25" fillId="0" borderId="19" xfId="0" applyNumberFormat="1" applyFont="1" applyBorder="1" applyAlignment="1">
      <alignment horizontal="center"/>
    </xf>
    <xf numFmtId="167" fontId="25" fillId="0" borderId="0" xfId="28" applyNumberFormat="1" applyFont="1"/>
    <xf numFmtId="166" fontId="25" fillId="0" borderId="45" xfId="0" applyNumberFormat="1" applyFont="1" applyBorder="1"/>
    <xf numFmtId="167" fontId="26" fillId="0" borderId="45" xfId="25" applyNumberFormat="1" applyFont="1" applyBorder="1"/>
    <xf numFmtId="167" fontId="14" fillId="0" borderId="14" xfId="0" applyNumberFormat="1" applyFont="1" applyBorder="1" applyAlignment="1">
      <alignment vertical="top"/>
    </xf>
    <xf numFmtId="0" fontId="18" fillId="0" borderId="23" xfId="0" applyFont="1" applyBorder="1" applyAlignment="1">
      <alignment horizontal="right" vertical="top" wrapText="1"/>
    </xf>
    <xf numFmtId="3" fontId="26" fillId="0" borderId="0" xfId="25" applyNumberFormat="1" applyFont="1"/>
    <xf numFmtId="167" fontId="25" fillId="0" borderId="0" xfId="0" applyNumberFormat="1" applyFont="1" applyAlignment="1">
      <alignment horizontal="left" vertical="top" wrapText="1" indent="1"/>
    </xf>
    <xf numFmtId="0" fontId="25" fillId="0" borderId="45" xfId="0" applyFont="1" applyBorder="1"/>
    <xf numFmtId="166" fontId="25" fillId="0" borderId="0" xfId="25" applyNumberFormat="1" applyFont="1"/>
    <xf numFmtId="0" fontId="25" fillId="0" borderId="0" xfId="25" applyFont="1"/>
    <xf numFmtId="0" fontId="25" fillId="0" borderId="52" xfId="0" applyFont="1" applyBorder="1"/>
    <xf numFmtId="173" fontId="48" fillId="0" borderId="0" xfId="318" applyFont="1" applyFill="1"/>
    <xf numFmtId="49" fontId="14" fillId="0" borderId="0" xfId="28" applyNumberFormat="1" applyFont="1" applyAlignment="1">
      <alignment horizontal="right"/>
    </xf>
    <xf numFmtId="0" fontId="13" fillId="0" borderId="0" xfId="0" applyFont="1" applyAlignment="1">
      <alignment horizontal="center"/>
    </xf>
    <xf numFmtId="167" fontId="25" fillId="0" borderId="14" xfId="319" applyNumberFormat="1" applyFont="1" applyFill="1" applyBorder="1" applyAlignment="1">
      <alignment horizontal="center" vertical="top"/>
    </xf>
    <xf numFmtId="167" fontId="25" fillId="0" borderId="12" xfId="319" applyNumberFormat="1" applyFont="1" applyFill="1" applyBorder="1" applyAlignment="1">
      <alignment horizontal="center" vertical="top"/>
    </xf>
    <xf numFmtId="167" fontId="26" fillId="0" borderId="26" xfId="29" applyNumberFormat="1" applyFont="1" applyBorder="1" applyAlignment="1">
      <alignment horizontal="center" vertical="top" wrapText="1"/>
    </xf>
    <xf numFmtId="167" fontId="26" fillId="0" borderId="10" xfId="29" applyNumberFormat="1" applyFont="1" applyBorder="1" applyAlignment="1">
      <alignment horizontal="center" vertical="top" wrapText="1"/>
    </xf>
    <xf numFmtId="167" fontId="26" fillId="0" borderId="11" xfId="29" applyNumberFormat="1" applyFont="1" applyBorder="1" applyAlignment="1">
      <alignment horizontal="center" vertical="top" wrapText="1"/>
    </xf>
    <xf numFmtId="167" fontId="26" fillId="0" borderId="20" xfId="29" applyNumberFormat="1" applyFont="1" applyBorder="1" applyAlignment="1">
      <alignment horizontal="center" vertical="top" wrapText="1"/>
    </xf>
    <xf numFmtId="167" fontId="26" fillId="0" borderId="23" xfId="29" applyNumberFormat="1" applyFont="1" applyBorder="1" applyAlignment="1">
      <alignment horizontal="center" vertical="top" wrapText="1"/>
    </xf>
    <xf numFmtId="167" fontId="26" fillId="0" borderId="15" xfId="29" applyNumberFormat="1" applyFont="1" applyBorder="1" applyAlignment="1">
      <alignment horizontal="center" vertical="top" wrapText="1"/>
    </xf>
    <xf numFmtId="167" fontId="26" fillId="0" borderId="11" xfId="29" applyNumberFormat="1" applyFont="1" applyBorder="1" applyAlignment="1">
      <alignment vertical="top" wrapText="1"/>
    </xf>
    <xf numFmtId="167" fontId="26" fillId="0" borderId="20" xfId="29" applyNumberFormat="1" applyFont="1" applyBorder="1" applyAlignment="1">
      <alignment vertical="top" wrapText="1"/>
    </xf>
    <xf numFmtId="167" fontId="25" fillId="0" borderId="0" xfId="319" applyNumberFormat="1" applyFont="1" applyFill="1" applyBorder="1" applyAlignment="1">
      <alignment horizontal="center" vertical="top"/>
    </xf>
    <xf numFmtId="167" fontId="26" fillId="0" borderId="0" xfId="29" applyNumberFormat="1" applyFont="1" applyAlignment="1">
      <alignment horizontal="center" vertical="top" wrapText="1"/>
    </xf>
    <xf numFmtId="167" fontId="91" fillId="0" borderId="0" xfId="29" applyNumberFormat="1" applyFont="1" applyAlignment="1">
      <alignment horizontal="center" vertical="top" wrapText="1"/>
    </xf>
    <xf numFmtId="0" fontId="122" fillId="0" borderId="0" xfId="212" applyFont="1" applyAlignment="1">
      <alignment horizontal="justify" vertical="center" wrapText="1"/>
    </xf>
    <xf numFmtId="0" fontId="21" fillId="0" borderId="0" xfId="0" applyFont="1" applyAlignment="1">
      <alignment horizontal="center"/>
    </xf>
    <xf numFmtId="0" fontId="17" fillId="0" borderId="25" xfId="0" applyFont="1" applyBorder="1" applyAlignment="1">
      <alignment horizontal="center"/>
    </xf>
    <xf numFmtId="0" fontId="17" fillId="0" borderId="21" xfId="0" applyFont="1" applyBorder="1" applyAlignment="1">
      <alignment horizontal="center"/>
    </xf>
    <xf numFmtId="0" fontId="18" fillId="0" borderId="11" xfId="0" applyFont="1" applyBorder="1" applyAlignment="1">
      <alignment horizontal="center" vertical="top"/>
    </xf>
    <xf numFmtId="0" fontId="18" fillId="0" borderId="24" xfId="0" applyFont="1" applyBorder="1" applyAlignment="1">
      <alignment horizontal="center" vertical="top"/>
    </xf>
    <xf numFmtId="0" fontId="18" fillId="0" borderId="26" xfId="0" applyFont="1" applyBorder="1" applyAlignment="1">
      <alignment horizontal="center" vertical="top" wrapText="1"/>
    </xf>
    <xf numFmtId="0" fontId="18" fillId="0" borderId="10" xfId="0" applyFont="1" applyBorder="1" applyAlignment="1">
      <alignment horizontal="center" vertical="top" wrapText="1"/>
    </xf>
    <xf numFmtId="0" fontId="24" fillId="0" borderId="0" xfId="0" applyFont="1" applyAlignment="1">
      <alignment horizontal="center"/>
    </xf>
    <xf numFmtId="0" fontId="18" fillId="0" borderId="27" xfId="0" applyFont="1" applyBorder="1" applyAlignment="1">
      <alignment horizontal="center" vertical="top" wrapText="1"/>
    </xf>
    <xf numFmtId="0" fontId="17" fillId="0" borderId="28" xfId="0" applyFont="1" applyBorder="1" applyAlignment="1">
      <alignment horizontal="center" vertical="top" wrapText="1"/>
    </xf>
    <xf numFmtId="0" fontId="17" fillId="0" borderId="10" xfId="0" applyFont="1" applyBorder="1" applyAlignment="1">
      <alignment horizontal="center" vertical="top" wrapText="1"/>
    </xf>
    <xf numFmtId="0" fontId="18" fillId="0" borderId="29" xfId="0" applyFont="1" applyBorder="1" applyAlignment="1">
      <alignment horizontal="center" vertical="top" wrapText="1"/>
    </xf>
    <xf numFmtId="0" fontId="17" fillId="0" borderId="30" xfId="0" applyFont="1" applyBorder="1" applyAlignment="1">
      <alignment horizontal="center" vertical="top" wrapText="1"/>
    </xf>
    <xf numFmtId="0" fontId="17" fillId="0" borderId="15" xfId="0" applyFont="1" applyBorder="1" applyAlignment="1">
      <alignment horizontal="center" vertical="top" wrapText="1"/>
    </xf>
    <xf numFmtId="166" fontId="18" fillId="0" borderId="25" xfId="0" applyNumberFormat="1" applyFont="1" applyBorder="1" applyAlignment="1">
      <alignment horizontal="center"/>
    </xf>
    <xf numFmtId="166" fontId="18" fillId="0" borderId="21" xfId="0" applyNumberFormat="1" applyFont="1" applyBorder="1" applyAlignment="1">
      <alignment horizontal="center"/>
    </xf>
    <xf numFmtId="166" fontId="18" fillId="0" borderId="10" xfId="0" applyNumberFormat="1" applyFont="1" applyBorder="1" applyAlignment="1">
      <alignment horizontal="center" vertical="top" wrapText="1"/>
    </xf>
    <xf numFmtId="166" fontId="18" fillId="0" borderId="15" xfId="0" applyNumberFormat="1" applyFont="1" applyBorder="1" applyAlignment="1">
      <alignment horizontal="center" vertical="top" wrapText="1"/>
    </xf>
    <xf numFmtId="166" fontId="18" fillId="0" borderId="11" xfId="0" applyNumberFormat="1" applyFont="1" applyBorder="1" applyAlignment="1">
      <alignment horizontal="center" vertical="top"/>
    </xf>
    <xf numFmtId="166" fontId="18" fillId="0" borderId="24" xfId="0" applyNumberFormat="1" applyFont="1" applyBorder="1" applyAlignment="1">
      <alignment horizontal="center" vertical="top"/>
    </xf>
    <xf numFmtId="166" fontId="18" fillId="0" borderId="29" xfId="0" applyNumberFormat="1" applyFont="1" applyBorder="1" applyAlignment="1">
      <alignment horizontal="center" vertical="top" wrapText="1"/>
    </xf>
    <xf numFmtId="0" fontId="18" fillId="0" borderId="15" xfId="0" applyFont="1" applyBorder="1" applyAlignment="1">
      <alignment horizontal="center" vertical="top" wrapText="1"/>
    </xf>
    <xf numFmtId="166" fontId="18" fillId="0" borderId="27" xfId="0" applyNumberFormat="1" applyFont="1" applyBorder="1" applyAlignment="1">
      <alignment horizontal="center" vertical="top"/>
    </xf>
    <xf numFmtId="166" fontId="18" fillId="0" borderId="10" xfId="0" applyNumberFormat="1" applyFont="1" applyBorder="1" applyAlignment="1">
      <alignment horizontal="center" vertical="top"/>
    </xf>
    <xf numFmtId="166" fontId="18" fillId="0" borderId="32" xfId="0" applyNumberFormat="1" applyFont="1" applyBorder="1" applyAlignment="1">
      <alignment horizontal="center" vertical="top"/>
    </xf>
    <xf numFmtId="166" fontId="18" fillId="0" borderId="33" xfId="0" applyNumberFormat="1" applyFont="1" applyBorder="1" applyAlignment="1">
      <alignment horizontal="center" vertical="top"/>
    </xf>
    <xf numFmtId="0" fontId="18" fillId="0" borderId="24" xfId="0" applyFont="1" applyBorder="1" applyAlignment="1">
      <alignment horizontal="left" vertical="top"/>
    </xf>
    <xf numFmtId="0" fontId="18" fillId="0" borderId="20" xfId="0" applyFont="1" applyBorder="1" applyAlignment="1">
      <alignment horizontal="left" vertical="top"/>
    </xf>
    <xf numFmtId="0" fontId="18" fillId="0" borderId="11" xfId="0" applyFont="1" applyBorder="1" applyAlignment="1">
      <alignment horizontal="right" vertical="top"/>
    </xf>
    <xf numFmtId="0" fontId="18" fillId="0" borderId="24" xfId="0" applyFont="1" applyBorder="1" applyAlignment="1">
      <alignment horizontal="right" vertical="top"/>
    </xf>
    <xf numFmtId="49" fontId="16" fillId="0" borderId="25" xfId="0" applyNumberFormat="1" applyFont="1" applyBorder="1" applyAlignment="1">
      <alignment horizontal="center" vertical="center"/>
    </xf>
    <xf numFmtId="49" fontId="16" fillId="0" borderId="31" xfId="0" applyNumberFormat="1" applyFont="1" applyBorder="1" applyAlignment="1">
      <alignment horizontal="center" vertical="center"/>
    </xf>
    <xf numFmtId="49" fontId="16" fillId="0" borderId="21" xfId="0" applyNumberFormat="1" applyFont="1" applyBorder="1" applyAlignment="1">
      <alignment horizontal="center" vertical="center"/>
    </xf>
    <xf numFmtId="0" fontId="18" fillId="0" borderId="23" xfId="0" applyFont="1" applyBorder="1" applyAlignment="1">
      <alignment horizontal="center" vertical="top" wrapText="1"/>
    </xf>
    <xf numFmtId="0" fontId="18" fillId="0" borderId="30" xfId="0" applyFont="1" applyBorder="1" applyAlignment="1">
      <alignment horizontal="center" vertical="top" wrapText="1"/>
    </xf>
    <xf numFmtId="0" fontId="18" fillId="0" borderId="28" xfId="0" applyFont="1" applyBorder="1" applyAlignment="1">
      <alignment horizontal="center" vertical="top" wrapText="1"/>
    </xf>
    <xf numFmtId="0" fontId="18" fillId="0" borderId="25" xfId="0" applyFont="1" applyBorder="1" applyAlignment="1">
      <alignment horizontal="center"/>
    </xf>
    <xf numFmtId="0" fontId="18" fillId="0" borderId="31" xfId="0" applyFont="1" applyBorder="1" applyAlignment="1">
      <alignment horizontal="center"/>
    </xf>
    <xf numFmtId="0" fontId="18" fillId="0" borderId="21" xfId="0" applyFont="1" applyBorder="1" applyAlignment="1">
      <alignment horizontal="center"/>
    </xf>
    <xf numFmtId="0" fontId="18" fillId="0" borderId="26" xfId="0" applyFont="1" applyBorder="1" applyAlignment="1">
      <alignment horizontal="center" vertical="top"/>
    </xf>
    <xf numFmtId="0" fontId="18" fillId="0" borderId="28" xfId="0" applyFont="1" applyBorder="1" applyAlignment="1">
      <alignment horizontal="center" vertical="top"/>
    </xf>
    <xf numFmtId="0" fontId="18" fillId="0" borderId="10" xfId="0" applyFont="1" applyBorder="1" applyAlignment="1">
      <alignment horizontal="center" vertical="top"/>
    </xf>
    <xf numFmtId="167" fontId="18" fillId="0" borderId="23" xfId="0" applyNumberFormat="1" applyFont="1" applyBorder="1" applyAlignment="1">
      <alignment horizontal="center" vertical="top" wrapText="1"/>
    </xf>
    <xf numFmtId="167" fontId="19" fillId="0" borderId="30" xfId="0" applyNumberFormat="1" applyFont="1" applyBorder="1" applyAlignment="1">
      <alignment vertical="top" wrapText="1"/>
    </xf>
    <xf numFmtId="167" fontId="19" fillId="0" borderId="15" xfId="0" applyNumberFormat="1" applyFont="1" applyBorder="1" applyAlignment="1">
      <alignment vertical="top" wrapText="1"/>
    </xf>
    <xf numFmtId="167" fontId="18" fillId="0" borderId="11" xfId="0" applyNumberFormat="1" applyFont="1" applyBorder="1" applyAlignment="1">
      <alignment horizontal="right" vertical="top"/>
    </xf>
    <xf numFmtId="167" fontId="18" fillId="0" borderId="24" xfId="0" applyNumberFormat="1" applyFont="1" applyBorder="1" applyAlignment="1">
      <alignment horizontal="right" vertical="top"/>
    </xf>
    <xf numFmtId="167" fontId="18" fillId="0" borderId="30" xfId="0" applyNumberFormat="1" applyFont="1" applyBorder="1" applyAlignment="1">
      <alignment horizontal="center" vertical="top" wrapText="1"/>
    </xf>
    <xf numFmtId="167" fontId="18" fillId="0" borderId="15" xfId="0" applyNumberFormat="1" applyFont="1" applyBorder="1" applyAlignment="1">
      <alignment horizontal="center" vertical="top" wrapText="1"/>
    </xf>
    <xf numFmtId="167" fontId="18" fillId="0" borderId="29" xfId="0" applyNumberFormat="1" applyFont="1" applyBorder="1" applyAlignment="1">
      <alignment horizontal="center" vertical="top" wrapText="1"/>
    </xf>
    <xf numFmtId="167" fontId="19" fillId="0" borderId="15" xfId="0" applyNumberFormat="1" applyFont="1" applyBorder="1" applyAlignment="1">
      <alignment horizontal="center" vertical="top" wrapText="1"/>
    </xf>
    <xf numFmtId="167" fontId="18" fillId="0" borderId="27" xfId="0" applyNumberFormat="1" applyFont="1" applyBorder="1" applyAlignment="1">
      <alignment horizontal="center" vertical="top" wrapText="1"/>
    </xf>
    <xf numFmtId="167" fontId="19" fillId="0" borderId="10" xfId="0" applyNumberFormat="1" applyFont="1" applyBorder="1" applyAlignment="1">
      <alignment horizontal="center" vertical="top" wrapText="1"/>
    </xf>
    <xf numFmtId="0" fontId="15" fillId="0" borderId="15" xfId="0" applyFont="1" applyBorder="1" applyAlignment="1">
      <alignment horizontal="center" vertical="top" wrapText="1"/>
    </xf>
    <xf numFmtId="0" fontId="21" fillId="0" borderId="0" xfId="0" applyFont="1" applyAlignment="1">
      <alignment horizontal="left" vertical="top"/>
    </xf>
    <xf numFmtId="0" fontId="21" fillId="0" borderId="0" xfId="0" applyFont="1" applyAlignment="1">
      <alignment horizontal="center" vertical="center" wrapText="1"/>
    </xf>
    <xf numFmtId="0" fontId="21" fillId="0" borderId="0" xfId="0" applyFont="1" applyAlignment="1">
      <alignment horizontal="center" vertical="top"/>
    </xf>
    <xf numFmtId="0" fontId="14" fillId="0" borderId="0" xfId="0" applyFont="1" applyAlignment="1">
      <alignment horizontal="left"/>
    </xf>
    <xf numFmtId="0" fontId="15" fillId="0" borderId="10" xfId="0" applyFont="1" applyBorder="1" applyAlignment="1">
      <alignment horizontal="center" vertical="top" wrapText="1"/>
    </xf>
    <xf numFmtId="0" fontId="18" fillId="0" borderId="0" xfId="29" applyFont="1" applyAlignment="1">
      <alignment horizontal="center"/>
    </xf>
    <xf numFmtId="49" fontId="18" fillId="0" borderId="0" xfId="29" applyNumberFormat="1" applyFont="1" applyAlignment="1">
      <alignment horizontal="center"/>
    </xf>
    <xf numFmtId="0" fontId="18" fillId="0" borderId="14" xfId="0" applyFont="1" applyBorder="1" applyAlignment="1">
      <alignment horizontal="center" vertical="top" wrapText="1"/>
    </xf>
    <xf numFmtId="0" fontId="0" fillId="0" borderId="10" xfId="0" applyBorder="1" applyAlignment="1">
      <alignment vertical="top"/>
    </xf>
    <xf numFmtId="0" fontId="20" fillId="0" borderId="10" xfId="0" applyFont="1" applyBorder="1" applyAlignment="1">
      <alignment vertical="top"/>
    </xf>
    <xf numFmtId="167" fontId="25" fillId="0" borderId="14" xfId="65" applyNumberFormat="1" applyFont="1" applyFill="1" applyBorder="1" applyAlignment="1">
      <alignment horizontal="center" vertical="top"/>
    </xf>
    <xf numFmtId="167" fontId="25" fillId="0" borderId="12" xfId="65" applyNumberFormat="1" applyFont="1" applyFill="1" applyBorder="1" applyAlignment="1">
      <alignment horizontal="center" vertical="top"/>
    </xf>
    <xf numFmtId="0" fontId="38" fillId="0" borderId="0" xfId="29" applyFont="1" applyAlignment="1">
      <alignment horizontal="center"/>
    </xf>
    <xf numFmtId="0" fontId="38" fillId="0" borderId="0" xfId="0" applyFont="1" applyAlignment="1">
      <alignment horizontal="center"/>
    </xf>
    <xf numFmtId="167" fontId="18" fillId="0" borderId="10" xfId="0" applyNumberFormat="1" applyFont="1" applyBorder="1" applyAlignment="1">
      <alignment horizontal="center" vertical="top" wrapText="1"/>
    </xf>
    <xf numFmtId="0" fontId="15" fillId="0" borderId="28" xfId="0" applyFont="1" applyBorder="1" applyAlignment="1">
      <alignment vertical="top"/>
    </xf>
    <xf numFmtId="0" fontId="15" fillId="0" borderId="10" xfId="0" applyFont="1" applyBorder="1" applyAlignment="1">
      <alignment vertical="top"/>
    </xf>
    <xf numFmtId="0" fontId="24" fillId="0" borderId="27" xfId="0" applyFont="1" applyBorder="1" applyAlignment="1">
      <alignment horizontal="center" vertical="top" wrapText="1"/>
    </xf>
    <xf numFmtId="0" fontId="24" fillId="0" borderId="10" xfId="0" applyFont="1" applyBorder="1" applyAlignment="1">
      <alignment horizontal="center" vertical="top" wrapText="1"/>
    </xf>
    <xf numFmtId="0" fontId="18" fillId="45" borderId="34" xfId="0" applyFont="1" applyFill="1" applyBorder="1" applyAlignment="1">
      <alignment horizontal="center" vertical="top" wrapText="1"/>
    </xf>
    <xf numFmtId="0" fontId="15" fillId="45" borderId="21" xfId="0" applyFont="1" applyFill="1" applyBorder="1" applyAlignment="1">
      <alignment horizontal="center" vertical="top" wrapText="1"/>
    </xf>
    <xf numFmtId="0" fontId="18" fillId="0" borderId="34" xfId="0" applyFont="1" applyBorder="1" applyAlignment="1">
      <alignment horizontal="center" vertical="top" wrapText="1"/>
    </xf>
    <xf numFmtId="0" fontId="15" fillId="0" borderId="21" xfId="0" applyFont="1" applyBorder="1" applyAlignment="1">
      <alignment horizontal="center" vertical="top" wrapText="1"/>
    </xf>
    <xf numFmtId="0" fontId="18" fillId="45" borderId="27" xfId="0" applyFont="1" applyFill="1" applyBorder="1" applyAlignment="1">
      <alignment horizontal="center" vertical="top" wrapText="1"/>
    </xf>
    <xf numFmtId="0" fontId="18" fillId="45" borderId="10" xfId="0" applyFont="1" applyFill="1" applyBorder="1" applyAlignment="1">
      <alignment horizontal="center" vertical="top" wrapText="1"/>
    </xf>
    <xf numFmtId="0" fontId="18" fillId="0" borderId="0" xfId="0" applyFont="1" applyAlignment="1">
      <alignment horizontal="center" vertical="top" wrapText="1"/>
    </xf>
    <xf numFmtId="0" fontId="15" fillId="0" borderId="0" xfId="0" applyFont="1" applyAlignment="1">
      <alignment vertical="top"/>
    </xf>
    <xf numFmtId="0" fontId="24" fillId="0" borderId="0" xfId="0" applyFont="1" applyAlignment="1">
      <alignment horizontal="center" vertical="top" wrapText="1"/>
    </xf>
    <xf numFmtId="0" fontId="15" fillId="0" borderId="0" xfId="0" applyFont="1" applyAlignment="1">
      <alignment horizontal="center" vertical="top" wrapText="1"/>
    </xf>
    <xf numFmtId="0" fontId="64" fillId="0" borderId="0" xfId="0" applyFont="1" applyAlignment="1">
      <alignment horizontal="center" wrapText="1"/>
    </xf>
    <xf numFmtId="0" fontId="26" fillId="0" borderId="26" xfId="0" applyFont="1" applyBorder="1" applyAlignment="1">
      <alignment horizontal="center" vertical="top"/>
    </xf>
    <xf numFmtId="0" fontId="23" fillId="0" borderId="10" xfId="0" applyFont="1" applyBorder="1" applyAlignment="1">
      <alignment vertical="top"/>
    </xf>
    <xf numFmtId="0" fontId="26" fillId="0" borderId="35" xfId="0" applyFont="1" applyBorder="1" applyAlignment="1">
      <alignment horizontal="center" vertical="top" wrapText="1"/>
    </xf>
    <xf numFmtId="0" fontId="26" fillId="0" borderId="11" xfId="0" applyFont="1" applyBorder="1" applyAlignment="1">
      <alignment horizontal="center" vertical="top" wrapText="1"/>
    </xf>
    <xf numFmtId="0" fontId="57" fillId="0" borderId="0" xfId="0" applyFont="1" applyAlignment="1">
      <alignment horizontal="center" vertical="center" wrapText="1"/>
    </xf>
    <xf numFmtId="0" fontId="57" fillId="0" borderId="0" xfId="0" applyFont="1" applyAlignment="1">
      <alignment horizontal="center"/>
    </xf>
    <xf numFmtId="0" fontId="38" fillId="0" borderId="0" xfId="0" applyFont="1" applyAlignment="1">
      <alignment horizontal="center" vertical="center" wrapText="1"/>
    </xf>
    <xf numFmtId="167" fontId="38" fillId="0" borderId="0" xfId="0" applyNumberFormat="1" applyFont="1" applyAlignment="1">
      <alignment horizontal="center" vertical="center"/>
    </xf>
    <xf numFmtId="0" fontId="26" fillId="0" borderId="25" xfId="0" applyFont="1" applyBorder="1" applyAlignment="1">
      <alignment horizontal="center"/>
    </xf>
    <xf numFmtId="0" fontId="26" fillId="0" borderId="31" xfId="0" applyFont="1" applyBorder="1" applyAlignment="1">
      <alignment horizontal="center"/>
    </xf>
    <xf numFmtId="0" fontId="26" fillId="0" borderId="21" xfId="0" applyFont="1" applyBorder="1" applyAlignment="1">
      <alignment horizontal="center"/>
    </xf>
    <xf numFmtId="0" fontId="26" fillId="0" borderId="28" xfId="0" applyFont="1" applyBorder="1" applyAlignment="1">
      <alignment horizontal="center" vertical="top"/>
    </xf>
    <xf numFmtId="0" fontId="26" fillId="0" borderId="10" xfId="0" applyFont="1" applyBorder="1" applyAlignment="1">
      <alignment horizontal="center" vertical="top"/>
    </xf>
    <xf numFmtId="167" fontId="26" fillId="0" borderId="26" xfId="0" applyNumberFormat="1" applyFont="1" applyBorder="1" applyAlignment="1">
      <alignment horizontal="center" vertical="top" wrapText="1"/>
    </xf>
    <xf numFmtId="167" fontId="26" fillId="0" borderId="28" xfId="0" applyNumberFormat="1" applyFont="1" applyBorder="1" applyAlignment="1">
      <alignment horizontal="center" vertical="top"/>
    </xf>
    <xf numFmtId="167" fontId="26" fillId="0" borderId="10" xfId="0" applyNumberFormat="1" applyFont="1" applyBorder="1" applyAlignment="1">
      <alignment horizontal="center" vertical="top"/>
    </xf>
    <xf numFmtId="0" fontId="26" fillId="0" borderId="28" xfId="0" applyFont="1" applyBorder="1" applyAlignment="1">
      <alignment horizontal="center" vertical="top" wrapText="1"/>
    </xf>
    <xf numFmtId="0" fontId="26" fillId="0" borderId="10" xfId="0" applyFont="1" applyBorder="1" applyAlignment="1">
      <alignment horizontal="center" vertical="top" wrapText="1"/>
    </xf>
    <xf numFmtId="0" fontId="26" fillId="0" borderId="30" xfId="0" applyFont="1" applyBorder="1" applyAlignment="1">
      <alignment horizontal="center" vertical="top" wrapText="1"/>
    </xf>
    <xf numFmtId="0" fontId="26" fillId="0" borderId="15" xfId="0" applyFont="1" applyBorder="1" applyAlignment="1">
      <alignment horizontal="center" vertical="top" wrapText="1"/>
    </xf>
    <xf numFmtId="0" fontId="26" fillId="0" borderId="26" xfId="0" applyFont="1" applyBorder="1" applyAlignment="1">
      <alignment horizontal="center" vertical="top" wrapText="1"/>
    </xf>
    <xf numFmtId="0" fontId="26" fillId="0" borderId="11" xfId="0" applyFont="1" applyBorder="1" applyAlignment="1">
      <alignment horizontal="center" vertical="top"/>
    </xf>
    <xf numFmtId="0" fontId="26" fillId="0" borderId="24" xfId="0" applyFont="1" applyBorder="1" applyAlignment="1">
      <alignment horizontal="center" vertical="top"/>
    </xf>
    <xf numFmtId="0" fontId="26" fillId="0" borderId="27" xfId="0" applyFont="1" applyBorder="1" applyAlignment="1">
      <alignment horizontal="center" vertical="top" wrapText="1"/>
    </xf>
    <xf numFmtId="0" fontId="26" fillId="0" borderId="29" xfId="0" applyFont="1" applyBorder="1" applyAlignment="1">
      <alignment horizontal="center" vertical="top" wrapText="1"/>
    </xf>
    <xf numFmtId="0" fontId="38" fillId="0" borderId="0" xfId="0" applyFont="1" applyAlignment="1">
      <alignment horizontal="center" vertical="center"/>
    </xf>
    <xf numFmtId="1" fontId="38" fillId="0" borderId="0" xfId="0" applyNumberFormat="1" applyFont="1" applyAlignment="1">
      <alignment horizontal="center" vertical="center" wrapText="1"/>
    </xf>
    <xf numFmtId="0" fontId="52" fillId="0" borderId="0" xfId="22" applyFont="1" applyAlignment="1">
      <alignment horizontal="center"/>
    </xf>
    <xf numFmtId="0" fontId="38" fillId="0" borderId="0" xfId="0" applyFont="1" applyAlignment="1">
      <alignment horizontal="center" vertical="top"/>
    </xf>
    <xf numFmtId="166" fontId="38" fillId="0" borderId="0" xfId="0" applyNumberFormat="1" applyFont="1" applyAlignment="1">
      <alignment horizontal="center"/>
    </xf>
    <xf numFmtId="0" fontId="38" fillId="0" borderId="0" xfId="23" applyFont="1" applyAlignment="1">
      <alignment horizontal="center" vertical="center"/>
    </xf>
    <xf numFmtId="166" fontId="38" fillId="0" borderId="0" xfId="23" applyNumberFormat="1" applyFont="1" applyAlignment="1">
      <alignment horizontal="center" vertical="center"/>
    </xf>
    <xf numFmtId="2" fontId="38" fillId="0" borderId="0" xfId="23" applyNumberFormat="1" applyFont="1" applyAlignment="1">
      <alignment horizontal="center" vertical="center"/>
    </xf>
    <xf numFmtId="0" fontId="48" fillId="0" borderId="0" xfId="22" applyFont="1" applyAlignment="1">
      <alignment horizontal="left" vertical="top" wrapText="1"/>
    </xf>
    <xf numFmtId="0" fontId="38" fillId="0" borderId="0" xfId="23" applyFont="1" applyAlignment="1">
      <alignment horizontal="center"/>
    </xf>
    <xf numFmtId="0" fontId="57" fillId="0" borderId="0" xfId="22" applyFont="1" applyAlignment="1">
      <alignment horizontal="center"/>
    </xf>
    <xf numFmtId="0" fontId="38" fillId="0" borderId="0" xfId="23" applyFont="1" applyAlignment="1">
      <alignment horizontal="center" vertical="center" wrapText="1"/>
    </xf>
    <xf numFmtId="166" fontId="21" fillId="0" borderId="0" xfId="0" applyNumberFormat="1" applyFont="1" applyAlignment="1">
      <alignment horizontal="center"/>
    </xf>
    <xf numFmtId="0" fontId="57" fillId="0" borderId="0" xfId="26" applyFont="1" applyAlignment="1">
      <alignment horizontal="center"/>
    </xf>
  </cellXfs>
  <cellStyles count="320">
    <cellStyle name="20% - Акцент1 2" xfId="76" xr:uid="{2CF2C450-69AB-498E-9118-03C37BE0FD03}"/>
    <cellStyle name="20% - Акцент1 2 2" xfId="217" xr:uid="{FCFED149-3396-4DF4-BE20-5D7993A12082}"/>
    <cellStyle name="20% - Акцент1 2 2 2" xfId="286" xr:uid="{DB6DBA10-CFE7-4C68-AC28-3D75A1AA7607}"/>
    <cellStyle name="20% - Акцент1 2 2 3" xfId="303" xr:uid="{ADA68113-60E4-4AAE-86A9-80E11135CE76}"/>
    <cellStyle name="20% - Акцент1 2 3" xfId="249" xr:uid="{D641ECBB-C881-4F3D-8CC2-8CDBC31F20C4}"/>
    <cellStyle name="20% - Акцент1 2 3 2" xfId="273" xr:uid="{549A5BAE-4A8E-44BC-A7C8-279C90E06240}"/>
    <cellStyle name="20% - Акцент1 2 4" xfId="261" xr:uid="{8ED0F46A-BAFD-4B46-A332-81388CAAD039}"/>
    <cellStyle name="20% - Акцент1 2 5" xfId="285" xr:uid="{4CE7CCA3-367F-4E24-880F-62B84BA7DEA0}"/>
    <cellStyle name="20% - Акцент1 2 6" xfId="302" xr:uid="{F76569CB-0A32-4C7B-9311-EDA9DCF705C6}"/>
    <cellStyle name="20% - Акцент2 2" xfId="77" xr:uid="{CB9465EF-41BB-4831-8915-5112FB8084D1}"/>
    <cellStyle name="20% - Акцент2 2 2" xfId="218" xr:uid="{7F093A43-E6E9-4A6C-BD1A-296E87523BD9}"/>
    <cellStyle name="20% - Акцент2 2 2 2" xfId="288" xr:uid="{7967C600-546E-429D-9628-77DED01BE745}"/>
    <cellStyle name="20% - Акцент2 2 2 3" xfId="305" xr:uid="{4BE4B6D0-AA59-4A09-ACA0-06C760FDE893}"/>
    <cellStyle name="20% - Акцент2 2 3" xfId="250" xr:uid="{A1422106-4C6B-487A-89F5-98125B8DA9BA}"/>
    <cellStyle name="20% - Акцент2 2 3 2" xfId="274" xr:uid="{FF8FCCDB-5311-4943-9B9C-874A93424B71}"/>
    <cellStyle name="20% - Акцент2 2 4" xfId="262" xr:uid="{E8062F5D-9B04-4520-A8EE-B2F2DD3513AA}"/>
    <cellStyle name="20% - Акцент2 2 5" xfId="287" xr:uid="{DA5E9E5E-D853-4255-A26F-A4BD148FD32B}"/>
    <cellStyle name="20% - Акцент2 2 6" xfId="304" xr:uid="{8969DAAD-CC3D-498F-9C5C-45B66C1BCB3C}"/>
    <cellStyle name="20% - Акцент3 2" xfId="78" xr:uid="{23BC2913-5C29-434E-B43B-F5D7B51754AB}"/>
    <cellStyle name="20% - Акцент3 2 2" xfId="219" xr:uid="{CEB4A806-EFC7-4784-BBA3-5F31EC3DBB15}"/>
    <cellStyle name="20% - Акцент3 2 2 2" xfId="290" xr:uid="{A7B5BF58-5D42-4477-9ED5-AFC6E6B3CDD9}"/>
    <cellStyle name="20% - Акцент3 2 2 3" xfId="307" xr:uid="{E7D389E5-FBF1-4A7E-A92E-772F9CF34090}"/>
    <cellStyle name="20% - Акцент3 2 3" xfId="251" xr:uid="{C51C4410-A0CA-416A-AE7F-E4207AA68AED}"/>
    <cellStyle name="20% - Акцент3 2 3 2" xfId="275" xr:uid="{AA7686CE-1693-4012-9E2A-7C49BC96D4D0}"/>
    <cellStyle name="20% - Акцент3 2 4" xfId="263" xr:uid="{17F8D7C4-47E8-45E1-ADEA-358FB22F1EBB}"/>
    <cellStyle name="20% - Акцент3 2 5" xfId="289" xr:uid="{2D88DF12-6B93-45B6-93FB-320369EAFC10}"/>
    <cellStyle name="20% - Акцент3 2 6" xfId="306" xr:uid="{71565F78-8336-4495-9CD3-63F52187D3AD}"/>
    <cellStyle name="20% - Акцент4 2" xfId="79" xr:uid="{AFF4778B-91B2-4578-85F0-1C824802A26B}"/>
    <cellStyle name="20% - Акцент4 2 2" xfId="220" xr:uid="{E75CF260-9753-4BCA-A676-02A715F567E7}"/>
    <cellStyle name="20% - Акцент4 2 2 2" xfId="292" xr:uid="{9A83EAA0-CE40-4F3C-BBEA-E158D3227DE7}"/>
    <cellStyle name="20% - Акцент4 2 2 3" xfId="309" xr:uid="{944A2B0B-5B83-4F87-85E7-77DEDC9C1ABB}"/>
    <cellStyle name="20% - Акцент4 2 3" xfId="252" xr:uid="{8CEFF196-6349-4105-A5D8-571344C78902}"/>
    <cellStyle name="20% - Акцент4 2 3 2" xfId="276" xr:uid="{03533494-33C9-4D18-8D18-6E6AD93DCD80}"/>
    <cellStyle name="20% - Акцент4 2 4" xfId="264" xr:uid="{3CF5E5C9-9F09-4566-AEF1-C9CC740B07BB}"/>
    <cellStyle name="20% - Акцент4 2 5" xfId="291" xr:uid="{7BF62583-167E-4FAB-B2B8-D4961769DBF7}"/>
    <cellStyle name="20% - Акцент4 2 6" xfId="308" xr:uid="{F297BD9B-018A-4D14-8E76-984DFDE7F5EA}"/>
    <cellStyle name="20% - Акцент5 2" xfId="221" xr:uid="{3EE591A7-10ED-48A8-B64B-2ACFA7D47C20}"/>
    <cellStyle name="20% - Акцент6 2" xfId="222" xr:uid="{6C6A5AC3-CF33-4EF1-96BF-04D07E4DA622}"/>
    <cellStyle name="40% - Акцент1 2" xfId="223" xr:uid="{1752659A-6BCA-41C2-9DF0-CBF3E07AEBA6}"/>
    <cellStyle name="40% - Акцент2 2" xfId="224" xr:uid="{AC2C6B97-AE6F-4718-BC63-737DCDADC365}"/>
    <cellStyle name="40% - Акцент3 2" xfId="80" xr:uid="{0D3A0B6E-70FD-42C5-A6EA-A6913CC56FF6}"/>
    <cellStyle name="40% - Акцент3 2 2" xfId="225" xr:uid="{EAFDF939-4B25-4904-88F0-ECE1F7443F4B}"/>
    <cellStyle name="40% - Акцент3 2 2 2" xfId="294" xr:uid="{ECB60A1F-C3D1-44DA-B9EF-411EEB86EF73}"/>
    <cellStyle name="40% - Акцент3 2 2 3" xfId="311" xr:uid="{C1EBF678-1ACE-4FD2-95E7-0A454FA46D05}"/>
    <cellStyle name="40% - Акцент3 2 3" xfId="253" xr:uid="{2E0DB5DF-F089-4F66-8017-76F2844F6F22}"/>
    <cellStyle name="40% - Акцент3 2 3 2" xfId="277" xr:uid="{62DB6761-B6B4-4386-91A2-1C43EBABF49C}"/>
    <cellStyle name="40% - Акцент3 2 4" xfId="265" xr:uid="{DABE8974-8D5C-4D33-989A-AA2DC510CBB9}"/>
    <cellStyle name="40% - Акцент3 2 5" xfId="293" xr:uid="{B992A900-13D2-4BAB-9C22-56E4F8A409EB}"/>
    <cellStyle name="40% - Акцент3 2 6" xfId="310" xr:uid="{862AABB0-8C7F-43A0-8DCB-EB12A0F7A012}"/>
    <cellStyle name="40% - Акцент4 2" xfId="226" xr:uid="{0825A771-D04E-4DBA-86CC-24D8F869ADAD}"/>
    <cellStyle name="40% - Акцент5 2" xfId="227" xr:uid="{2B54D5D6-833D-4146-9460-45A43D9AEA09}"/>
    <cellStyle name="40% - Акцент6 2" xfId="228" xr:uid="{3694D7EE-2909-481C-B3B4-7B60F5B74B26}"/>
    <cellStyle name="60% - Акцент1 2" xfId="229" xr:uid="{55B81F67-F946-4C51-B78B-0B5CE785E20E}"/>
    <cellStyle name="60% - Акцент2 2" xfId="230" xr:uid="{D8327C45-D2EF-43B3-83A1-053A012C7AD3}"/>
    <cellStyle name="60% - Акцент3 2" xfId="81" xr:uid="{1368A01A-C5CF-4298-ADE3-BD836AD8B4F7}"/>
    <cellStyle name="60% - Акцент3 2 2" xfId="231" xr:uid="{BD4082A9-7E9D-42C6-BCFD-C7C654A440DF}"/>
    <cellStyle name="60% - Акцент4 2" xfId="82" xr:uid="{8EFAAF61-6809-4F59-B3B1-90BE797BF5B9}"/>
    <cellStyle name="60% - Акцент4 2 2" xfId="232" xr:uid="{443F9484-CEC3-4303-9F28-171B56E8680A}"/>
    <cellStyle name="60% - Акцент5 2" xfId="233" xr:uid="{7BCF2962-EDC8-4606-8019-236161640AD0}"/>
    <cellStyle name="60% - Акцент6 2" xfId="83" xr:uid="{93CF1A3B-A296-468A-9A69-CB1C98B03550}"/>
    <cellStyle name="60% - Акцент6 2 2" xfId="234" xr:uid="{0E1BD367-AF63-4AFB-B0A3-1E3699BDC1C6}"/>
    <cellStyle name="Normal_GDP1" xfId="235" xr:uid="{30B12E83-37DD-4722-864D-346C86FC54B2}"/>
    <cellStyle name="Акцент1 2" xfId="1" xr:uid="{00000000-0005-0000-0000-000000000000}"/>
    <cellStyle name="Акцент1 2 2" xfId="84" xr:uid="{8AA674DC-06E8-4A64-A193-935D5C7963E8}"/>
    <cellStyle name="Акцент1 3" xfId="85" xr:uid="{892CD02E-8B00-4AAD-903D-A9DC8FE57331}"/>
    <cellStyle name="Акцент2 2" xfId="2" xr:uid="{00000000-0005-0000-0000-000001000000}"/>
    <cellStyle name="Акцент2 2 2" xfId="86" xr:uid="{90747736-AEE6-4DD6-97E5-70863B4C88A3}"/>
    <cellStyle name="Акцент2 3" xfId="87" xr:uid="{EB0EE182-3695-47FC-B3DE-825AAF0A0847}"/>
    <cellStyle name="Акцент3 2" xfId="3" xr:uid="{00000000-0005-0000-0000-000002000000}"/>
    <cellStyle name="Акцент3 2 2" xfId="88" xr:uid="{787343ED-C089-4C45-A772-5152F77D22C7}"/>
    <cellStyle name="Акцент3 3" xfId="89" xr:uid="{11D3901D-022A-44F3-9066-F6A51052A1DC}"/>
    <cellStyle name="Акцент4 2" xfId="4" xr:uid="{00000000-0005-0000-0000-000003000000}"/>
    <cellStyle name="Акцент4 2 2" xfId="90" xr:uid="{0A5F88A0-14E3-43C9-990D-D1D6B38C65A5}"/>
    <cellStyle name="Акцент4 3" xfId="91" xr:uid="{75B6B6D9-F22B-43AE-BD1A-4B647A4DE1BE}"/>
    <cellStyle name="Акцент5 2" xfId="5" xr:uid="{00000000-0005-0000-0000-000004000000}"/>
    <cellStyle name="Акцент5 2 2" xfId="92" xr:uid="{82E7BF56-AFF8-47C6-B0D4-1E7F4D5AD2BD}"/>
    <cellStyle name="Акцент5 3" xfId="93" xr:uid="{66EEC2FA-0915-421D-ABEB-257A926AB126}"/>
    <cellStyle name="Акцент6 2" xfId="6" xr:uid="{00000000-0005-0000-0000-000005000000}"/>
    <cellStyle name="Акцент6 2 2" xfId="94" xr:uid="{0B269B27-519B-494E-AD3A-F110E0AA12E9}"/>
    <cellStyle name="Акцент6 3" xfId="95" xr:uid="{FB12FD94-6DB6-46A5-8DA9-B904EC5D8A7E}"/>
    <cellStyle name="Ввод  2" xfId="7" xr:uid="{00000000-0005-0000-0000-000006000000}"/>
    <cellStyle name="Ввод  2 2" xfId="96" xr:uid="{1C06CBC2-B011-4C76-9899-98C91EA66D22}"/>
    <cellStyle name="Ввод  3" xfId="97" xr:uid="{7AB89852-D8AD-47D4-8EE3-C925815F356F}"/>
    <cellStyle name="Вывод 2" xfId="8" xr:uid="{00000000-0005-0000-0000-000007000000}"/>
    <cellStyle name="Вывод 2 2" xfId="98" xr:uid="{1759CFAD-197D-4DDB-B407-DD59E242039C}"/>
    <cellStyle name="Вывод 3" xfId="99" xr:uid="{4F786836-95EC-4314-822D-B39AC47EF10A}"/>
    <cellStyle name="Вычисление 2" xfId="9" xr:uid="{00000000-0005-0000-0000-000008000000}"/>
    <cellStyle name="Вычисление 2 2" xfId="100" xr:uid="{F771EB91-3519-4383-BD08-F4CF8B98A925}"/>
    <cellStyle name="Вычисление 3" xfId="101" xr:uid="{D60A1798-5E35-42D9-870E-7F3571E20D93}"/>
    <cellStyle name="Гиперссылка" xfId="216" builtinId="8"/>
    <cellStyle name="Гиперссылка 2" xfId="215" xr:uid="{34836F66-1B91-49AA-9558-B46561BB765D}"/>
    <cellStyle name="Денежный 2" xfId="102" xr:uid="{5F45F47A-133A-4A5D-BE48-3631E509C0AF}"/>
    <cellStyle name="Заголовок 1 2" xfId="10" xr:uid="{00000000-0005-0000-0000-000009000000}"/>
    <cellStyle name="Заголовок 1 2 2" xfId="103" xr:uid="{EFDF86B2-5D0E-43C7-AEA9-1A0ECFDAF1A7}"/>
    <cellStyle name="Заголовок 1 3" xfId="104" xr:uid="{04E0B2EB-858F-4107-B85F-B854288C587A}"/>
    <cellStyle name="Заголовок 2 2" xfId="11" xr:uid="{00000000-0005-0000-0000-00000A000000}"/>
    <cellStyle name="Заголовок 2 2 2" xfId="105" xr:uid="{B151F2B3-87AA-4849-BC8C-15CB0BB939EC}"/>
    <cellStyle name="Заголовок 2 3" xfId="106" xr:uid="{B332BE0D-4E2B-4AC0-B579-AC654CAFC1A6}"/>
    <cellStyle name="Заголовок 3 2" xfId="12" xr:uid="{00000000-0005-0000-0000-00000B000000}"/>
    <cellStyle name="Заголовок 3 2 2" xfId="107" xr:uid="{6D5D070F-DD36-495B-BB7A-846DE8527287}"/>
    <cellStyle name="Заголовок 3 3" xfId="108" xr:uid="{459016D7-D3CB-43E8-8F18-A08A64860ABD}"/>
    <cellStyle name="Заголовок 4 2" xfId="13" xr:uid="{00000000-0005-0000-0000-00000C000000}"/>
    <cellStyle name="Заголовок 4 2 2" xfId="109" xr:uid="{55EDB1B2-2FC2-4D01-9CD8-F654CD672043}"/>
    <cellStyle name="Заголовок 4 3" xfId="110" xr:uid="{28BB3CEE-F409-401D-8AFA-B862C8AD4BE0}"/>
    <cellStyle name="Итог 2" xfId="14" xr:uid="{00000000-0005-0000-0000-00000D000000}"/>
    <cellStyle name="Итог 2 2" xfId="111" xr:uid="{95C49333-4C5E-4711-B8FC-F25D3479AEAB}"/>
    <cellStyle name="Итог 3" xfId="112" xr:uid="{58BEC844-8893-4306-AA95-3A8F535FE033}"/>
    <cellStyle name="Контрольная ячейка 2" xfId="15" xr:uid="{00000000-0005-0000-0000-00000E000000}"/>
    <cellStyle name="Контрольная ячейка 2 2" xfId="113" xr:uid="{7B6A4B52-E585-4D07-8C90-91E21FD64FB3}"/>
    <cellStyle name="Контрольная ячейка 3" xfId="114" xr:uid="{1F4FF9E1-F476-4218-8F26-12C9D21B9F1C}"/>
    <cellStyle name="Название 2" xfId="16" xr:uid="{00000000-0005-0000-0000-00000F000000}"/>
    <cellStyle name="Название 2 2" xfId="115" xr:uid="{11FAFD6D-4C5E-4F2C-9CC5-E027F7A51759}"/>
    <cellStyle name="Название 3" xfId="116" xr:uid="{26F7FD5F-4E84-4C45-9EF4-9D161F7372C3}"/>
    <cellStyle name="Нейтральный 2" xfId="17" xr:uid="{00000000-0005-0000-0000-000010000000}"/>
    <cellStyle name="Нейтральный 2 2" xfId="117" xr:uid="{121D1573-EF1E-4958-B5EA-DF4CEF2EC082}"/>
    <cellStyle name="Нейтральный 3" xfId="118" xr:uid="{BCD7744C-D617-4A0D-B695-4242CB0CB20E}"/>
    <cellStyle name="Обычный" xfId="0" builtinId="0"/>
    <cellStyle name="Обычный 2" xfId="18" xr:uid="{00000000-0005-0000-0000-000012000000}"/>
    <cellStyle name="Обычный 2 2" xfId="19" xr:uid="{00000000-0005-0000-0000-000013000000}"/>
    <cellStyle name="Обычный 2 2 2" xfId="119" xr:uid="{4828D469-24CA-4A2C-AE80-7651EFBFCD4D}"/>
    <cellStyle name="Обычный 2 2 2 2" xfId="254" xr:uid="{5763D865-4170-42B0-847A-0AB314C374D7}"/>
    <cellStyle name="Обычный 2 2 2 2 2" xfId="278" xr:uid="{CE78E72B-72DB-4BEE-8FB6-155C67F84A3C}"/>
    <cellStyle name="Обычный 2 2 2 3" xfId="266" xr:uid="{9761B9D6-2836-4D66-AF3B-8BE6BB38DC4C}"/>
    <cellStyle name="Обычный 2 2 2 4" xfId="295" xr:uid="{45CEF4CC-2FE0-49A6-9BFB-B8D5C1A84D9E}"/>
    <cellStyle name="Обычный 2 2 2 5" xfId="312" xr:uid="{7D7B6B1E-A9A1-4F81-BD05-0F4653F62867}"/>
    <cellStyle name="Обычный 2 2 3" xfId="206" xr:uid="{28B5980F-5A2D-4A19-8888-F0AD76AACAAA}"/>
    <cellStyle name="Обычный 2 2 4" xfId="296" xr:uid="{8AFFAF46-CC4B-4D74-B083-CC224B60CE01}"/>
    <cellStyle name="Обычный 2 2 4 2" xfId="313" xr:uid="{81E24F8E-BF72-4FDB-AE5F-859105DC9B69}"/>
    <cellStyle name="Обычный 2 3" xfId="20" xr:uid="{00000000-0005-0000-0000-000014000000}"/>
    <cellStyle name="Обычный 2 3 2" xfId="120" xr:uid="{9AC8F96F-099E-4231-95E2-51CF03C286A0}"/>
    <cellStyle name="Обычный 2 3 3" xfId="237" xr:uid="{496F0166-BBF0-4BF5-A312-8AE6AA2FA046}"/>
    <cellStyle name="Обычный 2 4" xfId="21" xr:uid="{00000000-0005-0000-0000-000015000000}"/>
    <cellStyle name="Обычный 2 5" xfId="213" xr:uid="{6C9B6E23-E830-4C4D-9580-024D6EF8AC14}"/>
    <cellStyle name="Обычный 2 6" xfId="236" xr:uid="{39DD8D4C-CA48-441C-A495-AD72279A2E39}"/>
    <cellStyle name="Обычный 23" xfId="214" xr:uid="{01DC15CF-1B65-4A57-B477-302DB1DF78C9}"/>
    <cellStyle name="Обычный 23 2" xfId="258" xr:uid="{CAE01948-63BC-4E44-BBD3-882E8D65BF7F}"/>
    <cellStyle name="Обычный 23 2 2" xfId="282" xr:uid="{74E57038-F272-4119-9798-A12B579D243A}"/>
    <cellStyle name="Обычный 23 3" xfId="270" xr:uid="{72E63E87-3195-4138-9EE0-24B4BFAAD669}"/>
    <cellStyle name="Обычный 3" xfId="121" xr:uid="{A1358518-04AF-47DB-A226-3B94BE053FD7}"/>
    <cellStyle name="Обычный 3 2" xfId="238" xr:uid="{CADDEEE6-D6E9-44D4-A6E9-981FB7DCB00C}"/>
    <cellStyle name="Обычный 3 2 2" xfId="259" xr:uid="{41C74F1F-EAEB-47C5-A48C-18188B1BCF01}"/>
    <cellStyle name="Обычный 3 2 2 2" xfId="283" xr:uid="{28A3AC82-F85D-447F-BDDB-163E6B842FA9}"/>
    <cellStyle name="Обычный 3 2 3" xfId="271" xr:uid="{EA2846DC-DC42-453A-9345-91527F015ADB}"/>
    <cellStyle name="Обычный 3 3" xfId="247" xr:uid="{D1FD9089-D739-4814-B566-F3474FA5F61D}"/>
    <cellStyle name="Обычный 3 3 2" xfId="260" xr:uid="{13DD76A9-802F-49F6-9F2C-8095F46DB9B8}"/>
    <cellStyle name="Обычный 3 3 2 2" xfId="284" xr:uid="{DF5E1119-D29B-4480-9ABD-8CC606E680AE}"/>
    <cellStyle name="Обычный 3 3 3" xfId="272" xr:uid="{39193ADD-1A56-42E8-A4FB-28F2C4B8A206}"/>
    <cellStyle name="Обычный 4" xfId="204" xr:uid="{24A37A29-3DE7-4A32-8BC5-9E9460438D58}"/>
    <cellStyle name="Обычный 4 2" xfId="239" xr:uid="{80C686B9-65C1-415E-BDF3-0EC6153C3051}"/>
    <cellStyle name="Обычный 4 3" xfId="256" xr:uid="{85C202D4-6DC8-4C88-B54C-42AB4D8CC932}"/>
    <cellStyle name="Обычный 4 3 2" xfId="280" xr:uid="{44D93F66-19EB-495B-9ADD-58DDA94CA687}"/>
    <cellStyle name="Обычный 4 4" xfId="268" xr:uid="{A742E67A-165A-4CB0-9AD8-6F5C12B29A2E}"/>
    <cellStyle name="Обычный 4 5" xfId="297" xr:uid="{8FAFBB86-4FF0-42EF-8B67-D18EC707790C}"/>
    <cellStyle name="Обычный 4 6" xfId="314" xr:uid="{CBB6CE6F-DE57-4A07-9E9E-E545851CDC68}"/>
    <cellStyle name="Обычный 5" xfId="205" xr:uid="{D6620909-BB3B-4D52-A8EF-CC4C46ABFCDF}"/>
    <cellStyle name="Обычный 5 2" xfId="240" xr:uid="{8905102B-64D9-459E-9EEA-4752698B8C50}"/>
    <cellStyle name="Обычный 5 3" xfId="257" xr:uid="{E2A769EB-6A23-4FD3-BA0F-86E7F43016EA}"/>
    <cellStyle name="Обычный 5 3 2" xfId="281" xr:uid="{C363B890-4F6B-406B-94FF-6A818B46FC08}"/>
    <cellStyle name="Обычный 5 4" xfId="269" xr:uid="{65E7BAC4-D5B4-4499-8B9C-BF723F68C0FE}"/>
    <cellStyle name="Обычный 5 5" xfId="298" xr:uid="{847C6A16-069B-49CD-A77E-554B2EE3AB47}"/>
    <cellStyle name="Обычный 5 6" xfId="315" xr:uid="{3FCACCC8-285D-4B65-9958-ED6A961D95C6}"/>
    <cellStyle name="Обычный 6" xfId="212" xr:uid="{B1397436-DEA5-4BBF-8F27-7CF7F30E08FE}"/>
    <cellStyle name="Обычный_2.MSP trud" xfId="211" xr:uid="{1ABA4291-1F80-4F3D-ACDA-3A2FE7B5ACFB}"/>
    <cellStyle name="Обычный_HAUSFO~01" xfId="22" xr:uid="{00000000-0005-0000-0000-000016000000}"/>
    <cellStyle name="Обычный_HAUSTER01" xfId="23" xr:uid="{00000000-0005-0000-0000-000017000000}"/>
    <cellStyle name="Обычный_MSP trud1" xfId="24" xr:uid="{00000000-0005-0000-0000-000018000000}"/>
    <cellStyle name="Обычный_MSP trud1 2" xfId="25" xr:uid="{00000000-0005-0000-0000-000019000000}"/>
    <cellStyle name="Обычный_VICA1" xfId="26" xr:uid="{00000000-0005-0000-0000-00001A000000}"/>
    <cellStyle name="Обычный_Заказ  таблицы14 2" xfId="27" xr:uid="{00000000-0005-0000-0000-00001B000000}"/>
    <cellStyle name="Обычный_ИИ_стр_02" xfId="28" xr:uid="{00000000-0005-0000-0000-00001C000000}"/>
    <cellStyle name="Обычный_Иностр_инв_тер02" xfId="29" xr:uid="{00000000-0005-0000-0000-00001D000000}"/>
    <cellStyle name="Обычный_Отр_ПРЯМИНВ" xfId="30" xr:uid="{00000000-0005-0000-0000-00001E000000}"/>
    <cellStyle name="Обычный_Стр_ПРЯМИНВ" xfId="31" xr:uid="{00000000-0005-0000-0000-00001F000000}"/>
    <cellStyle name="Обычный_Стр_ПРЯМИНВ 2" xfId="32" xr:uid="{00000000-0005-0000-0000-000020000000}"/>
    <cellStyle name="Плохой 2" xfId="33" xr:uid="{00000000-0005-0000-0000-000021000000}"/>
    <cellStyle name="Плохой 2 2" xfId="122" xr:uid="{5E9F0AD1-926D-4A97-AD73-A96D9A596CF2}"/>
    <cellStyle name="Плохой 3" xfId="123" xr:uid="{0AF675D0-0E94-40CB-B9BB-DB92F8EA4109}"/>
    <cellStyle name="полужирный" xfId="241" xr:uid="{C49D62BF-6E9E-4DA0-B8A2-FAFB1EFBF460}"/>
    <cellStyle name="Пояснение 2" xfId="34" xr:uid="{00000000-0005-0000-0000-000022000000}"/>
    <cellStyle name="Пояснение 2 2" xfId="124" xr:uid="{B872B8EC-8E48-4F6F-838A-5D4354D0195E}"/>
    <cellStyle name="Пояснение 3" xfId="125" xr:uid="{E18654BB-0C38-4905-A9DC-A4D5ADB28E7E}"/>
    <cellStyle name="Примечание 2" xfId="35" xr:uid="{00000000-0005-0000-0000-000023000000}"/>
    <cellStyle name="Примечание 2 2" xfId="127" xr:uid="{9699D63E-B710-4C2C-B92A-C007EB4E2D95}"/>
    <cellStyle name="Примечание 2 2 2" xfId="255" xr:uid="{4640BC92-42E2-491F-B347-2371DCEE00B8}"/>
    <cellStyle name="Примечание 2 2 2 2" xfId="279" xr:uid="{F9CB7C4C-08AC-4BC0-A23E-E2DF68E2E653}"/>
    <cellStyle name="Примечание 2 2 2 3" xfId="300" xr:uid="{508ACAF9-3AE1-4C60-9B8F-98595253F326}"/>
    <cellStyle name="Примечание 2 2 2 4" xfId="317" xr:uid="{36901A4C-AD90-426B-8404-46538F4F1634}"/>
    <cellStyle name="Примечание 2 2 3" xfId="267" xr:uid="{F7F63109-E9A6-440F-8103-40923A6C2CDD}"/>
    <cellStyle name="Примечание 2 2 4" xfId="299" xr:uid="{B3670443-09CB-48DC-A0BB-C9AC002BAB9D}"/>
    <cellStyle name="Примечание 2 2 5" xfId="316" xr:uid="{E0B533AC-5BB5-455F-8E99-585382F8C563}"/>
    <cellStyle name="Примечание 2 3" xfId="126" xr:uid="{0D13ADDC-BB93-4885-9AFC-2007FBF5BB90}"/>
    <cellStyle name="Примечание 3" xfId="128" xr:uid="{4B4672B4-02C1-4CC3-B244-4302A4C44410}"/>
    <cellStyle name="Процентный 2" xfId="242" xr:uid="{D927B0FC-7F32-48B0-8AE3-408B3B1922CB}"/>
    <cellStyle name="Процентный 2 2" xfId="243" xr:uid="{D0C5C5D2-7869-46EB-B4D6-E9D660744502}"/>
    <cellStyle name="Связанная ячейка 2" xfId="36" xr:uid="{00000000-0005-0000-0000-000024000000}"/>
    <cellStyle name="Связанная ячейка 2 2" xfId="129" xr:uid="{FA90849F-28CB-4098-9A03-DBAAB95A4F02}"/>
    <cellStyle name="Связанная ячейка 3" xfId="130" xr:uid="{AA2AC026-2FD5-47DB-B647-3D559ADEF931}"/>
    <cellStyle name="Текст предупреждения 2" xfId="37" xr:uid="{00000000-0005-0000-0000-000025000000}"/>
    <cellStyle name="Текст предупреждения 2 2" xfId="131" xr:uid="{1C74B558-F7C5-468D-911D-1AF233C9657C}"/>
    <cellStyle name="Текст предупреждения 3" xfId="132" xr:uid="{A51D3E3A-3151-44B1-A417-5040F01E6198}"/>
    <cellStyle name="Тысячи [0]_1эксК" xfId="38" xr:uid="{00000000-0005-0000-0000-000026000000}"/>
    <cellStyle name="Тысячи_1эксК" xfId="39" xr:uid="{00000000-0005-0000-0000-000027000000}"/>
    <cellStyle name="Финансовый [0] 2" xfId="40" xr:uid="{00000000-0005-0000-0000-000029000000}"/>
    <cellStyle name="Финансовый [0] 2 2" xfId="73" xr:uid="{00000000-0005-0000-0000-00002A000000}"/>
    <cellStyle name="Финансовый [0] 3" xfId="133" xr:uid="{08EF31B9-998E-4704-8EE8-49A0F7E081B7}"/>
    <cellStyle name="Финансовый 10" xfId="41" xr:uid="{00000000-0005-0000-0000-00002B000000}"/>
    <cellStyle name="Финансовый 10 2" xfId="72" xr:uid="{00000000-0005-0000-0000-00002C000000}"/>
    <cellStyle name="Финансовый 10 2 2" xfId="134" xr:uid="{A841BFDB-484A-41A5-93DA-364AC154CCCA}"/>
    <cellStyle name="Финансовый 11" xfId="42" xr:uid="{00000000-0005-0000-0000-00002D000000}"/>
    <cellStyle name="Финансовый 11 2" xfId="136" xr:uid="{0B72451A-8E48-41AC-ACC8-DF80F24FE056}"/>
    <cellStyle name="Финансовый 11 3" xfId="135" xr:uid="{8ECB69DD-42C5-4730-8EF5-80F8B9F9CB31}"/>
    <cellStyle name="Финансовый 12" xfId="43" xr:uid="{00000000-0005-0000-0000-00002E000000}"/>
    <cellStyle name="Финансовый 12 2" xfId="138" xr:uid="{7CAD92F4-412C-457A-B164-6CBBE6F6A3BC}"/>
    <cellStyle name="Финансовый 12 3" xfId="137" xr:uid="{7E738CF0-3C85-42D4-BE39-8FF6C9E53CD6}"/>
    <cellStyle name="Финансовый 12 4" xfId="208" xr:uid="{B14BE5A4-6445-45AA-870B-FFB058E62148}"/>
    <cellStyle name="Финансовый 13" xfId="44" xr:uid="{00000000-0005-0000-0000-00002F000000}"/>
    <cellStyle name="Финансовый 13 2" xfId="140" xr:uid="{31E47255-3301-4474-90AE-FCE677E1B746}"/>
    <cellStyle name="Финансовый 13 3" xfId="139" xr:uid="{F6806B91-B990-4C8A-8843-9747A47955AE}"/>
    <cellStyle name="Финансовый 13 4" xfId="209" xr:uid="{38EB877E-379B-4361-989E-70F10A565CEE}"/>
    <cellStyle name="Финансовый 14" xfId="45" xr:uid="{00000000-0005-0000-0000-000030000000}"/>
    <cellStyle name="Финансовый 14 2" xfId="142" xr:uid="{22E2F369-28C9-4C87-A029-0E8AE9F600AC}"/>
    <cellStyle name="Финансовый 14 3" xfId="141" xr:uid="{0E4E3F42-56BA-48BF-96A4-F62F324F7B58}"/>
    <cellStyle name="Финансовый 15" xfId="46" xr:uid="{00000000-0005-0000-0000-000031000000}"/>
    <cellStyle name="Финансовый 15 2" xfId="144" xr:uid="{3FDE2B05-9350-4D25-9EAA-3A931C9762CE}"/>
    <cellStyle name="Финансовый 15 3" xfId="143" xr:uid="{A42D7D44-DA3F-47B3-BAF3-16DDBAFFC0B7}"/>
    <cellStyle name="Финансовый 16" xfId="47" xr:uid="{00000000-0005-0000-0000-000032000000}"/>
    <cellStyle name="Финансовый 16 2" xfId="146" xr:uid="{066D94B9-D546-45E6-94D8-73C4A784A14D}"/>
    <cellStyle name="Финансовый 16 3" xfId="145" xr:uid="{9919DB2B-FBB6-4B22-AB62-47690D9CEE38}"/>
    <cellStyle name="Финансовый 17" xfId="48" xr:uid="{00000000-0005-0000-0000-000033000000}"/>
    <cellStyle name="Финансовый 17 2" xfId="148" xr:uid="{F21DCB20-5073-4CF5-B98F-86D793D87193}"/>
    <cellStyle name="Финансовый 17 3" xfId="147" xr:uid="{86CD33EA-66BD-46C0-9C8D-F6DC39959FB3}"/>
    <cellStyle name="Финансовый 17 4" xfId="248" xr:uid="{32F7E131-F46B-4671-85EB-B2F914EB78D0}"/>
    <cellStyle name="Финансовый 18" xfId="49" xr:uid="{00000000-0005-0000-0000-000034000000}"/>
    <cellStyle name="Финансовый 18 2" xfId="150" xr:uid="{3EB195DB-13B0-46B3-BE97-32E831FC2B8C}"/>
    <cellStyle name="Финансовый 18 3" xfId="149" xr:uid="{4685EC7C-84DA-4C9E-8E07-C1D7CD7A14F8}"/>
    <cellStyle name="Финансовый 19" xfId="50" xr:uid="{00000000-0005-0000-0000-000035000000}"/>
    <cellStyle name="Финансовый 19 2" xfId="152" xr:uid="{6865CF8D-449D-4CA8-BCFB-4413EE026932}"/>
    <cellStyle name="Финансовый 19 3" xfId="151" xr:uid="{030E37B7-F56E-4FF6-B834-BD32E5767C4B}"/>
    <cellStyle name="Финансовый 2" xfId="51" xr:uid="{00000000-0005-0000-0000-000036000000}"/>
    <cellStyle name="Финансовый 2 2" xfId="52" xr:uid="{00000000-0005-0000-0000-000037000000}"/>
    <cellStyle name="Финансовый 2 2 2" xfId="153" xr:uid="{892559C3-F58D-40B5-8CED-AE8948799045}"/>
    <cellStyle name="Финансовый 2 3" xfId="75" xr:uid="{99B2CC3E-7ACC-4914-A750-DA367C804BB8}"/>
    <cellStyle name="Финансовый 2 3 2" xfId="244" xr:uid="{47CF14CF-5F8E-40C8-9EE5-82D91E3BDA01}"/>
    <cellStyle name="Финансовый 2 4" xfId="210" xr:uid="{2A03EB18-BB28-4FEB-93B6-393FBEE20D11}"/>
    <cellStyle name="Финансовый 20" xfId="53" xr:uid="{00000000-0005-0000-0000-000038000000}"/>
    <cellStyle name="Финансовый 20 2" xfId="155" xr:uid="{3A0AF749-F62E-4452-BC8D-B824C5D46932}"/>
    <cellStyle name="Финансовый 20 3" xfId="154" xr:uid="{21F24043-395B-4D6B-86D9-4374449D9D1C}"/>
    <cellStyle name="Финансовый 21" xfId="54" xr:uid="{00000000-0005-0000-0000-000039000000}"/>
    <cellStyle name="Финансовый 21 2" xfId="156" xr:uid="{F8185881-B402-40E5-AF73-21F532D6561D}"/>
    <cellStyle name="Финансовый 22" xfId="55" xr:uid="{00000000-0005-0000-0000-00003A000000}"/>
    <cellStyle name="Финансовый 22 2" xfId="158" xr:uid="{CCC3B1A6-D2C8-49FC-933A-160EB26FAF4C}"/>
    <cellStyle name="Финансовый 22 3" xfId="157" xr:uid="{A7AE70AE-F0C8-4D09-A8E4-FC3791082719}"/>
    <cellStyle name="Финансовый 23" xfId="56" xr:uid="{00000000-0005-0000-0000-00003B000000}"/>
    <cellStyle name="Финансовый 23 2" xfId="160" xr:uid="{59BF4191-D33A-4200-B5B9-DCE9F5432551}"/>
    <cellStyle name="Финансовый 23 3" xfId="159" xr:uid="{A8CDFBD0-481A-43CB-99CA-6790F5C8BFFE}"/>
    <cellStyle name="Финансовый 24" xfId="57" xr:uid="{00000000-0005-0000-0000-00003C000000}"/>
    <cellStyle name="Финансовый 24 2" xfId="162" xr:uid="{FDAA628F-DC0C-4705-ACBF-E9BA69602C52}"/>
    <cellStyle name="Финансовый 24 3" xfId="161" xr:uid="{7DCFD6F4-EB44-46EF-A939-791162FFFED8}"/>
    <cellStyle name="Финансовый 25" xfId="68" xr:uid="{00000000-0005-0000-0000-00003D000000}"/>
    <cellStyle name="Финансовый 25 2" xfId="163" xr:uid="{228D2348-A9E3-4B3C-8330-E8A39710F3C1}"/>
    <cellStyle name="Финансовый 26" xfId="69" xr:uid="{00000000-0005-0000-0000-00003E000000}"/>
    <cellStyle name="Финансовый 26 2" xfId="165" xr:uid="{271508C0-35C9-494F-96D5-32A71CE5E7B8}"/>
    <cellStyle name="Финансовый 26 3" xfId="164" xr:uid="{A01FE0C6-6559-47A7-AED6-F028E2BA623D}"/>
    <cellStyle name="Финансовый 27" xfId="70" xr:uid="{00000000-0005-0000-0000-00003F000000}"/>
    <cellStyle name="Финансовый 27 2" xfId="167" xr:uid="{AA481A71-2B58-4A3A-9479-FC88F73F8A4C}"/>
    <cellStyle name="Финансовый 27 3" xfId="166" xr:uid="{B83E284E-8B0B-4588-9E17-BF05267C8405}"/>
    <cellStyle name="Финансовый 28" xfId="71" xr:uid="{00000000-0005-0000-0000-000040000000}"/>
    <cellStyle name="Финансовый 28 2" xfId="169" xr:uid="{9077A000-F241-415A-BB4B-59C062749DE3}"/>
    <cellStyle name="Финансовый 28 3" xfId="168" xr:uid="{033F1B3D-AA33-4B12-98B5-B4B498C30472}"/>
    <cellStyle name="Финансовый 29" xfId="74" xr:uid="{1040EAB6-4C53-49F8-A4F6-854EE7B81744}"/>
    <cellStyle name="Финансовый 29 2" xfId="171" xr:uid="{A989387B-A799-4593-B9F0-3B33814C5AA1}"/>
    <cellStyle name="Финансовый 29 3" xfId="170" xr:uid="{77E46763-36D7-43E6-9BB9-740640F06444}"/>
    <cellStyle name="Финансовый 3" xfId="58" xr:uid="{00000000-0005-0000-0000-000041000000}"/>
    <cellStyle name="Финансовый 3 2" xfId="172" xr:uid="{F42D9066-59C9-4DA7-8B16-9830F8E813C6}"/>
    <cellStyle name="Финансовый 3 3" xfId="245" xr:uid="{D0560A54-5EB1-4670-A664-DB75C9F2592A}"/>
    <cellStyle name="Финансовый 30" xfId="173" xr:uid="{6853B019-00DE-4CEA-80D1-94A8B842C7B7}"/>
    <cellStyle name="Финансовый 30 2" xfId="174" xr:uid="{D95E7548-D27A-4C1D-A078-9602E7AA5627}"/>
    <cellStyle name="Финансовый 31" xfId="175" xr:uid="{2036E8A7-F139-4F0C-A9ED-4D255407D05B}"/>
    <cellStyle name="Финансовый 31 2" xfId="176" xr:uid="{482F121E-FDFE-4C48-90D0-8B6AD560E857}"/>
    <cellStyle name="Финансовый 32" xfId="177" xr:uid="{B0E20097-A99A-4BDD-B808-424EA0BBB0F6}"/>
    <cellStyle name="Финансовый 32 2" xfId="178" xr:uid="{4A2ED4C7-3167-47B7-9B76-BEFF8B39FFA4}"/>
    <cellStyle name="Финансовый 33" xfId="179" xr:uid="{637361E2-E0C1-458F-9FF2-2A239FD262BB}"/>
    <cellStyle name="Финансовый 34" xfId="180" xr:uid="{C90E5858-71E8-40BC-90E5-33BF58201B16}"/>
    <cellStyle name="Финансовый 35" xfId="181" xr:uid="{24C43B7A-EA02-4E0C-801B-B4F765A761C5}"/>
    <cellStyle name="Финансовый 36" xfId="182" xr:uid="{CFD19AF7-8EDC-4FA9-9629-C99734B1C15C}"/>
    <cellStyle name="Финансовый 37" xfId="183" xr:uid="{F4E7B281-12BF-4F58-9736-74F05FA5CD99}"/>
    <cellStyle name="Финансовый 38" xfId="184" xr:uid="{86604E66-097B-4D9D-9D9A-13AE853BB909}"/>
    <cellStyle name="Финансовый 39" xfId="185" xr:uid="{3AC47D2A-54F4-42A5-B2FE-EC78A7A93DF8}"/>
    <cellStyle name="Финансовый 4" xfId="59" xr:uid="{00000000-0005-0000-0000-000042000000}"/>
    <cellStyle name="Финансовый 4 2" xfId="187" xr:uid="{22993C8C-471B-4F4B-80B4-67F64F220426}"/>
    <cellStyle name="Финансовый 4 3" xfId="186" xr:uid="{77153547-C2FA-4681-BE32-3C99CE5E5ECD}"/>
    <cellStyle name="Финансовый 4 4" xfId="246" xr:uid="{86FD5B06-1721-47D6-B951-8EF919E6C6EC}"/>
    <cellStyle name="Финансовый 40" xfId="188" xr:uid="{2A804CA3-E7D9-4362-A1F0-61B06E0E6325}"/>
    <cellStyle name="Финансовый 41" xfId="189" xr:uid="{7A257A6D-2018-4F9F-8D36-E6E2F2CE7B92}"/>
    <cellStyle name="Финансовый 42" xfId="207" xr:uid="{175A2931-2F67-4BD5-9787-2E2990E6E839}"/>
    <cellStyle name="Финансовый 43" xfId="301" xr:uid="{2EFC31D6-C4EC-489D-A9C2-48016F2E27DC}"/>
    <cellStyle name="Финансовый 5" xfId="60" xr:uid="{00000000-0005-0000-0000-000043000000}"/>
    <cellStyle name="Финансовый 5 2" xfId="191" xr:uid="{A8398F36-2665-4B7F-B397-9C52FFEEBE3F}"/>
    <cellStyle name="Финансовый 5 3" xfId="190" xr:uid="{777FA5CC-1511-4FE9-B556-3975BDFAD5D0}"/>
    <cellStyle name="Финансовый 6" xfId="61" xr:uid="{00000000-0005-0000-0000-000044000000}"/>
    <cellStyle name="Финансовый 6 2" xfId="193" xr:uid="{18363683-49FC-406D-A1F0-0D77C36F9F5A}"/>
    <cellStyle name="Финансовый 6 3" xfId="194" xr:uid="{C8426BFC-FC2D-45CA-A99E-3532606F1C28}"/>
    <cellStyle name="Финансовый 6 4" xfId="192" xr:uid="{D3A3CCF4-EF96-441C-974C-7A4916C624A6}"/>
    <cellStyle name="Финансовый 7" xfId="62" xr:uid="{00000000-0005-0000-0000-000045000000}"/>
    <cellStyle name="Финансовый 7 2" xfId="196" xr:uid="{E9C5F583-5806-4CD1-9FAA-1A2372FCFA5A}"/>
    <cellStyle name="Финансовый 7 3" xfId="197" xr:uid="{F5A3783A-05D1-4420-98B7-5B3F4ED4EC29}"/>
    <cellStyle name="Финансовый 7 4" xfId="195" xr:uid="{EBEB41A2-876E-480D-B381-1BA0AE4B54FE}"/>
    <cellStyle name="Финансовый 8" xfId="63" xr:uid="{00000000-0005-0000-0000-000046000000}"/>
    <cellStyle name="Финансовый 8 2" xfId="198" xr:uid="{F167A034-FED9-44DC-AAC5-9E2A0E3FE888}"/>
    <cellStyle name="Финансовый 8 3" xfId="199" xr:uid="{35456D41-5374-4E48-B80E-9FF2EC463F4B}"/>
    <cellStyle name="Финансовый 9" xfId="64" xr:uid="{00000000-0005-0000-0000-000047000000}"/>
    <cellStyle name="Финансовый 9 2" xfId="201" xr:uid="{228B45EF-AF85-4523-A0CF-F44FE1C92659}"/>
    <cellStyle name="Финансовый 9 3" xfId="200" xr:uid="{11509587-269D-4FCC-B26A-EDC33FD07BAA}"/>
    <cellStyle name="Финансовый_razd3_2013 2 2" xfId="318" xr:uid="{1BCB4A28-B3DB-4A72-85EC-2AEB12590440}"/>
    <cellStyle name="Финансовый_RAZD3_g" xfId="65" xr:uid="{00000000-0005-0000-0000-000049000000}"/>
    <cellStyle name="Финансовый_RAZD3_g 2 2" xfId="319" xr:uid="{10C2CFCD-8A43-42F7-87F6-56E05A4DAB0D}"/>
    <cellStyle name="Финансовый_VICA1" xfId="66" xr:uid="{00000000-0005-0000-0000-00004B000000}"/>
    <cellStyle name="Хороший 2" xfId="67" xr:uid="{00000000-0005-0000-0000-00004C000000}"/>
    <cellStyle name="Хороший 2 2" xfId="202" xr:uid="{0843FA51-220D-4320-9BDC-FE71D5F78CD8}"/>
    <cellStyle name="Хороший 3" xfId="203" xr:uid="{45E54B2A-06C4-4807-8F68-91504722CF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6.xml"/><Relationship Id="rId68" Type="http://schemas.openxmlformats.org/officeDocument/2006/relationships/externalLink" Target="externalLinks/externalLink11.xml"/><Relationship Id="rId84" Type="http://schemas.openxmlformats.org/officeDocument/2006/relationships/externalLink" Target="externalLinks/externalLink27.xml"/><Relationship Id="rId89" Type="http://schemas.openxmlformats.org/officeDocument/2006/relationships/externalLink" Target="externalLinks/externalLink32.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externalLink" Target="externalLinks/externalLink1.xml"/><Relationship Id="rId74" Type="http://schemas.openxmlformats.org/officeDocument/2006/relationships/externalLink" Target="externalLinks/externalLink17.xml"/><Relationship Id="rId79" Type="http://schemas.openxmlformats.org/officeDocument/2006/relationships/externalLink" Target="externalLinks/externalLink22.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externalLink" Target="externalLinks/externalLink7.xml"/><Relationship Id="rId69" Type="http://schemas.openxmlformats.org/officeDocument/2006/relationships/externalLink" Target="externalLinks/externalLink12.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externalLink" Target="externalLinks/externalLink15.xml"/><Relationship Id="rId80" Type="http://schemas.openxmlformats.org/officeDocument/2006/relationships/externalLink" Target="externalLinks/externalLink23.xml"/><Relationship Id="rId85" Type="http://schemas.openxmlformats.org/officeDocument/2006/relationships/externalLink" Target="externalLinks/externalLink28.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2.xml"/><Relationship Id="rId67" Type="http://schemas.openxmlformats.org/officeDocument/2006/relationships/externalLink" Target="externalLinks/externalLink10.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5.xml"/><Relationship Id="rId70" Type="http://schemas.openxmlformats.org/officeDocument/2006/relationships/externalLink" Target="externalLinks/externalLink13.xml"/><Relationship Id="rId75" Type="http://schemas.openxmlformats.org/officeDocument/2006/relationships/externalLink" Target="externalLinks/externalLink18.xml"/><Relationship Id="rId83" Type="http://schemas.openxmlformats.org/officeDocument/2006/relationships/externalLink" Target="externalLinks/externalLink26.xml"/><Relationship Id="rId88" Type="http://schemas.openxmlformats.org/officeDocument/2006/relationships/externalLink" Target="externalLinks/externalLink31.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3.xml"/><Relationship Id="rId65" Type="http://schemas.openxmlformats.org/officeDocument/2006/relationships/externalLink" Target="externalLinks/externalLink8.xml"/><Relationship Id="rId73" Type="http://schemas.openxmlformats.org/officeDocument/2006/relationships/externalLink" Target="externalLinks/externalLink16.xml"/><Relationship Id="rId78" Type="http://schemas.openxmlformats.org/officeDocument/2006/relationships/externalLink" Target="externalLinks/externalLink21.xml"/><Relationship Id="rId81" Type="http://schemas.openxmlformats.org/officeDocument/2006/relationships/externalLink" Target="externalLinks/externalLink24.xml"/><Relationship Id="rId86" Type="http://schemas.openxmlformats.org/officeDocument/2006/relationships/externalLink" Target="externalLinks/externalLink29.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externalLink" Target="externalLinks/externalLink19.xml"/><Relationship Id="rId7" Type="http://schemas.openxmlformats.org/officeDocument/2006/relationships/worksheet" Target="worksheets/sheet7.xml"/><Relationship Id="rId71" Type="http://schemas.openxmlformats.org/officeDocument/2006/relationships/externalLink" Target="externalLinks/externalLink14.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externalLink" Target="externalLinks/externalLink9.xml"/><Relationship Id="rId87" Type="http://schemas.openxmlformats.org/officeDocument/2006/relationships/externalLink" Target="externalLinks/externalLink30.xml"/><Relationship Id="rId61" Type="http://schemas.openxmlformats.org/officeDocument/2006/relationships/externalLink" Target="externalLinks/externalLink4.xml"/><Relationship Id="rId82" Type="http://schemas.openxmlformats.org/officeDocument/2006/relationships/externalLink" Target="externalLinks/externalLink25.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externalLink" Target="externalLinks/externalLink2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'2.4-2.5'!#REF!</c:v>
          </c:tx>
          <c:spPr>
            <a:solidFill>
              <a:srgbClr val="9999FF"/>
            </a:solidFill>
            <a:ln w="12700">
              <a:solidFill>
                <a:srgbClr val="000000"/>
              </a:solidFill>
              <a:prstDash val="solid"/>
            </a:ln>
          </c:spPr>
          <c:explosion val="25"/>
          <c:dPt>
            <c:idx val="0"/>
            <c:bubble3D val="0"/>
            <c:spPr>
              <a:noFill/>
              <a:ln w="12700">
                <a:solidFill>
                  <a:srgbClr val="000000"/>
                </a:solidFill>
                <a:prstDash val="solid"/>
              </a:ln>
            </c:spPr>
            <c:extLst>
              <c:ext xmlns:c16="http://schemas.microsoft.com/office/drawing/2014/chart" uri="{C3380CC4-5D6E-409C-BE32-E72D297353CC}">
                <c16:uniqueId val="{00000001-135A-4A7B-8681-85E281912A1B}"/>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35A-4A7B-8681-85E281912A1B}"/>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35A-4A7B-8681-85E281912A1B}"/>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35A-4A7B-8681-85E281912A1B}"/>
                </c:ext>
              </c:extLst>
            </c:dLbl>
            <c:spPr>
              <a:noFill/>
              <a:ln w="25400">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Ref>
              <c:f>'2.4-2.5'!#REF!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'2.4-2.5'!#REF!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4-135A-4A7B-8681-85E281912A1B}"/>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'2.4-2.5'!#REF!</c:v>
          </c:tx>
          <c:spPr>
            <a:solidFill>
              <a:srgbClr val="9999FF"/>
            </a:solidFill>
            <a:ln w="12700">
              <a:solidFill>
                <a:srgbClr val="000000"/>
              </a:solidFill>
              <a:prstDash val="solid"/>
            </a:ln>
          </c:spPr>
          <c:explosion val="25"/>
          <c:dPt>
            <c:idx val="0"/>
            <c:bubble3D val="0"/>
            <c:spPr>
              <a:noFill/>
              <a:ln w="12700">
                <a:solidFill>
                  <a:srgbClr val="000000"/>
                </a:solidFill>
                <a:prstDash val="solid"/>
              </a:ln>
            </c:spPr>
            <c:extLst>
              <c:ext xmlns:c16="http://schemas.microsoft.com/office/drawing/2014/chart" uri="{C3380CC4-5D6E-409C-BE32-E72D297353CC}">
                <c16:uniqueId val="{00000001-17EB-4C3A-9550-CCB8F97E095B}"/>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7EB-4C3A-9550-CCB8F97E095B}"/>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7EB-4C3A-9550-CCB8F97E095B}"/>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7EB-4C3A-9550-CCB8F97E095B}"/>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7EB-4C3A-9550-CCB8F97E095B}"/>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Ref>
              <c:f>'2.4-2.5'!#REF!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'2.4-2.5'!#REF!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5-17EB-4C3A-9550-CCB8F97E095B}"/>
            </c:ext>
          </c:extLst>
        </c:ser>
        <c:dLbls>
          <c:showLegendKey val="0"/>
          <c:showVal val="0"/>
          <c:showCatName val="0"/>
          <c:showSerName val="0"/>
          <c:showPercent val="0"/>
          <c:showBubbleSize val="0"/>
          <c:showLeaderLines val="1"/>
        </c:dLbls>
        <c:firstSliceAng val="0"/>
      </c:pieChart>
      <c:spPr>
        <a:noFill/>
        <a:ln w="25400">
          <a:noFill/>
        </a:ln>
      </c:spPr>
    </c:plotArea>
    <c:legend>
      <c:legendPos val="r"/>
      <c:legendEntry>
        <c:idx val="0"/>
        <c:delete val="1"/>
      </c:legendEntry>
      <c:overlay val="0"/>
      <c:spPr>
        <a:solidFill>
          <a:srgbClr val="FFFFFF"/>
        </a:solidFill>
        <a:ln w="25400">
          <a:noFill/>
        </a:ln>
      </c:spPr>
      <c:txPr>
        <a:bodyPr/>
        <a:lstStyle/>
        <a:p>
          <a:pPr>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7764-4A33-8FE6-C3C111DDD29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764-4A33-8FE6-C3C111DDD29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764-4A33-8FE6-C3C111DDD29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764-4A33-8FE6-C3C111DDD293}"/>
                </c:ext>
              </c:extLst>
            </c:dLbl>
            <c:spPr>
              <a:noFill/>
              <a:ln w="25400">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3-7764-4A33-8FE6-C3C111DDD293}"/>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BEB-4338-8D02-0204FA2E022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BEB-4338-8D02-0204FA2E022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BEB-4338-8D02-0204FA2E022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BEB-4338-8D02-0204FA2E022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BEB-4338-8D02-0204FA2E022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BEB-4338-8D02-0204FA2E0223}"/>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B71F-4824-AED5-1F1D0B8AAE7D}"/>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71F-4824-AED5-1F1D0B8AAE7D}"/>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71F-4824-AED5-1F1D0B8AAE7D}"/>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71F-4824-AED5-1F1D0B8AAE7D}"/>
                </c:ext>
              </c:extLst>
            </c:dLbl>
            <c:spPr>
              <a:noFill/>
              <a:ln w="25400">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3-B71F-4824-AED5-1F1D0B8AAE7D}"/>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D5F3-45A5-8162-08F39078070A}"/>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5F3-45A5-8162-08F39078070A}"/>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5F3-45A5-8162-08F39078070A}"/>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5F3-45A5-8162-08F39078070A}"/>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5F3-45A5-8162-08F39078070A}"/>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D5F3-45A5-8162-08F39078070A}"/>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111C-416E-B026-B5DACA132209}"/>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11C-416E-B026-B5DACA132209}"/>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11C-416E-B026-B5DACA132209}"/>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11C-416E-B026-B5DACA132209}"/>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11C-416E-B026-B5DACA132209}"/>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111C-416E-B026-B5DACA132209}"/>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9D20-41C2-87A5-C66E6FF2C07D}"/>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D20-41C2-87A5-C66E6FF2C07D}"/>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D20-41C2-87A5-C66E6FF2C07D}"/>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D20-41C2-87A5-C66E6FF2C07D}"/>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D20-41C2-87A5-C66E6FF2C07D}"/>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9D20-41C2-87A5-C66E6FF2C07D}"/>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4618-429E-A90B-EE7F5D173AC5}"/>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618-429E-A90B-EE7F5D173AC5}"/>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618-429E-A90B-EE7F5D173AC5}"/>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618-429E-A90B-EE7F5D173AC5}"/>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618-429E-A90B-EE7F5D173AC5}"/>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4618-429E-A90B-EE7F5D173AC5}"/>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19B6-4883-8877-78271BD23D11}"/>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9B6-4883-8877-78271BD23D11}"/>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9B6-4883-8877-78271BD23D11}"/>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9B6-4883-8877-78271BD23D11}"/>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9B6-4883-8877-78271BD23D11}"/>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19B6-4883-8877-78271BD23D11}"/>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372-4783-A544-187CB1691B49}"/>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372-4783-A544-187CB1691B49}"/>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372-4783-A544-187CB1691B49}"/>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372-4783-A544-187CB1691B49}"/>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372-4783-A544-187CB1691B49}"/>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372-4783-A544-187CB1691B49}"/>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D185-4623-93C3-A5A5F3267F1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185-4623-93C3-A5A5F3267F1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185-4623-93C3-A5A5F3267F1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185-4623-93C3-A5A5F3267F1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185-4623-93C3-A5A5F3267F1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D185-4623-93C3-A5A5F3267F13}"/>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DEA5-4A58-94C7-FBDC4CC037C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EA5-4A58-94C7-FBDC4CC037C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EA5-4A58-94C7-FBDC4CC037C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EA5-4A58-94C7-FBDC4CC037C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EA5-4A58-94C7-FBDC4CC037C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DEA5-4A58-94C7-FBDC4CC037C3}"/>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D26A-4E49-B183-D77DA22640B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26A-4E49-B183-D77DA22640B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26A-4E49-B183-D77DA22640B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26A-4E49-B183-D77DA22640B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26A-4E49-B183-D77DA22640B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D26A-4E49-B183-D77DA22640B3}"/>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450F-434B-AA58-EFEAB298971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50F-434B-AA58-EFEAB298971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50F-434B-AA58-EFEAB298971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50F-434B-AA58-EFEAB2989718}"/>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50F-434B-AA58-EFEAB2989718}"/>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450F-434B-AA58-EFEAB2989718}"/>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8B8-493C-BC0E-2B4A86BB9D3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8B8-493C-BC0E-2B4A86BB9D3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8B8-493C-BC0E-2B4A86BB9D3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8B8-493C-BC0E-2B4A86BB9D38}"/>
                </c:ext>
              </c:extLst>
            </c:dLbl>
            <c:spPr>
              <a:noFill/>
              <a:ln w="25400">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3-08B8-493C-BC0E-2B4A86BB9D38}"/>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611-4FB4-953C-07C014488D3A}"/>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611-4FB4-953C-07C014488D3A}"/>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611-4FB4-953C-07C014488D3A}"/>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611-4FB4-953C-07C014488D3A}"/>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611-4FB4-953C-07C014488D3A}"/>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2611-4FB4-953C-07C014488D3A}"/>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A5C-4A0B-BFDF-02DC6628190E}"/>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A5C-4A0B-BFDF-02DC6628190E}"/>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A5C-4A0B-BFDF-02DC6628190E}"/>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A5C-4A0B-BFDF-02DC6628190E}"/>
                </c:ext>
              </c:extLst>
            </c:dLbl>
            <c:spPr>
              <a:noFill/>
              <a:ln w="25400">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3-2A5C-4A0B-BFDF-02DC6628190E}"/>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77A1-4D5C-A78B-440CEDC7BCD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7A1-4D5C-A78B-440CEDC7BCD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7A1-4D5C-A78B-440CEDC7BCD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7A1-4D5C-A78B-440CEDC7BCD6}"/>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7A1-4D5C-A78B-440CEDC7BCD6}"/>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77A1-4D5C-A78B-440CEDC7BCD6}"/>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8216-4B24-AFA4-32C4B3D080D2}"/>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216-4B24-AFA4-32C4B3D080D2}"/>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216-4B24-AFA4-32C4B3D080D2}"/>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216-4B24-AFA4-32C4B3D080D2}"/>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216-4B24-AFA4-32C4B3D080D2}"/>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8216-4B24-AFA4-32C4B3D080D2}"/>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E845-4449-8996-D3ED75E5AF6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845-4449-8996-D3ED75E5AF6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845-4449-8996-D3ED75E5AF6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845-4449-8996-D3ED75E5AF66}"/>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845-4449-8996-D3ED75E5AF66}"/>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E845-4449-8996-D3ED75E5AF66}"/>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4C48-425D-9B45-2B9A24FF618B}"/>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C48-425D-9B45-2B9A24FF618B}"/>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C48-425D-9B45-2B9A24FF618B}"/>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C48-425D-9B45-2B9A24FF618B}"/>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C48-425D-9B45-2B9A24FF618B}"/>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4C48-425D-9B45-2B9A24FF618B}"/>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345D-4950-9957-4909D33C774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45D-4950-9957-4909D33C774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45D-4950-9957-4909D33C774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45D-4950-9957-4909D33C774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45D-4950-9957-4909D33C774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345D-4950-9957-4909D33C7743}"/>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9D7-4CF7-800E-29E969BEA25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9D7-4CF7-800E-29E969BEA25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9D7-4CF7-800E-29E969BEA25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9D7-4CF7-800E-29E969BEA256}"/>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9D7-4CF7-800E-29E969BEA256}"/>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9D7-4CF7-800E-29E969BEA256}"/>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98C-4132-A081-3E14B9AF1C87}"/>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98C-4132-A081-3E14B9AF1C87}"/>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98C-4132-A081-3E14B9AF1C87}"/>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98C-4132-A081-3E14B9AF1C87}"/>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98C-4132-A081-3E14B9AF1C87}"/>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98C-4132-A081-3E14B9AF1C87}"/>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5B9-42CE-9104-DBCA30CB14C1}"/>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5B9-42CE-9104-DBCA30CB14C1}"/>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5B9-42CE-9104-DBCA30CB14C1}"/>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5B9-42CE-9104-DBCA30CB14C1}"/>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5B9-42CE-9104-DBCA30CB14C1}"/>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25B9-42CE-9104-DBCA30CB14C1}"/>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442-48CE-845A-25CD524B5E84}"/>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442-48CE-845A-25CD524B5E84}"/>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442-48CE-845A-25CD524B5E84}"/>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442-48CE-845A-25CD524B5E84}"/>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442-48CE-845A-25CD524B5E84}"/>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442-48CE-845A-25CD524B5E84}"/>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EA4D-4641-A9E8-9AC77661A91D}"/>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A4D-4641-A9E8-9AC77661A91D}"/>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A4D-4641-A9E8-9AC77661A91D}"/>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A4D-4641-A9E8-9AC77661A91D}"/>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A4D-4641-A9E8-9AC77661A91D}"/>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EA4D-4641-A9E8-9AC77661A91D}"/>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146F-458D-A657-448A566C3A0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46F-458D-A657-448A566C3A0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46F-458D-A657-448A566C3A0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46F-458D-A657-448A566C3A06}"/>
                </c:ext>
              </c:extLst>
            </c:dLbl>
            <c:spPr>
              <a:noFill/>
              <a:ln w="25400">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3-146F-458D-A657-448A566C3A06}"/>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1E20-430A-BFFF-A9D8B60CF1D7}"/>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E20-430A-BFFF-A9D8B60CF1D7}"/>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E20-430A-BFFF-A9D8B60CF1D7}"/>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E20-430A-BFFF-A9D8B60CF1D7}"/>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E20-430A-BFFF-A9D8B60CF1D7}"/>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1E20-430A-BFFF-A9D8B60CF1D7}"/>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4FA-4058-A3DF-CB53351C1002}"/>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4FA-4058-A3DF-CB53351C1002}"/>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4FA-4058-A3DF-CB53351C1002}"/>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4FA-4058-A3DF-CB53351C1002}"/>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4FA-4058-A3DF-CB53351C1002}"/>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C4FA-4058-A3DF-CB53351C1002}"/>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E146-430C-A426-BAE58EA3A05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146-430C-A426-BAE58EA3A05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146-430C-A426-BAE58EA3A05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146-430C-A426-BAE58EA3A056}"/>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146-430C-A426-BAE58EA3A056}"/>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E146-430C-A426-BAE58EA3A056}"/>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6A82-4F3F-B1E4-8AFD6C2BD6D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A82-4F3F-B1E4-8AFD6C2BD6D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A82-4F3F-B1E4-8AFD6C2BD6D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A82-4F3F-B1E4-8AFD6C2BD6D8}"/>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A82-4F3F-B1E4-8AFD6C2BD6D8}"/>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6A82-4F3F-B1E4-8AFD6C2BD6D8}"/>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353-4203-B553-30FBABBCA43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353-4203-B553-30FBABBCA43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353-4203-B553-30FBABBCA43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353-4203-B553-30FBABBCA438}"/>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353-4203-B553-30FBABBCA438}"/>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C353-4203-B553-30FBABBCA438}"/>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E7E-49CA-8DA4-F0F72D4E445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E7E-49CA-8DA4-F0F72D4E445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E7E-49CA-8DA4-F0F72D4E445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E7E-49CA-8DA4-F0F72D4E445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E7E-49CA-8DA4-F0F72D4E445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CE7E-49CA-8DA4-F0F72D4E445F}"/>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B8BD-4590-92FB-1DDBF738917A}"/>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8BD-4590-92FB-1DDBF738917A}"/>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8BD-4590-92FB-1DDBF738917A}"/>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8BD-4590-92FB-1DDBF738917A}"/>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8BD-4590-92FB-1DDBF738917A}"/>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B8BD-4590-92FB-1DDBF738917A}"/>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6CDA-474D-8AA3-AB6AB98CB7D0}"/>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CDA-474D-8AA3-AB6AB98CB7D0}"/>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CDA-474D-8AA3-AB6AB98CB7D0}"/>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CDA-474D-8AA3-AB6AB98CB7D0}"/>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CDA-474D-8AA3-AB6AB98CB7D0}"/>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6CDA-474D-8AA3-AB6AB98CB7D0}"/>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46E3-4FD8-9FA8-0759D54A101D}"/>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6E3-4FD8-9FA8-0759D54A101D}"/>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6E3-4FD8-9FA8-0759D54A101D}"/>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6E3-4FD8-9FA8-0759D54A101D}"/>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6E3-4FD8-9FA8-0759D54A101D}"/>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46E3-4FD8-9FA8-0759D54A101D}"/>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B138-4342-AE97-0B610C33141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138-4342-AE97-0B610C33141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138-4342-AE97-0B610C33141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138-4342-AE97-0B610C331418}"/>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138-4342-AE97-0B610C331418}"/>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B138-4342-AE97-0B610C331418}"/>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3CD-4268-A4C2-AE8514847197}"/>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3CD-4268-A4C2-AE8514847197}"/>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3CD-4268-A4C2-AE8514847197}"/>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3CD-4268-A4C2-AE8514847197}"/>
                </c:ext>
              </c:extLst>
            </c:dLbl>
            <c:spPr>
              <a:noFill/>
              <a:ln w="25400">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3-F3CD-4268-A4C2-AE8514847197}"/>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EE31-4433-8C4F-A05FA3F8DF19}"/>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E31-4433-8C4F-A05FA3F8DF19}"/>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E31-4433-8C4F-A05FA3F8DF19}"/>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E31-4433-8C4F-A05FA3F8DF19}"/>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E31-4433-8C4F-A05FA3F8DF19}"/>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EE31-4433-8C4F-A05FA3F8DF19}"/>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352D-443A-A996-9CC6003744B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52D-443A-A996-9CC6003744B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52D-443A-A996-9CC6003744B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52D-443A-A996-9CC6003744B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52D-443A-A996-9CC6003744B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352D-443A-A996-9CC6003744BF}"/>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58C-4978-A69A-CCD66D7B6E2E}"/>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58C-4978-A69A-CCD66D7B6E2E}"/>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58C-4978-A69A-CCD66D7B6E2E}"/>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58C-4978-A69A-CCD66D7B6E2E}"/>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58C-4978-A69A-CCD66D7B6E2E}"/>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58C-4978-A69A-CCD66D7B6E2E}"/>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1BA7-424C-A165-ECCF4DFE558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BA7-424C-A165-ECCF4DFE558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BA7-424C-A165-ECCF4DFE558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BA7-424C-A165-ECCF4DFE558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BA7-424C-A165-ECCF4DFE558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1BA7-424C-A165-ECCF4DFE5583}"/>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48D2-4E6C-8F83-DD2DC31DB9C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8D2-4E6C-8F83-DD2DC31DB9C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8D2-4E6C-8F83-DD2DC31DB9C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8D2-4E6C-8F83-DD2DC31DB9C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8D2-4E6C-8F83-DD2DC31DB9C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48D2-4E6C-8F83-DD2DC31DB9C3}"/>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7CF8-423B-BE6F-190C64DB4E5C}"/>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CF8-423B-BE6F-190C64DB4E5C}"/>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CF8-423B-BE6F-190C64DB4E5C}"/>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CF8-423B-BE6F-190C64DB4E5C}"/>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CF8-423B-BE6F-190C64DB4E5C}"/>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7CF8-423B-BE6F-190C64DB4E5C}"/>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369-49E0-B5F0-3C164BF3F6D4}"/>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369-49E0-B5F0-3C164BF3F6D4}"/>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369-49E0-B5F0-3C164BF3F6D4}"/>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369-49E0-B5F0-3C164BF3F6D4}"/>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369-49E0-B5F0-3C164BF3F6D4}"/>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2369-49E0-B5F0-3C164BF3F6D4}"/>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77CF-49E8-9F70-E802F3EDB757}"/>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7CF-49E8-9F70-E802F3EDB757}"/>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7CF-49E8-9F70-E802F3EDB757}"/>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7CF-49E8-9F70-E802F3EDB757}"/>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7CF-49E8-9F70-E802F3EDB757}"/>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77CF-49E8-9F70-E802F3EDB757}"/>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3878-45AB-A33C-28A3FA9D916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878-45AB-A33C-28A3FA9D916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878-45AB-A33C-28A3FA9D916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878-45AB-A33C-28A3FA9D9168}"/>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878-45AB-A33C-28A3FA9D9168}"/>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3878-45AB-A33C-28A3FA9D9168}"/>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175-4458-8654-E652B90D4F1B}"/>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175-4458-8654-E652B90D4F1B}"/>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175-4458-8654-E652B90D4F1B}"/>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175-4458-8654-E652B90D4F1B}"/>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175-4458-8654-E652B90D4F1B}"/>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175-4458-8654-E652B90D4F1B}"/>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4EEE-48FD-B88A-5C6D889A93DC}"/>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EEE-48FD-B88A-5C6D889A93DC}"/>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EEE-48FD-B88A-5C6D889A93DC}"/>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EEE-48FD-B88A-5C6D889A93DC}"/>
                </c:ext>
              </c:extLst>
            </c:dLbl>
            <c:spPr>
              <a:noFill/>
              <a:ln w="25400">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3-4EEE-48FD-B88A-5C6D889A93DC}"/>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34F-45BA-BF04-0B25FA5017EA}"/>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34F-45BA-BF04-0B25FA5017EA}"/>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34F-45BA-BF04-0B25FA5017EA}"/>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34F-45BA-BF04-0B25FA5017EA}"/>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34F-45BA-BF04-0B25FA5017EA}"/>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234F-45BA-BF04-0B25FA5017EA}"/>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FC6-4FB9-8D0F-D1C44D3B64CC}"/>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FC6-4FB9-8D0F-D1C44D3B64CC}"/>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FC6-4FB9-8D0F-D1C44D3B64CC}"/>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FC6-4FB9-8D0F-D1C44D3B64CC}"/>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FC6-4FB9-8D0F-D1C44D3B64CC}"/>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CFC6-4FB9-8D0F-D1C44D3B64CC}"/>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B2BA-4B23-AAED-00D67218124D}"/>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2BA-4B23-AAED-00D67218124D}"/>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2BA-4B23-AAED-00D67218124D}"/>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2BA-4B23-AAED-00D67218124D}"/>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2BA-4B23-AAED-00D67218124D}"/>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B2BA-4B23-AAED-00D67218124D}"/>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5022-4871-BA98-6F9BDEE83DD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022-4871-BA98-6F9BDEE83DD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022-4871-BA98-6F9BDEE83DD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022-4871-BA98-6F9BDEE83DD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022-4871-BA98-6F9BDEE83DD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5022-4871-BA98-6F9BDEE83DDF}"/>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57E0-4BE4-9EE4-0135B748314A}"/>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7E0-4BE4-9EE4-0135B748314A}"/>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7E0-4BE4-9EE4-0135B748314A}"/>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7E0-4BE4-9EE4-0135B748314A}"/>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7E0-4BE4-9EE4-0135B748314A}"/>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57E0-4BE4-9EE4-0135B748314A}"/>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4EF-48B5-AE97-470969328A44}"/>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4EF-48B5-AE97-470969328A44}"/>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4EF-48B5-AE97-470969328A44}"/>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4EF-48B5-AE97-470969328A44}"/>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4EF-48B5-AE97-470969328A44}"/>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24EF-48B5-AE97-470969328A44}"/>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AB4D-4249-8B53-379F792344E7}"/>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B4D-4249-8B53-379F792344E7}"/>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B4D-4249-8B53-379F792344E7}"/>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B4D-4249-8B53-379F792344E7}"/>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B4D-4249-8B53-379F792344E7}"/>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AB4D-4249-8B53-379F792344E7}"/>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4C06-4399-8E50-69B14E386547}"/>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C06-4399-8E50-69B14E386547}"/>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C06-4399-8E50-69B14E386547}"/>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C06-4399-8E50-69B14E386547}"/>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C06-4399-8E50-69B14E386547}"/>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4C06-4399-8E50-69B14E386547}"/>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3E42-4BF7-87F3-FF0EF541F702}"/>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E42-4BF7-87F3-FF0EF541F702}"/>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E42-4BF7-87F3-FF0EF541F702}"/>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E42-4BF7-87F3-FF0EF541F702}"/>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E42-4BF7-87F3-FF0EF541F702}"/>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3E42-4BF7-87F3-FF0EF541F702}"/>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764D-41EF-8A7B-0FE0C153C01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64D-41EF-8A7B-0FE0C153C01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64D-41EF-8A7B-0FE0C153C01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64D-41EF-8A7B-0FE0C153C01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64D-41EF-8A7B-0FE0C153C01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764D-41EF-8A7B-0FE0C153C01F}"/>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E946-4BCD-B945-9B524BB30464}"/>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946-4BCD-B945-9B524BB30464}"/>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946-4BCD-B945-9B524BB30464}"/>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946-4BCD-B945-9B524BB30464}"/>
                </c:ext>
              </c:extLst>
            </c:dLbl>
            <c:spPr>
              <a:noFill/>
              <a:ln w="25400">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3-E946-4BCD-B945-9B524BB30464}"/>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A61C-44DE-BA70-68EEAE77391D}"/>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61C-44DE-BA70-68EEAE77391D}"/>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61C-44DE-BA70-68EEAE77391D}"/>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61C-44DE-BA70-68EEAE77391D}"/>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61C-44DE-BA70-68EEAE77391D}"/>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A61C-44DE-BA70-68EEAE77391D}"/>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CD7-4261-9377-025E49D606B1}"/>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CD7-4261-9377-025E49D606B1}"/>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CD7-4261-9377-025E49D606B1}"/>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CD7-4261-9377-025E49D606B1}"/>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CD7-4261-9377-025E49D606B1}"/>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CD7-4261-9377-025E49D606B1}"/>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660E-43F0-98FF-95D823E9192A}"/>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60E-43F0-98FF-95D823E9192A}"/>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60E-43F0-98FF-95D823E9192A}"/>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60E-43F0-98FF-95D823E9192A}"/>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60E-43F0-98FF-95D823E9192A}"/>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660E-43F0-98FF-95D823E9192A}"/>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77C-46A7-8771-BDDEC2A23A31}"/>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77C-46A7-8771-BDDEC2A23A31}"/>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77C-46A7-8771-BDDEC2A23A31}"/>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77C-46A7-8771-BDDEC2A23A31}"/>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77C-46A7-8771-BDDEC2A23A31}"/>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77C-46A7-8771-BDDEC2A23A31}"/>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B61A-429B-8A52-41083F5E2920}"/>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61A-429B-8A52-41083F5E2920}"/>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61A-429B-8A52-41083F5E2920}"/>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61A-429B-8A52-41083F5E2920}"/>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61A-429B-8A52-41083F5E2920}"/>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B61A-429B-8A52-41083F5E2920}"/>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F17-40C0-ADEC-B2872206F36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F17-40C0-ADEC-B2872206F36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F17-40C0-ADEC-B2872206F36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F17-40C0-ADEC-B2872206F368}"/>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F17-40C0-ADEC-B2872206F368}"/>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F17-40C0-ADEC-B2872206F368}"/>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F6E-4D4C-80B9-E98F71053AE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F6E-4D4C-80B9-E98F71053AE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F6E-4D4C-80B9-E98F71053AE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F6E-4D4C-80B9-E98F71053AE6}"/>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F6E-4D4C-80B9-E98F71053AE6}"/>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2F6E-4D4C-80B9-E98F71053AE6}"/>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5BC8-4203-9582-EDE60C0705D1}"/>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BC8-4203-9582-EDE60C0705D1}"/>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BC8-4203-9582-EDE60C0705D1}"/>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BC8-4203-9582-EDE60C0705D1}"/>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BC8-4203-9582-EDE60C0705D1}"/>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5BC8-4203-9582-EDE60C0705D1}"/>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8852-4A92-B774-9B3684165830}"/>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852-4A92-B774-9B3684165830}"/>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852-4A92-B774-9B3684165830}"/>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852-4A92-B774-9B3684165830}"/>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852-4A92-B774-9B3684165830}"/>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8852-4A92-B774-9B3684165830}"/>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D05-4118-9897-1DC032C04B32}"/>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D05-4118-9897-1DC032C04B32}"/>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D05-4118-9897-1DC032C04B32}"/>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D05-4118-9897-1DC032C04B32}"/>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D05-4118-9897-1DC032C04B32}"/>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D05-4118-9897-1DC032C04B32}"/>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6B7-4845-954F-D6623465D764}"/>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6B7-4845-954F-D6623465D764}"/>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6B7-4845-954F-D6623465D764}"/>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6B7-4845-954F-D6623465D764}"/>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6B7-4845-954F-D6623465D764}"/>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6B7-4845-954F-D6623465D764}"/>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344A-481D-89D1-4AF0D85CCC1E}"/>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44A-481D-89D1-4AF0D85CCC1E}"/>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44A-481D-89D1-4AF0D85CCC1E}"/>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44A-481D-89D1-4AF0D85CCC1E}"/>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44A-481D-89D1-4AF0D85CCC1E}"/>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344A-481D-89D1-4AF0D85CCC1E}"/>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760A-4C14-8AE8-62BF4247C4B2}"/>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60A-4C14-8AE8-62BF4247C4B2}"/>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60A-4C14-8AE8-62BF4247C4B2}"/>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60A-4C14-8AE8-62BF4247C4B2}"/>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60A-4C14-8AE8-62BF4247C4B2}"/>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760A-4C14-8AE8-62BF4247C4B2}"/>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1270-4AE4-8621-4EC0BA546534}"/>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270-4AE4-8621-4EC0BA546534}"/>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270-4AE4-8621-4EC0BA546534}"/>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270-4AE4-8621-4EC0BA546534}"/>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270-4AE4-8621-4EC0BA546534}"/>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1270-4AE4-8621-4EC0BA546534}"/>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152-4D6F-BA92-F44DA7F7CED5}"/>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152-4D6F-BA92-F44DA7F7CED5}"/>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152-4D6F-BA92-F44DA7F7CED5}"/>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152-4D6F-BA92-F44DA7F7CED5}"/>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152-4D6F-BA92-F44DA7F7CED5}"/>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152-4D6F-BA92-F44DA7F7CED5}"/>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752-4E7B-B57E-8483DE7472FC}"/>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752-4E7B-B57E-8483DE7472FC}"/>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752-4E7B-B57E-8483DE7472FC}"/>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752-4E7B-B57E-8483DE7472FC}"/>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752-4E7B-B57E-8483DE7472FC}"/>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2752-4E7B-B57E-8483DE7472FC}"/>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D904-4DD6-BF5F-182F9E3185F7}"/>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904-4DD6-BF5F-182F9E3185F7}"/>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904-4DD6-BF5F-182F9E3185F7}"/>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904-4DD6-BF5F-182F9E3185F7}"/>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904-4DD6-BF5F-182F9E3185F7}"/>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D904-4DD6-BF5F-182F9E3185F7}"/>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4F67-4F4C-A8EF-687046AEFC90}"/>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F67-4F4C-A8EF-687046AEFC90}"/>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F67-4F4C-A8EF-687046AEFC90}"/>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F67-4F4C-A8EF-687046AEFC90}"/>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F67-4F4C-A8EF-687046AEFC90}"/>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4F67-4F4C-A8EF-687046AEFC90}"/>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D344-4CC7-8832-FE506CF020E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344-4CC7-8832-FE506CF020E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344-4CC7-8832-FE506CF020E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344-4CC7-8832-FE506CF020E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344-4CC7-8832-FE506CF020E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D344-4CC7-8832-FE506CF020EF}"/>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AE01-47DE-A511-8CB6D5A7F154}"/>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E01-47DE-A511-8CB6D5A7F154}"/>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E01-47DE-A511-8CB6D5A7F154}"/>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E01-47DE-A511-8CB6D5A7F154}"/>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E01-47DE-A511-8CB6D5A7F154}"/>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AE01-47DE-A511-8CB6D5A7F154}"/>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B843-457F-9B4B-0D9F074B58F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843-457F-9B4B-0D9F074B58F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843-457F-9B4B-0D9F074B58F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843-457F-9B4B-0D9F074B58F8}"/>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843-457F-9B4B-0D9F074B58F8}"/>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B843-457F-9B4B-0D9F074B58F8}"/>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BFFC-4F51-9565-673A7707F50B}"/>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FFC-4F51-9565-673A7707F50B}"/>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FFC-4F51-9565-673A7707F50B}"/>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FFC-4F51-9565-673A7707F50B}"/>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FFC-4F51-9565-673A7707F50B}"/>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BFFC-4F51-9565-673A7707F50B}"/>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DC35-449E-AEA1-0A7B46C5812B}"/>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C35-449E-AEA1-0A7B46C5812B}"/>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C35-449E-AEA1-0A7B46C5812B}"/>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C35-449E-AEA1-0A7B46C5812B}"/>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C35-449E-AEA1-0A7B46C5812B}"/>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DC35-449E-AEA1-0A7B46C5812B}"/>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B1A0-4343-9CE3-0A02A8B60A8E}"/>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1A0-4343-9CE3-0A02A8B60A8E}"/>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1A0-4343-9CE3-0A02A8B60A8E}"/>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1A0-4343-9CE3-0A02A8B60A8E}"/>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1A0-4343-9CE3-0A02A8B60A8E}"/>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B1A0-4343-9CE3-0A02A8B60A8E}"/>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77CF-4C82-9D77-091D7C8D8DDA}"/>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7CF-4C82-9D77-091D7C8D8DDA}"/>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7CF-4C82-9D77-091D7C8D8DDA}"/>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7CF-4C82-9D77-091D7C8D8DDA}"/>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7CF-4C82-9D77-091D7C8D8DDA}"/>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77CF-4C82-9D77-091D7C8D8DDA}"/>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1FB2-4789-863D-69CEFA3167E0}"/>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FB2-4789-863D-69CEFA3167E0}"/>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FB2-4789-863D-69CEFA3167E0}"/>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FB2-4789-863D-69CEFA3167E0}"/>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FB2-4789-863D-69CEFA3167E0}"/>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1FB2-4789-863D-69CEFA3167E0}"/>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37FF-46D5-910F-F66C931E4C6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7FF-46D5-910F-F66C931E4C6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7FF-46D5-910F-F66C931E4C6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7FF-46D5-910F-F66C931E4C68}"/>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7FF-46D5-910F-F66C931E4C68}"/>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37FF-46D5-910F-F66C931E4C68}"/>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5962-447C-8379-32A7E172E16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962-447C-8379-32A7E172E16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962-447C-8379-32A7E172E16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962-447C-8379-32A7E172E166}"/>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962-447C-8379-32A7E172E166}"/>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5962-447C-8379-32A7E172E166}"/>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52CC-4EC7-9270-ED61CF7E658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2CC-4EC7-9270-ED61CF7E658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2CC-4EC7-9270-ED61CF7E658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2CC-4EC7-9270-ED61CF7E658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2CC-4EC7-9270-ED61CF7E658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52CC-4EC7-9270-ED61CF7E658F}"/>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BD2-490C-A7FB-825C8EFA2A5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BD2-490C-A7FB-825C8EFA2A5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BD2-490C-A7FB-825C8EFA2A5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BD2-490C-A7FB-825C8EFA2A5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BD2-490C-A7FB-825C8EFA2A5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BD2-490C-A7FB-825C8EFA2A53}"/>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A5F6-4CC6-8F29-2D1EF9D43A05}"/>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5F6-4CC6-8F29-2D1EF9D43A05}"/>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5F6-4CC6-8F29-2D1EF9D43A05}"/>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5F6-4CC6-8F29-2D1EF9D43A05}"/>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5F6-4CC6-8F29-2D1EF9D43A05}"/>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A5F6-4CC6-8F29-2D1EF9D43A05}"/>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1FCD-4918-9EBC-B7D15D0CB999}"/>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FCD-4918-9EBC-B7D15D0CB999}"/>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FCD-4918-9EBC-B7D15D0CB999}"/>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FCD-4918-9EBC-B7D15D0CB999}"/>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FCD-4918-9EBC-B7D15D0CB999}"/>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1FCD-4918-9EBC-B7D15D0CB999}"/>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8665-4043-9233-68C8AAC825DB}"/>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665-4043-9233-68C8AAC825DB}"/>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665-4043-9233-68C8AAC825DB}"/>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665-4043-9233-68C8AAC825DB}"/>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665-4043-9233-68C8AAC825DB}"/>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8665-4043-9233-68C8AAC825DB}"/>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6B89-489A-8129-2B9B33EDBF4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B89-489A-8129-2B9B33EDBF4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B89-489A-8129-2B9B33EDBF4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B89-489A-8129-2B9B33EDBF48}"/>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B89-489A-8129-2B9B33EDBF48}"/>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6B89-489A-8129-2B9B33EDBF48}"/>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4CDD-4248-9F46-C769CC24BE8B}"/>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CDD-4248-9F46-C769CC24BE8B}"/>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CDD-4248-9F46-C769CC24BE8B}"/>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CDD-4248-9F46-C769CC24BE8B}"/>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CDD-4248-9F46-C769CC24BE8B}"/>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4CDD-4248-9F46-C769CC24BE8B}"/>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1F9-46B6-8F65-55A0BE83940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1F9-46B6-8F65-55A0BE83940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1F9-46B6-8F65-55A0BE83940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1F9-46B6-8F65-55A0BE83940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1F9-46B6-8F65-55A0BE83940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1F9-46B6-8F65-55A0BE83940F}"/>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B28A-4DE7-BEBC-3D043268608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28A-4DE7-BEBC-3D043268608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28A-4DE7-BEBC-3D043268608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28A-4DE7-BEBC-3D0432686086}"/>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28A-4DE7-BEBC-3D0432686086}"/>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B28A-4DE7-BEBC-3D0432686086}"/>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936-452F-9A02-03F4E7BC2074}"/>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936-452F-9A02-03F4E7BC2074}"/>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936-452F-9A02-03F4E7BC2074}"/>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936-452F-9A02-03F4E7BC2074}"/>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936-452F-9A02-03F4E7BC2074}"/>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936-452F-9A02-03F4E7BC2074}"/>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340-472F-AA17-90F8CABBBB2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340-472F-AA17-90F8CABBBB2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340-472F-AA17-90F8CABBBB2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340-472F-AA17-90F8CABBBB26}"/>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340-472F-AA17-90F8CABBBB26}"/>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C340-472F-AA17-90F8CABBBB26}"/>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F19-40C9-ABAD-A595B8EFEA07}"/>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F19-40C9-ABAD-A595B8EFEA07}"/>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F19-40C9-ABAD-A595B8EFEA07}"/>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F19-40C9-ABAD-A595B8EFEA07}"/>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F19-40C9-ABAD-A595B8EFEA07}"/>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F19-40C9-ABAD-A595B8EFEA07}"/>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4CA-4AA0-B9A0-FCCBE610D62E}"/>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4CA-4AA0-B9A0-FCCBE610D62E}"/>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4CA-4AA0-B9A0-FCCBE610D62E}"/>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4CA-4AA0-B9A0-FCCBE610D62E}"/>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4CA-4AA0-B9A0-FCCBE610D62E}"/>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C4CA-4AA0-B9A0-FCCBE610D62E}"/>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145D-478B-960B-46CB2741500C}"/>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45D-478B-960B-46CB2741500C}"/>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45D-478B-960B-46CB2741500C}"/>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45D-478B-960B-46CB2741500C}"/>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45D-478B-960B-46CB2741500C}"/>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145D-478B-960B-46CB2741500C}"/>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B7A9-46DA-BE94-F51F3DCACE77}"/>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7A9-46DA-BE94-F51F3DCACE77}"/>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7A9-46DA-BE94-F51F3DCACE77}"/>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7A9-46DA-BE94-F51F3DCACE77}"/>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7A9-46DA-BE94-F51F3DCACE77}"/>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B7A9-46DA-BE94-F51F3DCACE77}"/>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43DD-41F8-A550-CFD0B57E380E}"/>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3DD-41F8-A550-CFD0B57E380E}"/>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3DD-41F8-A550-CFD0B57E380E}"/>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3DD-41F8-A550-CFD0B57E380E}"/>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3DD-41F8-A550-CFD0B57E380E}"/>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43DD-41F8-A550-CFD0B57E380E}"/>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AE80-4018-8FC2-333FEDFF5FCE}"/>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E80-4018-8FC2-333FEDFF5FCE}"/>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E80-4018-8FC2-333FEDFF5FCE}"/>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E80-4018-8FC2-333FEDFF5FCE}"/>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E80-4018-8FC2-333FEDFF5FCE}"/>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AE80-4018-8FC2-333FEDFF5FCE}"/>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652-4024-8DD2-2C5196F5DAB5}"/>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652-4024-8DD2-2C5196F5DAB5}"/>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652-4024-8DD2-2C5196F5DAB5}"/>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652-4024-8DD2-2C5196F5DAB5}"/>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652-4024-8DD2-2C5196F5DAB5}"/>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652-4024-8DD2-2C5196F5DAB5}"/>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20C-4F4C-AAC3-52514A4926A1}"/>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20C-4F4C-AAC3-52514A4926A1}"/>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20C-4F4C-AAC3-52514A4926A1}"/>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20C-4F4C-AAC3-52514A4926A1}"/>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20C-4F4C-AAC3-52514A4926A1}"/>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20C-4F4C-AAC3-52514A4926A1}"/>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CD9-44A9-976B-CE76DD791585}"/>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CD9-44A9-976B-CE76DD791585}"/>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CD9-44A9-976B-CE76DD791585}"/>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CD9-44A9-976B-CE76DD791585}"/>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CD9-44A9-976B-CE76DD791585}"/>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CD9-44A9-976B-CE76DD791585}"/>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6873-4C30-9CBD-E2D55494919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873-4C30-9CBD-E2D55494919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873-4C30-9CBD-E2D55494919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873-4C30-9CBD-E2D55494919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873-4C30-9CBD-E2D55494919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6873-4C30-9CBD-E2D554949193}"/>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BA93-47C4-BBD4-A781488755D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A93-47C4-BBD4-A781488755D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A93-47C4-BBD4-A781488755D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A93-47C4-BBD4-A781488755D8}"/>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A93-47C4-BBD4-A781488755D8}"/>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BA93-47C4-BBD4-A781488755D8}"/>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5865-4975-9874-10ABD1DA339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865-4975-9874-10ABD1DA339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865-4975-9874-10ABD1DA339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865-4975-9874-10ABD1DA339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865-4975-9874-10ABD1DA339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5865-4975-9874-10ABD1DA3393}"/>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F67-4408-9495-AA3A70E61197}"/>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F67-4408-9495-AA3A70E61197}"/>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F67-4408-9495-AA3A70E61197}"/>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F67-4408-9495-AA3A70E61197}"/>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F67-4408-9495-AA3A70E61197}"/>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F67-4408-9495-AA3A70E61197}"/>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ECC5-4237-BC2C-77AF0CA9B5D4}"/>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CC5-4237-BC2C-77AF0CA9B5D4}"/>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CC5-4237-BC2C-77AF0CA9B5D4}"/>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CC5-4237-BC2C-77AF0CA9B5D4}"/>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CC5-4237-BC2C-77AF0CA9B5D4}"/>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ECC5-4237-BC2C-77AF0CA9B5D4}"/>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BC2-4F3E-A373-43871BAE4B4D}"/>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BC2-4F3E-A373-43871BAE4B4D}"/>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BC2-4F3E-A373-43871BAE4B4D}"/>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BC2-4F3E-A373-43871BAE4B4D}"/>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BC2-4F3E-A373-43871BAE4B4D}"/>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BC2-4F3E-A373-43871BAE4B4D}"/>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113D-4887-A53E-F683CE5A7492}"/>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13D-4887-A53E-F683CE5A7492}"/>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13D-4887-A53E-F683CE5A7492}"/>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13D-4887-A53E-F683CE5A7492}"/>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13D-4887-A53E-F683CE5A7492}"/>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113D-4887-A53E-F683CE5A7492}"/>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538F-49B1-AF4B-F139264F5A2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38F-49B1-AF4B-F139264F5A2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38F-49B1-AF4B-F139264F5A2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38F-49B1-AF4B-F139264F5A26}"/>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38F-49B1-AF4B-F139264F5A26}"/>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538F-49B1-AF4B-F139264F5A26}"/>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7CA2-40BC-BD71-D08C1420DE82}"/>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CA2-40BC-BD71-D08C1420DE82}"/>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CA2-40BC-BD71-D08C1420DE82}"/>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CA2-40BC-BD71-D08C1420DE82}"/>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CA2-40BC-BD71-D08C1420DE82}"/>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7CA2-40BC-BD71-D08C1420DE82}"/>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6EC9-4FBF-BEC5-9100F9009C04}"/>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EC9-4FBF-BEC5-9100F9009C04}"/>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EC9-4FBF-BEC5-9100F9009C04}"/>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EC9-4FBF-BEC5-9100F9009C04}"/>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EC9-4FBF-BEC5-9100F9009C04}"/>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6EC9-4FBF-BEC5-9100F9009C04}"/>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D6A9-4FD3-AA6E-F5EE09879F4D}"/>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6A9-4FD3-AA6E-F5EE09879F4D}"/>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6A9-4FD3-AA6E-F5EE09879F4D}"/>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6A9-4FD3-AA6E-F5EE09879F4D}"/>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6A9-4FD3-AA6E-F5EE09879F4D}"/>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D6A9-4FD3-AA6E-F5EE09879F4D}"/>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5AA-40DD-9A2C-A969C2D172B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5AA-40DD-9A2C-A969C2D172B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5AA-40DD-9A2C-A969C2D172B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5AA-40DD-9A2C-A969C2D172B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5AA-40DD-9A2C-A969C2D172B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C5AA-40DD-9A2C-A969C2D172BF}"/>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97BF-481C-A4FE-2BE6445AA31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7BF-481C-A4FE-2BE6445AA31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7BF-481C-A4FE-2BE6445AA31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7BF-481C-A4FE-2BE6445AA318}"/>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7BF-481C-A4FE-2BE6445AA318}"/>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97BF-481C-A4FE-2BE6445AA318}"/>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378-4C22-A44A-80AF0BE695D7}"/>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378-4C22-A44A-80AF0BE695D7}"/>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378-4C22-A44A-80AF0BE695D7}"/>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378-4C22-A44A-80AF0BE695D7}"/>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378-4C22-A44A-80AF0BE695D7}"/>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378-4C22-A44A-80AF0BE695D7}"/>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185-44EE-90EE-69E979F27DFB}"/>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185-44EE-90EE-69E979F27DFB}"/>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185-44EE-90EE-69E979F27DFB}"/>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185-44EE-90EE-69E979F27DFB}"/>
                </c:ext>
              </c:extLst>
            </c:dLbl>
            <c:spPr>
              <a:noFill/>
              <a:ln w="25400">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3-0185-44EE-90EE-69E979F27DFB}"/>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B90A-4827-BCD6-AB32EBF4F3F2}"/>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90A-4827-BCD6-AB32EBF4F3F2}"/>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90A-4827-BCD6-AB32EBF4F3F2}"/>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90A-4827-BCD6-AB32EBF4F3F2}"/>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90A-4827-BCD6-AB32EBF4F3F2}"/>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B90A-4827-BCD6-AB32EBF4F3F2}"/>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F79-4D89-8BE7-65E942C32939}"/>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F79-4D89-8BE7-65E942C32939}"/>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F79-4D89-8BE7-65E942C32939}"/>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F79-4D89-8BE7-65E942C32939}"/>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F79-4D89-8BE7-65E942C32939}"/>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F79-4D89-8BE7-65E942C32939}"/>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BCB0-4171-A01E-C7E73B98A68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CB0-4171-A01E-C7E73B98A68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CB0-4171-A01E-C7E73B98A68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CB0-4171-A01E-C7E73B98A688}"/>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CB0-4171-A01E-C7E73B98A688}"/>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BCB0-4171-A01E-C7E73B98A688}"/>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590B-4E7F-A159-27C797F3850E}"/>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90B-4E7F-A159-27C797F3850E}"/>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90B-4E7F-A159-27C797F3850E}"/>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90B-4E7F-A159-27C797F3850E}"/>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90B-4E7F-A159-27C797F3850E}"/>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590B-4E7F-A159-27C797F3850E}"/>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3CA0-4CC2-8EA7-4C640E2EDE75}"/>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CA0-4CC2-8EA7-4C640E2EDE75}"/>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CA0-4CC2-8EA7-4C640E2EDE75}"/>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CA0-4CC2-8EA7-4C640E2EDE75}"/>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CA0-4CC2-8EA7-4C640E2EDE75}"/>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3CA0-4CC2-8EA7-4C640E2EDE75}"/>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8C35-4CC0-A2F3-4430F32A669D}"/>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C35-4CC0-A2F3-4430F32A669D}"/>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C35-4CC0-A2F3-4430F32A669D}"/>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C35-4CC0-A2F3-4430F32A669D}"/>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C35-4CC0-A2F3-4430F32A669D}"/>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8C35-4CC0-A2F3-4430F32A669D}"/>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279-4E01-9424-7BDBECB23AF9}"/>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279-4E01-9424-7BDBECB23AF9}"/>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279-4E01-9424-7BDBECB23AF9}"/>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279-4E01-9424-7BDBECB23AF9}"/>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279-4E01-9424-7BDBECB23AF9}"/>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279-4E01-9424-7BDBECB23AF9}"/>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A849-42AE-9D16-EE041C847E05}"/>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849-42AE-9D16-EE041C847E05}"/>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849-42AE-9D16-EE041C847E05}"/>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849-42AE-9D16-EE041C847E05}"/>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849-42AE-9D16-EE041C847E05}"/>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A849-42AE-9D16-EE041C847E05}"/>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550F-4A3A-8739-51F8FE38987A}"/>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50F-4A3A-8739-51F8FE38987A}"/>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50F-4A3A-8739-51F8FE38987A}"/>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50F-4A3A-8739-51F8FE38987A}"/>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50F-4A3A-8739-51F8FE38987A}"/>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550F-4A3A-8739-51F8FE38987A}"/>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10CD-4A01-965F-D289EE53B07C}"/>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0CD-4A01-965F-D289EE53B07C}"/>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0CD-4A01-965F-D289EE53B07C}"/>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0CD-4A01-965F-D289EE53B07C}"/>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0CD-4A01-965F-D289EE53B07C}"/>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10CD-4A01-965F-D289EE53B07C}"/>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330-4DF9-AAB6-C2C5A18FD5C0}"/>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330-4DF9-AAB6-C2C5A18FD5C0}"/>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330-4DF9-AAB6-C2C5A18FD5C0}"/>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330-4DF9-AAB6-C2C5A18FD5C0}"/>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330-4DF9-AAB6-C2C5A18FD5C0}"/>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2330-4DF9-AAB6-C2C5A18FD5C0}"/>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9EB4-4CB0-97C7-9A1CDD85CB42}"/>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EB4-4CB0-97C7-9A1CDD85CB42}"/>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EB4-4CB0-97C7-9A1CDD85CB42}"/>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EB4-4CB0-97C7-9A1CDD85CB42}"/>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EB4-4CB0-97C7-9A1CDD85CB42}"/>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9EB4-4CB0-97C7-9A1CDD85CB42}"/>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F8B-4C62-833E-2241705F5F87}"/>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F8B-4C62-833E-2241705F5F87}"/>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F8B-4C62-833E-2241705F5F87}"/>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F8B-4C62-833E-2241705F5F87}"/>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F8B-4C62-833E-2241705F5F87}"/>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2F8B-4C62-833E-2241705F5F87}"/>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3E2-46E9-AE61-2B73B4FDA94D}"/>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3E2-46E9-AE61-2B73B4FDA94D}"/>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3E2-46E9-AE61-2B73B4FDA94D}"/>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3E2-46E9-AE61-2B73B4FDA94D}"/>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3E2-46E9-AE61-2B73B4FDA94D}"/>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3E2-46E9-AE61-2B73B4FDA94D}"/>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[32]ТАБ2!$H$27</c:f>
              <c:strCache>
                <c:ptCount val="1"/>
                <c:pt idx="0">
                  <c:v>Предприятиями и организациями за счет всех источников финансирования</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dLbls>
            <c:dLbl>
              <c:idx val="0"/>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CDE-476D-9392-BBD64BE64AF5}"/>
                </c:ext>
              </c:extLst>
            </c:dLbl>
            <c:dLbl>
              <c:idx val="1"/>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CDE-476D-9392-BBD64BE64AF5}"/>
                </c:ext>
              </c:extLst>
            </c:dLbl>
            <c:dLbl>
              <c:idx val="2"/>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CDE-476D-9392-BBD64BE64AF5}"/>
                </c:ext>
              </c:extLst>
            </c:dLbl>
            <c:dLbl>
              <c:idx val="3"/>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CDE-476D-9392-BBD64BE64AF5}"/>
                </c:ext>
              </c:extLst>
            </c:dLbl>
            <c:dLbl>
              <c:idx val="4"/>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CDE-476D-9392-BBD64BE64AF5}"/>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[32]ТАБ2!$I$24:$M$24</c:f>
              <c:numCache>
                <c:formatCode>General</c:formatCode>
                <c:ptCount val="5"/>
                <c:pt idx="0">
                  <c:v>1998</c:v>
                </c:pt>
                <c:pt idx="1">
                  <c:v>1999</c:v>
                </c:pt>
                <c:pt idx="2">
                  <c:v>2000</c:v>
                </c:pt>
                <c:pt idx="3">
                  <c:v>2001</c:v>
                </c:pt>
                <c:pt idx="4">
                  <c:v>2002</c:v>
                </c:pt>
              </c:numCache>
            </c:numRef>
          </c:cat>
          <c:val>
            <c:numRef>
              <c:f>[32]ТАБ2!$I$27:$M$27</c:f>
              <c:numCache>
                <c:formatCode>General</c:formatCode>
                <c:ptCount val="5"/>
                <c:pt idx="0">
                  <c:v>165.4</c:v>
                </c:pt>
                <c:pt idx="1">
                  <c:v>117.6</c:v>
                </c:pt>
                <c:pt idx="2">
                  <c:v>131.69999999999999</c:v>
                </c:pt>
                <c:pt idx="3">
                  <c:v>113</c:v>
                </c:pt>
                <c:pt idx="4">
                  <c:v>125.1</c:v>
                </c:pt>
              </c:numCache>
            </c:numRef>
          </c:val>
          <c:smooth val="1"/>
          <c:extLst>
            <c:ext xmlns:c16="http://schemas.microsoft.com/office/drawing/2014/chart" uri="{C3380CC4-5D6E-409C-BE32-E72D297353CC}">
              <c16:uniqueId val="{00000005-BCDE-476D-9392-BBD64BE64AF5}"/>
            </c:ext>
          </c:extLst>
        </c:ser>
        <c:ser>
          <c:idx val="1"/>
          <c:order val="1"/>
          <c:tx>
            <c:strRef>
              <c:f>[32]ТАБ2!$H$28</c:f>
              <c:strCache>
                <c:ptCount val="1"/>
                <c:pt idx="0">
                  <c:v>Населением за свой счет и с помощью кредита</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dLbls>
            <c:dLbl>
              <c:idx val="0"/>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CDE-476D-9392-BBD64BE64AF5}"/>
                </c:ext>
              </c:extLst>
            </c:dLbl>
            <c:dLbl>
              <c:idx val="1"/>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BCDE-476D-9392-BBD64BE64AF5}"/>
                </c:ext>
              </c:extLst>
            </c:dLbl>
            <c:dLbl>
              <c:idx val="2"/>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CDE-476D-9392-BBD64BE64AF5}"/>
                </c:ext>
              </c:extLst>
            </c:dLbl>
            <c:dLbl>
              <c:idx val="3"/>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CDE-476D-9392-BBD64BE64AF5}"/>
                </c:ext>
              </c:extLst>
            </c:dLbl>
            <c:dLbl>
              <c:idx val="4"/>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BCDE-476D-9392-BBD64BE64AF5}"/>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[32]ТАБ2!$I$24:$M$24</c:f>
              <c:numCache>
                <c:formatCode>General</c:formatCode>
                <c:ptCount val="5"/>
                <c:pt idx="0">
                  <c:v>1998</c:v>
                </c:pt>
                <c:pt idx="1">
                  <c:v>1999</c:v>
                </c:pt>
                <c:pt idx="2">
                  <c:v>2000</c:v>
                </c:pt>
                <c:pt idx="3">
                  <c:v>2001</c:v>
                </c:pt>
                <c:pt idx="4">
                  <c:v>2002</c:v>
                </c:pt>
              </c:numCache>
            </c:numRef>
          </c:cat>
          <c:val>
            <c:numRef>
              <c:f>[32]ТАБ2!$I$28:$M$28</c:f>
              <c:numCache>
                <c:formatCode>General</c:formatCode>
                <c:ptCount val="5"/>
                <c:pt idx="0">
                  <c:v>145.80000000000001</c:v>
                </c:pt>
                <c:pt idx="1">
                  <c:v>126.1</c:v>
                </c:pt>
                <c:pt idx="2">
                  <c:v>137.30000000000001</c:v>
                </c:pt>
                <c:pt idx="3">
                  <c:v>123.2</c:v>
                </c:pt>
                <c:pt idx="4">
                  <c:v>131.1</c:v>
                </c:pt>
              </c:numCache>
            </c:numRef>
          </c:val>
          <c:smooth val="1"/>
          <c:extLst>
            <c:ext xmlns:c16="http://schemas.microsoft.com/office/drawing/2014/chart" uri="{C3380CC4-5D6E-409C-BE32-E72D297353CC}">
              <c16:uniqueId val="{0000000B-BCDE-476D-9392-BBD64BE64AF5}"/>
            </c:ext>
          </c:extLst>
        </c:ser>
        <c:dLbls>
          <c:showLegendKey val="0"/>
          <c:showVal val="0"/>
          <c:showCatName val="0"/>
          <c:showSerName val="0"/>
          <c:showPercent val="0"/>
          <c:showBubbleSize val="0"/>
        </c:dLbls>
        <c:marker val="1"/>
        <c:smooth val="0"/>
        <c:axId val="102603008"/>
        <c:axId val="102629376"/>
      </c:lineChart>
      <c:catAx>
        <c:axId val="1026030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Times New Roman Cyr"/>
                <a:ea typeface="Times New Roman Cyr"/>
                <a:cs typeface="Times New Roman Cyr"/>
              </a:defRPr>
            </a:pPr>
            <a:endParaRPr lang="ru-KG"/>
          </a:p>
        </c:txPr>
        <c:crossAx val="102629376"/>
        <c:crosses val="autoZero"/>
        <c:auto val="1"/>
        <c:lblAlgn val="ctr"/>
        <c:lblOffset val="100"/>
        <c:tickLblSkip val="1"/>
        <c:tickMarkSkip val="1"/>
        <c:noMultiLvlLbl val="0"/>
      </c:catAx>
      <c:valAx>
        <c:axId val="102629376"/>
        <c:scaling>
          <c:orientation val="minMax"/>
        </c:scaling>
        <c:delete val="0"/>
        <c:axPos val="l"/>
        <c:numFmt formatCode="0" sourceLinked="0"/>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Times New Roman Cyr"/>
                <a:ea typeface="Times New Roman Cyr"/>
                <a:cs typeface="Times New Roman Cyr"/>
              </a:defRPr>
            </a:pPr>
            <a:endParaRPr lang="ru-KG"/>
          </a:p>
        </c:txPr>
        <c:crossAx val="102603008"/>
        <c:crosses val="autoZero"/>
        <c:crossBetween val="midCat"/>
      </c:valAx>
      <c:spPr>
        <a:solidFill>
          <a:srgbClr val="FFFFFF"/>
        </a:solidFill>
        <a:ln w="25400">
          <a:noFill/>
        </a:ln>
      </c:spPr>
    </c:plotArea>
    <c:legend>
      <c:legendPos val="r"/>
      <c:overlay val="0"/>
      <c:spPr>
        <a:solidFill>
          <a:srgbClr val="FFFFFF"/>
        </a:solid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[32]ТАБ2!$H$27</c:f>
              <c:strCache>
                <c:ptCount val="1"/>
                <c:pt idx="0">
                  <c:v>Предприятиями и организациями за счет всех источников финансирования</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dLbls>
            <c:dLbl>
              <c:idx val="0"/>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6CB-4BB0-B6B4-DECD0082B6BA}"/>
                </c:ext>
              </c:extLst>
            </c:dLbl>
            <c:dLbl>
              <c:idx val="1"/>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6CB-4BB0-B6B4-DECD0082B6BA}"/>
                </c:ext>
              </c:extLst>
            </c:dLbl>
            <c:dLbl>
              <c:idx val="2"/>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6CB-4BB0-B6B4-DECD0082B6BA}"/>
                </c:ext>
              </c:extLst>
            </c:dLbl>
            <c:dLbl>
              <c:idx val="3"/>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6CB-4BB0-B6B4-DECD0082B6BA}"/>
                </c:ext>
              </c:extLst>
            </c:dLbl>
            <c:dLbl>
              <c:idx val="4"/>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6CB-4BB0-B6B4-DECD0082B6BA}"/>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[32]ТАБ2!$I$24:$M$24</c:f>
              <c:numCache>
                <c:formatCode>General</c:formatCode>
                <c:ptCount val="5"/>
                <c:pt idx="0">
                  <c:v>1998</c:v>
                </c:pt>
                <c:pt idx="1">
                  <c:v>1999</c:v>
                </c:pt>
                <c:pt idx="2">
                  <c:v>2000</c:v>
                </c:pt>
                <c:pt idx="3">
                  <c:v>2001</c:v>
                </c:pt>
                <c:pt idx="4">
                  <c:v>2002</c:v>
                </c:pt>
              </c:numCache>
            </c:numRef>
          </c:cat>
          <c:val>
            <c:numRef>
              <c:f>[32]ТАБ2!$I$27:$M$27</c:f>
              <c:numCache>
                <c:formatCode>General</c:formatCode>
                <c:ptCount val="5"/>
                <c:pt idx="0">
                  <c:v>165.4</c:v>
                </c:pt>
                <c:pt idx="1">
                  <c:v>117.6</c:v>
                </c:pt>
                <c:pt idx="2">
                  <c:v>131.69999999999999</c:v>
                </c:pt>
                <c:pt idx="3">
                  <c:v>113</c:v>
                </c:pt>
                <c:pt idx="4">
                  <c:v>125.1</c:v>
                </c:pt>
              </c:numCache>
            </c:numRef>
          </c:val>
          <c:smooth val="1"/>
          <c:extLst>
            <c:ext xmlns:c16="http://schemas.microsoft.com/office/drawing/2014/chart" uri="{C3380CC4-5D6E-409C-BE32-E72D297353CC}">
              <c16:uniqueId val="{00000005-A6CB-4BB0-B6B4-DECD0082B6BA}"/>
            </c:ext>
          </c:extLst>
        </c:ser>
        <c:ser>
          <c:idx val="1"/>
          <c:order val="1"/>
          <c:tx>
            <c:strRef>
              <c:f>[32]ТАБ2!$H$28</c:f>
              <c:strCache>
                <c:ptCount val="1"/>
                <c:pt idx="0">
                  <c:v>Населением за свой счет и с помощью кредита</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dLbls>
            <c:dLbl>
              <c:idx val="0"/>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A6CB-4BB0-B6B4-DECD0082B6BA}"/>
                </c:ext>
              </c:extLst>
            </c:dLbl>
            <c:dLbl>
              <c:idx val="1"/>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A6CB-4BB0-B6B4-DECD0082B6BA}"/>
                </c:ext>
              </c:extLst>
            </c:dLbl>
            <c:dLbl>
              <c:idx val="2"/>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A6CB-4BB0-B6B4-DECD0082B6BA}"/>
                </c:ext>
              </c:extLst>
            </c:dLbl>
            <c:dLbl>
              <c:idx val="3"/>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A6CB-4BB0-B6B4-DECD0082B6BA}"/>
                </c:ext>
              </c:extLst>
            </c:dLbl>
            <c:dLbl>
              <c:idx val="4"/>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A6CB-4BB0-B6B4-DECD0082B6BA}"/>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[32]ТАБ2!$I$24:$M$24</c:f>
              <c:numCache>
                <c:formatCode>General</c:formatCode>
                <c:ptCount val="5"/>
                <c:pt idx="0">
                  <c:v>1998</c:v>
                </c:pt>
                <c:pt idx="1">
                  <c:v>1999</c:v>
                </c:pt>
                <c:pt idx="2">
                  <c:v>2000</c:v>
                </c:pt>
                <c:pt idx="3">
                  <c:v>2001</c:v>
                </c:pt>
                <c:pt idx="4">
                  <c:v>2002</c:v>
                </c:pt>
              </c:numCache>
            </c:numRef>
          </c:cat>
          <c:val>
            <c:numRef>
              <c:f>[32]ТАБ2!$I$28:$M$28</c:f>
              <c:numCache>
                <c:formatCode>General</c:formatCode>
                <c:ptCount val="5"/>
                <c:pt idx="0">
                  <c:v>145.80000000000001</c:v>
                </c:pt>
                <c:pt idx="1">
                  <c:v>126.1</c:v>
                </c:pt>
                <c:pt idx="2">
                  <c:v>137.30000000000001</c:v>
                </c:pt>
                <c:pt idx="3">
                  <c:v>123.2</c:v>
                </c:pt>
                <c:pt idx="4">
                  <c:v>131.1</c:v>
                </c:pt>
              </c:numCache>
            </c:numRef>
          </c:val>
          <c:smooth val="1"/>
          <c:extLst>
            <c:ext xmlns:c16="http://schemas.microsoft.com/office/drawing/2014/chart" uri="{C3380CC4-5D6E-409C-BE32-E72D297353CC}">
              <c16:uniqueId val="{0000000B-A6CB-4BB0-B6B4-DECD0082B6BA}"/>
            </c:ext>
          </c:extLst>
        </c:ser>
        <c:dLbls>
          <c:showLegendKey val="0"/>
          <c:showVal val="0"/>
          <c:showCatName val="0"/>
          <c:showSerName val="0"/>
          <c:showPercent val="0"/>
          <c:showBubbleSize val="0"/>
        </c:dLbls>
        <c:marker val="1"/>
        <c:smooth val="0"/>
        <c:axId val="102671488"/>
        <c:axId val="102673024"/>
      </c:lineChart>
      <c:catAx>
        <c:axId val="1026714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Times New Roman Cyr"/>
                <a:ea typeface="Times New Roman Cyr"/>
                <a:cs typeface="Times New Roman Cyr"/>
              </a:defRPr>
            </a:pPr>
            <a:endParaRPr lang="ru-KG"/>
          </a:p>
        </c:txPr>
        <c:crossAx val="102673024"/>
        <c:crosses val="autoZero"/>
        <c:auto val="1"/>
        <c:lblAlgn val="ctr"/>
        <c:lblOffset val="100"/>
        <c:tickLblSkip val="1"/>
        <c:tickMarkSkip val="1"/>
        <c:noMultiLvlLbl val="0"/>
      </c:catAx>
      <c:valAx>
        <c:axId val="102673024"/>
        <c:scaling>
          <c:orientation val="minMax"/>
        </c:scaling>
        <c:delete val="0"/>
        <c:axPos val="l"/>
        <c:numFmt formatCode="0" sourceLinked="0"/>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Times New Roman Cyr"/>
                <a:ea typeface="Times New Roman Cyr"/>
                <a:cs typeface="Times New Roman Cyr"/>
              </a:defRPr>
            </a:pPr>
            <a:endParaRPr lang="ru-KG"/>
          </a:p>
        </c:txPr>
        <c:crossAx val="102671488"/>
        <c:crosses val="autoZero"/>
        <c:crossBetween val="midCat"/>
      </c:valAx>
      <c:spPr>
        <a:solidFill>
          <a:srgbClr val="FFFFFF"/>
        </a:solidFill>
        <a:ln w="25400">
          <a:noFill/>
        </a:ln>
      </c:spPr>
    </c:plotArea>
    <c:legend>
      <c:legendPos val="r"/>
      <c:overlay val="0"/>
      <c:spPr>
        <a:solidFill>
          <a:srgbClr val="FFFFFF"/>
        </a:solid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[32]ТАБ2!$H$27</c:f>
              <c:strCache>
                <c:ptCount val="1"/>
                <c:pt idx="0">
                  <c:v>Предприятиями и организациями за счет всех источников финансирования</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dLbls>
            <c:dLbl>
              <c:idx val="0"/>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EF7-4697-9519-BC9D8A9529C3}"/>
                </c:ext>
              </c:extLst>
            </c:dLbl>
            <c:dLbl>
              <c:idx val="1"/>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EF7-4697-9519-BC9D8A9529C3}"/>
                </c:ext>
              </c:extLst>
            </c:dLbl>
            <c:dLbl>
              <c:idx val="2"/>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EF7-4697-9519-BC9D8A9529C3}"/>
                </c:ext>
              </c:extLst>
            </c:dLbl>
            <c:dLbl>
              <c:idx val="3"/>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EF7-4697-9519-BC9D8A9529C3}"/>
                </c:ext>
              </c:extLst>
            </c:dLbl>
            <c:dLbl>
              <c:idx val="4"/>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EF7-4697-9519-BC9D8A9529C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[32]ТАБ2!$I$24:$M$24</c:f>
              <c:numCache>
                <c:formatCode>General</c:formatCode>
                <c:ptCount val="5"/>
                <c:pt idx="0">
                  <c:v>1998</c:v>
                </c:pt>
                <c:pt idx="1">
                  <c:v>1999</c:v>
                </c:pt>
                <c:pt idx="2">
                  <c:v>2000</c:v>
                </c:pt>
                <c:pt idx="3">
                  <c:v>2001</c:v>
                </c:pt>
                <c:pt idx="4">
                  <c:v>2002</c:v>
                </c:pt>
              </c:numCache>
            </c:numRef>
          </c:cat>
          <c:val>
            <c:numRef>
              <c:f>[32]ТАБ2!$I$27:$M$27</c:f>
              <c:numCache>
                <c:formatCode>General</c:formatCode>
                <c:ptCount val="5"/>
                <c:pt idx="0">
                  <c:v>165.4</c:v>
                </c:pt>
                <c:pt idx="1">
                  <c:v>117.6</c:v>
                </c:pt>
                <c:pt idx="2">
                  <c:v>131.69999999999999</c:v>
                </c:pt>
                <c:pt idx="3">
                  <c:v>113</c:v>
                </c:pt>
                <c:pt idx="4">
                  <c:v>125.1</c:v>
                </c:pt>
              </c:numCache>
            </c:numRef>
          </c:val>
          <c:smooth val="1"/>
          <c:extLst>
            <c:ext xmlns:c16="http://schemas.microsoft.com/office/drawing/2014/chart" uri="{C3380CC4-5D6E-409C-BE32-E72D297353CC}">
              <c16:uniqueId val="{00000005-FEF7-4697-9519-BC9D8A9529C3}"/>
            </c:ext>
          </c:extLst>
        </c:ser>
        <c:ser>
          <c:idx val="1"/>
          <c:order val="1"/>
          <c:tx>
            <c:strRef>
              <c:f>[32]ТАБ2!$H$28</c:f>
              <c:strCache>
                <c:ptCount val="1"/>
                <c:pt idx="0">
                  <c:v>Населением за свой счет и с помощью кредита</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dLbls>
            <c:dLbl>
              <c:idx val="0"/>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EF7-4697-9519-BC9D8A9529C3}"/>
                </c:ext>
              </c:extLst>
            </c:dLbl>
            <c:dLbl>
              <c:idx val="1"/>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EF7-4697-9519-BC9D8A9529C3}"/>
                </c:ext>
              </c:extLst>
            </c:dLbl>
            <c:dLbl>
              <c:idx val="2"/>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FEF7-4697-9519-BC9D8A9529C3}"/>
                </c:ext>
              </c:extLst>
            </c:dLbl>
            <c:dLbl>
              <c:idx val="3"/>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EF7-4697-9519-BC9D8A9529C3}"/>
                </c:ext>
              </c:extLst>
            </c:dLbl>
            <c:dLbl>
              <c:idx val="4"/>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FEF7-4697-9519-BC9D8A9529C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[32]ТАБ2!$I$24:$M$24</c:f>
              <c:numCache>
                <c:formatCode>General</c:formatCode>
                <c:ptCount val="5"/>
                <c:pt idx="0">
                  <c:v>1998</c:v>
                </c:pt>
                <c:pt idx="1">
                  <c:v>1999</c:v>
                </c:pt>
                <c:pt idx="2">
                  <c:v>2000</c:v>
                </c:pt>
                <c:pt idx="3">
                  <c:v>2001</c:v>
                </c:pt>
                <c:pt idx="4">
                  <c:v>2002</c:v>
                </c:pt>
              </c:numCache>
            </c:numRef>
          </c:cat>
          <c:val>
            <c:numRef>
              <c:f>[32]ТАБ2!$I$28:$M$28</c:f>
              <c:numCache>
                <c:formatCode>General</c:formatCode>
                <c:ptCount val="5"/>
                <c:pt idx="0">
                  <c:v>145.80000000000001</c:v>
                </c:pt>
                <c:pt idx="1">
                  <c:v>126.1</c:v>
                </c:pt>
                <c:pt idx="2">
                  <c:v>137.30000000000001</c:v>
                </c:pt>
                <c:pt idx="3">
                  <c:v>123.2</c:v>
                </c:pt>
                <c:pt idx="4">
                  <c:v>131.1</c:v>
                </c:pt>
              </c:numCache>
            </c:numRef>
          </c:val>
          <c:smooth val="1"/>
          <c:extLst>
            <c:ext xmlns:c16="http://schemas.microsoft.com/office/drawing/2014/chart" uri="{C3380CC4-5D6E-409C-BE32-E72D297353CC}">
              <c16:uniqueId val="{0000000B-FEF7-4697-9519-BC9D8A9529C3}"/>
            </c:ext>
          </c:extLst>
        </c:ser>
        <c:dLbls>
          <c:showLegendKey val="0"/>
          <c:showVal val="0"/>
          <c:showCatName val="0"/>
          <c:showSerName val="0"/>
          <c:showPercent val="0"/>
          <c:showBubbleSize val="0"/>
        </c:dLbls>
        <c:marker val="1"/>
        <c:smooth val="0"/>
        <c:axId val="102603008"/>
        <c:axId val="102629376"/>
      </c:lineChart>
      <c:catAx>
        <c:axId val="1026030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Times New Roman Cyr"/>
                <a:ea typeface="Times New Roman Cyr"/>
                <a:cs typeface="Times New Roman Cyr"/>
              </a:defRPr>
            </a:pPr>
            <a:endParaRPr lang="ru-KG"/>
          </a:p>
        </c:txPr>
        <c:crossAx val="102629376"/>
        <c:crosses val="autoZero"/>
        <c:auto val="1"/>
        <c:lblAlgn val="ctr"/>
        <c:lblOffset val="100"/>
        <c:tickLblSkip val="1"/>
        <c:tickMarkSkip val="1"/>
        <c:noMultiLvlLbl val="0"/>
      </c:catAx>
      <c:valAx>
        <c:axId val="102629376"/>
        <c:scaling>
          <c:orientation val="minMax"/>
        </c:scaling>
        <c:delete val="0"/>
        <c:axPos val="l"/>
        <c:numFmt formatCode="0" sourceLinked="0"/>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Times New Roman Cyr"/>
                <a:ea typeface="Times New Roman Cyr"/>
                <a:cs typeface="Times New Roman Cyr"/>
              </a:defRPr>
            </a:pPr>
            <a:endParaRPr lang="ru-KG"/>
          </a:p>
        </c:txPr>
        <c:crossAx val="102603008"/>
        <c:crosses val="autoZero"/>
        <c:crossBetween val="midCat"/>
      </c:valAx>
      <c:spPr>
        <a:solidFill>
          <a:srgbClr val="FFFFFF"/>
        </a:solidFill>
        <a:ln w="25400">
          <a:noFill/>
        </a:ln>
      </c:spPr>
    </c:plotArea>
    <c:legend>
      <c:legendPos val="r"/>
      <c:overlay val="0"/>
      <c:spPr>
        <a:solidFill>
          <a:srgbClr val="FFFFFF"/>
        </a:solid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[32]ТАБ2!$H$27</c:f>
              <c:strCache>
                <c:ptCount val="1"/>
                <c:pt idx="0">
                  <c:v>Предприятиями и организациями за счет всех источников финансирования</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dLbls>
            <c:dLbl>
              <c:idx val="0"/>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DA0-4EDA-A3B2-2A4C772FB719}"/>
                </c:ext>
              </c:extLst>
            </c:dLbl>
            <c:dLbl>
              <c:idx val="1"/>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DA0-4EDA-A3B2-2A4C772FB719}"/>
                </c:ext>
              </c:extLst>
            </c:dLbl>
            <c:dLbl>
              <c:idx val="2"/>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DA0-4EDA-A3B2-2A4C772FB719}"/>
                </c:ext>
              </c:extLst>
            </c:dLbl>
            <c:dLbl>
              <c:idx val="3"/>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DA0-4EDA-A3B2-2A4C772FB719}"/>
                </c:ext>
              </c:extLst>
            </c:dLbl>
            <c:dLbl>
              <c:idx val="4"/>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DA0-4EDA-A3B2-2A4C772FB719}"/>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[32]ТАБ2!$I$24:$M$24</c:f>
              <c:numCache>
                <c:formatCode>General</c:formatCode>
                <c:ptCount val="5"/>
                <c:pt idx="0">
                  <c:v>1998</c:v>
                </c:pt>
                <c:pt idx="1">
                  <c:v>1999</c:v>
                </c:pt>
                <c:pt idx="2">
                  <c:v>2000</c:v>
                </c:pt>
                <c:pt idx="3">
                  <c:v>2001</c:v>
                </c:pt>
                <c:pt idx="4">
                  <c:v>2002</c:v>
                </c:pt>
              </c:numCache>
            </c:numRef>
          </c:cat>
          <c:val>
            <c:numRef>
              <c:f>[32]ТАБ2!$I$27:$M$27</c:f>
              <c:numCache>
                <c:formatCode>General</c:formatCode>
                <c:ptCount val="5"/>
                <c:pt idx="0">
                  <c:v>165.4</c:v>
                </c:pt>
                <c:pt idx="1">
                  <c:v>117.6</c:v>
                </c:pt>
                <c:pt idx="2">
                  <c:v>131.69999999999999</c:v>
                </c:pt>
                <c:pt idx="3">
                  <c:v>113</c:v>
                </c:pt>
                <c:pt idx="4">
                  <c:v>125.1</c:v>
                </c:pt>
              </c:numCache>
            </c:numRef>
          </c:val>
          <c:smooth val="1"/>
          <c:extLst>
            <c:ext xmlns:c16="http://schemas.microsoft.com/office/drawing/2014/chart" uri="{C3380CC4-5D6E-409C-BE32-E72D297353CC}">
              <c16:uniqueId val="{00000005-6DA0-4EDA-A3B2-2A4C772FB719}"/>
            </c:ext>
          </c:extLst>
        </c:ser>
        <c:ser>
          <c:idx val="1"/>
          <c:order val="1"/>
          <c:tx>
            <c:strRef>
              <c:f>[32]ТАБ2!$H$28</c:f>
              <c:strCache>
                <c:ptCount val="1"/>
                <c:pt idx="0">
                  <c:v>Населением за свой счет и с помощью кредита</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dLbls>
            <c:dLbl>
              <c:idx val="0"/>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6DA0-4EDA-A3B2-2A4C772FB719}"/>
                </c:ext>
              </c:extLst>
            </c:dLbl>
            <c:dLbl>
              <c:idx val="1"/>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DA0-4EDA-A3B2-2A4C772FB719}"/>
                </c:ext>
              </c:extLst>
            </c:dLbl>
            <c:dLbl>
              <c:idx val="2"/>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6DA0-4EDA-A3B2-2A4C772FB719}"/>
                </c:ext>
              </c:extLst>
            </c:dLbl>
            <c:dLbl>
              <c:idx val="3"/>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6DA0-4EDA-A3B2-2A4C772FB719}"/>
                </c:ext>
              </c:extLst>
            </c:dLbl>
            <c:dLbl>
              <c:idx val="4"/>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6DA0-4EDA-A3B2-2A4C772FB719}"/>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[32]ТАБ2!$I$24:$M$24</c:f>
              <c:numCache>
                <c:formatCode>General</c:formatCode>
                <c:ptCount val="5"/>
                <c:pt idx="0">
                  <c:v>1998</c:v>
                </c:pt>
                <c:pt idx="1">
                  <c:v>1999</c:v>
                </c:pt>
                <c:pt idx="2">
                  <c:v>2000</c:v>
                </c:pt>
                <c:pt idx="3">
                  <c:v>2001</c:v>
                </c:pt>
                <c:pt idx="4">
                  <c:v>2002</c:v>
                </c:pt>
              </c:numCache>
            </c:numRef>
          </c:cat>
          <c:val>
            <c:numRef>
              <c:f>[32]ТАБ2!$I$28:$M$28</c:f>
              <c:numCache>
                <c:formatCode>General</c:formatCode>
                <c:ptCount val="5"/>
                <c:pt idx="0">
                  <c:v>145.80000000000001</c:v>
                </c:pt>
                <c:pt idx="1">
                  <c:v>126.1</c:v>
                </c:pt>
                <c:pt idx="2">
                  <c:v>137.30000000000001</c:v>
                </c:pt>
                <c:pt idx="3">
                  <c:v>123.2</c:v>
                </c:pt>
                <c:pt idx="4">
                  <c:v>131.1</c:v>
                </c:pt>
              </c:numCache>
            </c:numRef>
          </c:val>
          <c:smooth val="1"/>
          <c:extLst>
            <c:ext xmlns:c16="http://schemas.microsoft.com/office/drawing/2014/chart" uri="{C3380CC4-5D6E-409C-BE32-E72D297353CC}">
              <c16:uniqueId val="{0000000B-6DA0-4EDA-A3B2-2A4C772FB719}"/>
            </c:ext>
          </c:extLst>
        </c:ser>
        <c:dLbls>
          <c:showLegendKey val="0"/>
          <c:showVal val="0"/>
          <c:showCatName val="0"/>
          <c:showSerName val="0"/>
          <c:showPercent val="0"/>
          <c:showBubbleSize val="0"/>
        </c:dLbls>
        <c:marker val="1"/>
        <c:smooth val="0"/>
        <c:axId val="102671488"/>
        <c:axId val="102673024"/>
      </c:lineChart>
      <c:catAx>
        <c:axId val="1026714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Times New Roman Cyr"/>
                <a:ea typeface="Times New Roman Cyr"/>
                <a:cs typeface="Times New Roman Cyr"/>
              </a:defRPr>
            </a:pPr>
            <a:endParaRPr lang="ru-KG"/>
          </a:p>
        </c:txPr>
        <c:crossAx val="102673024"/>
        <c:crosses val="autoZero"/>
        <c:auto val="1"/>
        <c:lblAlgn val="ctr"/>
        <c:lblOffset val="100"/>
        <c:tickLblSkip val="1"/>
        <c:tickMarkSkip val="1"/>
        <c:noMultiLvlLbl val="0"/>
      </c:catAx>
      <c:valAx>
        <c:axId val="102673024"/>
        <c:scaling>
          <c:orientation val="minMax"/>
        </c:scaling>
        <c:delete val="0"/>
        <c:axPos val="l"/>
        <c:numFmt formatCode="0" sourceLinked="0"/>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Times New Roman Cyr"/>
                <a:ea typeface="Times New Roman Cyr"/>
                <a:cs typeface="Times New Roman Cyr"/>
              </a:defRPr>
            </a:pPr>
            <a:endParaRPr lang="ru-KG"/>
          </a:p>
        </c:txPr>
        <c:crossAx val="102671488"/>
        <c:crosses val="autoZero"/>
        <c:crossBetween val="midCat"/>
      </c:valAx>
      <c:spPr>
        <a:solidFill>
          <a:srgbClr val="FFFFFF"/>
        </a:solidFill>
        <a:ln w="25400">
          <a:noFill/>
        </a:ln>
      </c:spPr>
    </c:plotArea>
    <c:legend>
      <c:legendPos val="r"/>
      <c:overlay val="0"/>
      <c:spPr>
        <a:solidFill>
          <a:srgbClr val="FFFFFF"/>
        </a:solid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26" Type="http://schemas.openxmlformats.org/officeDocument/2006/relationships/chart" Target="../charts/chart28.xml"/><Relationship Id="rId117" Type="http://schemas.openxmlformats.org/officeDocument/2006/relationships/chart" Target="../charts/chart119.xml"/><Relationship Id="rId21" Type="http://schemas.openxmlformats.org/officeDocument/2006/relationships/chart" Target="../charts/chart23.xml"/><Relationship Id="rId42" Type="http://schemas.openxmlformats.org/officeDocument/2006/relationships/chart" Target="../charts/chart44.xml"/><Relationship Id="rId47" Type="http://schemas.openxmlformats.org/officeDocument/2006/relationships/chart" Target="../charts/chart49.xml"/><Relationship Id="rId63" Type="http://schemas.openxmlformats.org/officeDocument/2006/relationships/chart" Target="../charts/chart65.xml"/><Relationship Id="rId68" Type="http://schemas.openxmlformats.org/officeDocument/2006/relationships/chart" Target="../charts/chart70.xml"/><Relationship Id="rId84" Type="http://schemas.openxmlformats.org/officeDocument/2006/relationships/chart" Target="../charts/chart86.xml"/><Relationship Id="rId89" Type="http://schemas.openxmlformats.org/officeDocument/2006/relationships/chart" Target="../charts/chart91.xml"/><Relationship Id="rId112" Type="http://schemas.openxmlformats.org/officeDocument/2006/relationships/chart" Target="../charts/chart114.xml"/><Relationship Id="rId16" Type="http://schemas.openxmlformats.org/officeDocument/2006/relationships/chart" Target="../charts/chart18.xml"/><Relationship Id="rId107" Type="http://schemas.openxmlformats.org/officeDocument/2006/relationships/chart" Target="../charts/chart109.xml"/><Relationship Id="rId11" Type="http://schemas.openxmlformats.org/officeDocument/2006/relationships/chart" Target="../charts/chart13.xml"/><Relationship Id="rId32" Type="http://schemas.openxmlformats.org/officeDocument/2006/relationships/chart" Target="../charts/chart34.xml"/><Relationship Id="rId37" Type="http://schemas.openxmlformats.org/officeDocument/2006/relationships/chart" Target="../charts/chart39.xml"/><Relationship Id="rId53" Type="http://schemas.openxmlformats.org/officeDocument/2006/relationships/chart" Target="../charts/chart55.xml"/><Relationship Id="rId58" Type="http://schemas.openxmlformats.org/officeDocument/2006/relationships/chart" Target="../charts/chart60.xml"/><Relationship Id="rId74" Type="http://schemas.openxmlformats.org/officeDocument/2006/relationships/chart" Target="../charts/chart76.xml"/><Relationship Id="rId79" Type="http://schemas.openxmlformats.org/officeDocument/2006/relationships/chart" Target="../charts/chart81.xml"/><Relationship Id="rId102" Type="http://schemas.openxmlformats.org/officeDocument/2006/relationships/chart" Target="../charts/chart104.xml"/><Relationship Id="rId5" Type="http://schemas.openxmlformats.org/officeDocument/2006/relationships/chart" Target="../charts/chart7.xml"/><Relationship Id="rId90" Type="http://schemas.openxmlformats.org/officeDocument/2006/relationships/chart" Target="../charts/chart92.xml"/><Relationship Id="rId95" Type="http://schemas.openxmlformats.org/officeDocument/2006/relationships/chart" Target="../charts/chart97.xml"/><Relationship Id="rId22" Type="http://schemas.openxmlformats.org/officeDocument/2006/relationships/chart" Target="../charts/chart24.xml"/><Relationship Id="rId27" Type="http://schemas.openxmlformats.org/officeDocument/2006/relationships/chart" Target="../charts/chart29.xml"/><Relationship Id="rId43" Type="http://schemas.openxmlformats.org/officeDocument/2006/relationships/chart" Target="../charts/chart45.xml"/><Relationship Id="rId48" Type="http://schemas.openxmlformats.org/officeDocument/2006/relationships/chart" Target="../charts/chart50.xml"/><Relationship Id="rId64" Type="http://schemas.openxmlformats.org/officeDocument/2006/relationships/chart" Target="../charts/chart66.xml"/><Relationship Id="rId69" Type="http://schemas.openxmlformats.org/officeDocument/2006/relationships/chart" Target="../charts/chart71.xml"/><Relationship Id="rId113" Type="http://schemas.openxmlformats.org/officeDocument/2006/relationships/chart" Target="../charts/chart115.xml"/><Relationship Id="rId118" Type="http://schemas.openxmlformats.org/officeDocument/2006/relationships/chart" Target="../charts/chart120.xml"/><Relationship Id="rId80" Type="http://schemas.openxmlformats.org/officeDocument/2006/relationships/chart" Target="../charts/chart82.xml"/><Relationship Id="rId85" Type="http://schemas.openxmlformats.org/officeDocument/2006/relationships/chart" Target="../charts/chart87.xml"/><Relationship Id="rId12" Type="http://schemas.openxmlformats.org/officeDocument/2006/relationships/chart" Target="../charts/chart14.xml"/><Relationship Id="rId17" Type="http://schemas.openxmlformats.org/officeDocument/2006/relationships/chart" Target="../charts/chart19.xml"/><Relationship Id="rId33" Type="http://schemas.openxmlformats.org/officeDocument/2006/relationships/chart" Target="../charts/chart35.xml"/><Relationship Id="rId38" Type="http://schemas.openxmlformats.org/officeDocument/2006/relationships/chart" Target="../charts/chart40.xml"/><Relationship Id="rId59" Type="http://schemas.openxmlformats.org/officeDocument/2006/relationships/chart" Target="../charts/chart61.xml"/><Relationship Id="rId103" Type="http://schemas.openxmlformats.org/officeDocument/2006/relationships/chart" Target="../charts/chart105.xml"/><Relationship Id="rId108" Type="http://schemas.openxmlformats.org/officeDocument/2006/relationships/chart" Target="../charts/chart110.xml"/><Relationship Id="rId54" Type="http://schemas.openxmlformats.org/officeDocument/2006/relationships/chart" Target="../charts/chart56.xml"/><Relationship Id="rId70" Type="http://schemas.openxmlformats.org/officeDocument/2006/relationships/chart" Target="../charts/chart72.xml"/><Relationship Id="rId75" Type="http://schemas.openxmlformats.org/officeDocument/2006/relationships/chart" Target="../charts/chart77.xml"/><Relationship Id="rId91" Type="http://schemas.openxmlformats.org/officeDocument/2006/relationships/chart" Target="../charts/chart93.xml"/><Relationship Id="rId96" Type="http://schemas.openxmlformats.org/officeDocument/2006/relationships/chart" Target="../charts/chart98.xml"/><Relationship Id="rId1" Type="http://schemas.openxmlformats.org/officeDocument/2006/relationships/chart" Target="../charts/chart3.xml"/><Relationship Id="rId6" Type="http://schemas.openxmlformats.org/officeDocument/2006/relationships/chart" Target="../charts/chart8.xml"/><Relationship Id="rId23" Type="http://schemas.openxmlformats.org/officeDocument/2006/relationships/chart" Target="../charts/chart25.xml"/><Relationship Id="rId28" Type="http://schemas.openxmlformats.org/officeDocument/2006/relationships/chart" Target="../charts/chart30.xml"/><Relationship Id="rId49" Type="http://schemas.openxmlformats.org/officeDocument/2006/relationships/chart" Target="../charts/chart51.xml"/><Relationship Id="rId114" Type="http://schemas.openxmlformats.org/officeDocument/2006/relationships/chart" Target="../charts/chart116.xml"/><Relationship Id="rId10" Type="http://schemas.openxmlformats.org/officeDocument/2006/relationships/chart" Target="../charts/chart12.xml"/><Relationship Id="rId31" Type="http://schemas.openxmlformats.org/officeDocument/2006/relationships/chart" Target="../charts/chart33.xml"/><Relationship Id="rId44" Type="http://schemas.openxmlformats.org/officeDocument/2006/relationships/chart" Target="../charts/chart46.xml"/><Relationship Id="rId52" Type="http://schemas.openxmlformats.org/officeDocument/2006/relationships/chart" Target="../charts/chart54.xml"/><Relationship Id="rId60" Type="http://schemas.openxmlformats.org/officeDocument/2006/relationships/chart" Target="../charts/chart62.xml"/><Relationship Id="rId65" Type="http://schemas.openxmlformats.org/officeDocument/2006/relationships/chart" Target="../charts/chart67.xml"/><Relationship Id="rId73" Type="http://schemas.openxmlformats.org/officeDocument/2006/relationships/chart" Target="../charts/chart75.xml"/><Relationship Id="rId78" Type="http://schemas.openxmlformats.org/officeDocument/2006/relationships/chart" Target="../charts/chart80.xml"/><Relationship Id="rId81" Type="http://schemas.openxmlformats.org/officeDocument/2006/relationships/chart" Target="../charts/chart83.xml"/><Relationship Id="rId86" Type="http://schemas.openxmlformats.org/officeDocument/2006/relationships/chart" Target="../charts/chart88.xml"/><Relationship Id="rId94" Type="http://schemas.openxmlformats.org/officeDocument/2006/relationships/chart" Target="../charts/chart96.xml"/><Relationship Id="rId99" Type="http://schemas.openxmlformats.org/officeDocument/2006/relationships/chart" Target="../charts/chart101.xml"/><Relationship Id="rId101" Type="http://schemas.openxmlformats.org/officeDocument/2006/relationships/chart" Target="../charts/chart103.xml"/><Relationship Id="rId4" Type="http://schemas.openxmlformats.org/officeDocument/2006/relationships/chart" Target="../charts/chart6.xml"/><Relationship Id="rId9" Type="http://schemas.openxmlformats.org/officeDocument/2006/relationships/chart" Target="../charts/chart11.xml"/><Relationship Id="rId13" Type="http://schemas.openxmlformats.org/officeDocument/2006/relationships/chart" Target="../charts/chart15.xml"/><Relationship Id="rId18" Type="http://schemas.openxmlformats.org/officeDocument/2006/relationships/chart" Target="../charts/chart20.xml"/><Relationship Id="rId39" Type="http://schemas.openxmlformats.org/officeDocument/2006/relationships/chart" Target="../charts/chart41.xml"/><Relationship Id="rId109" Type="http://schemas.openxmlformats.org/officeDocument/2006/relationships/chart" Target="../charts/chart111.xml"/><Relationship Id="rId34" Type="http://schemas.openxmlformats.org/officeDocument/2006/relationships/chart" Target="../charts/chart36.xml"/><Relationship Id="rId50" Type="http://schemas.openxmlformats.org/officeDocument/2006/relationships/chart" Target="../charts/chart52.xml"/><Relationship Id="rId55" Type="http://schemas.openxmlformats.org/officeDocument/2006/relationships/chart" Target="../charts/chart57.xml"/><Relationship Id="rId76" Type="http://schemas.openxmlformats.org/officeDocument/2006/relationships/chart" Target="../charts/chart78.xml"/><Relationship Id="rId97" Type="http://schemas.openxmlformats.org/officeDocument/2006/relationships/chart" Target="../charts/chart99.xml"/><Relationship Id="rId104" Type="http://schemas.openxmlformats.org/officeDocument/2006/relationships/chart" Target="../charts/chart106.xml"/><Relationship Id="rId7" Type="http://schemas.openxmlformats.org/officeDocument/2006/relationships/chart" Target="../charts/chart9.xml"/><Relationship Id="rId71" Type="http://schemas.openxmlformats.org/officeDocument/2006/relationships/chart" Target="../charts/chart73.xml"/><Relationship Id="rId92" Type="http://schemas.openxmlformats.org/officeDocument/2006/relationships/chart" Target="../charts/chart94.xml"/><Relationship Id="rId2" Type="http://schemas.openxmlformats.org/officeDocument/2006/relationships/chart" Target="../charts/chart4.xml"/><Relationship Id="rId29" Type="http://schemas.openxmlformats.org/officeDocument/2006/relationships/chart" Target="../charts/chart31.xml"/><Relationship Id="rId24" Type="http://schemas.openxmlformats.org/officeDocument/2006/relationships/chart" Target="../charts/chart26.xml"/><Relationship Id="rId40" Type="http://schemas.openxmlformats.org/officeDocument/2006/relationships/chart" Target="../charts/chart42.xml"/><Relationship Id="rId45" Type="http://schemas.openxmlformats.org/officeDocument/2006/relationships/chart" Target="../charts/chart47.xml"/><Relationship Id="rId66" Type="http://schemas.openxmlformats.org/officeDocument/2006/relationships/chart" Target="../charts/chart68.xml"/><Relationship Id="rId87" Type="http://schemas.openxmlformats.org/officeDocument/2006/relationships/chart" Target="../charts/chart89.xml"/><Relationship Id="rId110" Type="http://schemas.openxmlformats.org/officeDocument/2006/relationships/chart" Target="../charts/chart112.xml"/><Relationship Id="rId115" Type="http://schemas.openxmlformats.org/officeDocument/2006/relationships/chart" Target="../charts/chart117.xml"/><Relationship Id="rId61" Type="http://schemas.openxmlformats.org/officeDocument/2006/relationships/chart" Target="../charts/chart63.xml"/><Relationship Id="rId82" Type="http://schemas.openxmlformats.org/officeDocument/2006/relationships/chart" Target="../charts/chart84.xml"/><Relationship Id="rId19" Type="http://schemas.openxmlformats.org/officeDocument/2006/relationships/chart" Target="../charts/chart21.xml"/><Relationship Id="rId14" Type="http://schemas.openxmlformats.org/officeDocument/2006/relationships/chart" Target="../charts/chart16.xml"/><Relationship Id="rId30" Type="http://schemas.openxmlformats.org/officeDocument/2006/relationships/chart" Target="../charts/chart32.xml"/><Relationship Id="rId35" Type="http://schemas.openxmlformats.org/officeDocument/2006/relationships/chart" Target="../charts/chart37.xml"/><Relationship Id="rId56" Type="http://schemas.openxmlformats.org/officeDocument/2006/relationships/chart" Target="../charts/chart58.xml"/><Relationship Id="rId77" Type="http://schemas.openxmlformats.org/officeDocument/2006/relationships/chart" Target="../charts/chart79.xml"/><Relationship Id="rId100" Type="http://schemas.openxmlformats.org/officeDocument/2006/relationships/chart" Target="../charts/chart102.xml"/><Relationship Id="rId105" Type="http://schemas.openxmlformats.org/officeDocument/2006/relationships/chart" Target="../charts/chart107.xml"/><Relationship Id="rId8" Type="http://schemas.openxmlformats.org/officeDocument/2006/relationships/chart" Target="../charts/chart10.xml"/><Relationship Id="rId51" Type="http://schemas.openxmlformats.org/officeDocument/2006/relationships/chart" Target="../charts/chart53.xml"/><Relationship Id="rId72" Type="http://schemas.openxmlformats.org/officeDocument/2006/relationships/chart" Target="../charts/chart74.xml"/><Relationship Id="rId93" Type="http://schemas.openxmlformats.org/officeDocument/2006/relationships/chart" Target="../charts/chart95.xml"/><Relationship Id="rId98" Type="http://schemas.openxmlformats.org/officeDocument/2006/relationships/chart" Target="../charts/chart100.xml"/><Relationship Id="rId3" Type="http://schemas.openxmlformats.org/officeDocument/2006/relationships/chart" Target="../charts/chart5.xml"/><Relationship Id="rId25" Type="http://schemas.openxmlformats.org/officeDocument/2006/relationships/chart" Target="../charts/chart27.xml"/><Relationship Id="rId46" Type="http://schemas.openxmlformats.org/officeDocument/2006/relationships/chart" Target="../charts/chart48.xml"/><Relationship Id="rId67" Type="http://schemas.openxmlformats.org/officeDocument/2006/relationships/chart" Target="../charts/chart69.xml"/><Relationship Id="rId116" Type="http://schemas.openxmlformats.org/officeDocument/2006/relationships/chart" Target="../charts/chart118.xml"/><Relationship Id="rId20" Type="http://schemas.openxmlformats.org/officeDocument/2006/relationships/chart" Target="../charts/chart22.xml"/><Relationship Id="rId41" Type="http://schemas.openxmlformats.org/officeDocument/2006/relationships/chart" Target="../charts/chart43.xml"/><Relationship Id="rId62" Type="http://schemas.openxmlformats.org/officeDocument/2006/relationships/chart" Target="../charts/chart64.xml"/><Relationship Id="rId83" Type="http://schemas.openxmlformats.org/officeDocument/2006/relationships/chart" Target="../charts/chart85.xml"/><Relationship Id="rId88" Type="http://schemas.openxmlformats.org/officeDocument/2006/relationships/chart" Target="../charts/chart90.xml"/><Relationship Id="rId111" Type="http://schemas.openxmlformats.org/officeDocument/2006/relationships/chart" Target="../charts/chart113.xml"/><Relationship Id="rId15" Type="http://schemas.openxmlformats.org/officeDocument/2006/relationships/chart" Target="../charts/chart17.xml"/><Relationship Id="rId36" Type="http://schemas.openxmlformats.org/officeDocument/2006/relationships/chart" Target="../charts/chart38.xml"/><Relationship Id="rId57" Type="http://schemas.openxmlformats.org/officeDocument/2006/relationships/chart" Target="../charts/chart59.xml"/><Relationship Id="rId106" Type="http://schemas.openxmlformats.org/officeDocument/2006/relationships/chart" Target="../charts/chart108.xml"/></Relationships>
</file>

<file path=xl/drawings/_rels/drawing5.xml.rels><?xml version="1.0" encoding="UTF-8" standalone="yes"?>
<Relationships xmlns="http://schemas.openxmlformats.org/package/2006/relationships"><Relationship Id="rId8" Type="http://schemas.openxmlformats.org/officeDocument/2006/relationships/chart" Target="../charts/chart128.xml"/><Relationship Id="rId13" Type="http://schemas.openxmlformats.org/officeDocument/2006/relationships/chart" Target="../charts/chart133.xml"/><Relationship Id="rId18" Type="http://schemas.openxmlformats.org/officeDocument/2006/relationships/chart" Target="../charts/chart138.xml"/><Relationship Id="rId3" Type="http://schemas.openxmlformats.org/officeDocument/2006/relationships/chart" Target="../charts/chart123.xml"/><Relationship Id="rId7" Type="http://schemas.openxmlformats.org/officeDocument/2006/relationships/chart" Target="../charts/chart127.xml"/><Relationship Id="rId12" Type="http://schemas.openxmlformats.org/officeDocument/2006/relationships/chart" Target="../charts/chart132.xml"/><Relationship Id="rId17" Type="http://schemas.openxmlformats.org/officeDocument/2006/relationships/chart" Target="../charts/chart137.xml"/><Relationship Id="rId2" Type="http://schemas.openxmlformats.org/officeDocument/2006/relationships/chart" Target="../charts/chart122.xml"/><Relationship Id="rId16" Type="http://schemas.openxmlformats.org/officeDocument/2006/relationships/chart" Target="../charts/chart136.xml"/><Relationship Id="rId1" Type="http://schemas.openxmlformats.org/officeDocument/2006/relationships/chart" Target="../charts/chart121.xml"/><Relationship Id="rId6" Type="http://schemas.openxmlformats.org/officeDocument/2006/relationships/chart" Target="../charts/chart126.xml"/><Relationship Id="rId11" Type="http://schemas.openxmlformats.org/officeDocument/2006/relationships/chart" Target="../charts/chart131.xml"/><Relationship Id="rId5" Type="http://schemas.openxmlformats.org/officeDocument/2006/relationships/chart" Target="../charts/chart125.xml"/><Relationship Id="rId15" Type="http://schemas.openxmlformats.org/officeDocument/2006/relationships/chart" Target="../charts/chart135.xml"/><Relationship Id="rId10" Type="http://schemas.openxmlformats.org/officeDocument/2006/relationships/chart" Target="../charts/chart130.xml"/><Relationship Id="rId19" Type="http://schemas.openxmlformats.org/officeDocument/2006/relationships/chart" Target="../charts/chart139.xml"/><Relationship Id="rId4" Type="http://schemas.openxmlformats.org/officeDocument/2006/relationships/chart" Target="../charts/chart124.xml"/><Relationship Id="rId9" Type="http://schemas.openxmlformats.org/officeDocument/2006/relationships/chart" Target="../charts/chart129.xml"/><Relationship Id="rId14" Type="http://schemas.openxmlformats.org/officeDocument/2006/relationships/chart" Target="../charts/chart134.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41.xml"/><Relationship Id="rId1" Type="http://schemas.openxmlformats.org/officeDocument/2006/relationships/chart" Target="../charts/chart140.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43.xml"/><Relationship Id="rId1" Type="http://schemas.openxmlformats.org/officeDocument/2006/relationships/chart" Target="../charts/chart142.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142876</xdr:rowOff>
    </xdr:from>
    <xdr:to>
      <xdr:col>0</xdr:col>
      <xdr:colOff>914400</xdr:colOff>
      <xdr:row>5</xdr:row>
      <xdr:rowOff>38100</xdr:rowOff>
    </xdr:to>
    <xdr:pic>
      <xdr:nvPicPr>
        <xdr:cNvPr id="3" name="Рисунок 2">
          <a:extLst>
            <a:ext uri="{FF2B5EF4-FFF2-40B4-BE49-F238E27FC236}">
              <a16:creationId xmlns:a16="http://schemas.microsoft.com/office/drawing/2014/main" id="{546FA105-2AAA-2CE7-B635-169E02ED902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42876"/>
          <a:ext cx="914400" cy="904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22</xdr:row>
      <xdr:rowOff>0</xdr:rowOff>
    </xdr:from>
    <xdr:to>
      <xdr:col>1</xdr:col>
      <xdr:colOff>1485900</xdr:colOff>
      <xdr:row>29</xdr:row>
      <xdr:rowOff>152400</xdr:rowOff>
    </xdr:to>
    <xdr:pic>
      <xdr:nvPicPr>
        <xdr:cNvPr id="2" name="Рисунок 1">
          <a:extLst>
            <a:ext uri="{FF2B5EF4-FFF2-40B4-BE49-F238E27FC236}">
              <a16:creationId xmlns:a16="http://schemas.microsoft.com/office/drawing/2014/main" id="{6355326F-0A55-EA48-A45F-02942909E4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7667625"/>
          <a:ext cx="1485900" cy="148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17</xdr:row>
      <xdr:rowOff>0</xdr:rowOff>
    </xdr:from>
    <xdr:to>
      <xdr:col>1</xdr:col>
      <xdr:colOff>1485900</xdr:colOff>
      <xdr:row>17</xdr:row>
      <xdr:rowOff>1485900</xdr:rowOff>
    </xdr:to>
    <xdr:pic>
      <xdr:nvPicPr>
        <xdr:cNvPr id="4" name="Рисунок 3">
          <a:extLst>
            <a:ext uri="{FF2B5EF4-FFF2-40B4-BE49-F238E27FC236}">
              <a16:creationId xmlns:a16="http://schemas.microsoft.com/office/drawing/2014/main" id="{7AFC682E-69CA-F488-C96B-0A439D86A9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4591050"/>
          <a:ext cx="1485900" cy="148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23</xdr:row>
      <xdr:rowOff>0</xdr:rowOff>
    </xdr:from>
    <xdr:to>
      <xdr:col>0</xdr:col>
      <xdr:colOff>2752725</xdr:colOff>
      <xdr:row>23</xdr:row>
      <xdr:rowOff>0</xdr:rowOff>
    </xdr:to>
    <xdr:graphicFrame macro="">
      <xdr:nvGraphicFramePr>
        <xdr:cNvPr id="12157279" name="Chart 1">
          <a:extLst>
            <a:ext uri="{FF2B5EF4-FFF2-40B4-BE49-F238E27FC236}">
              <a16:creationId xmlns:a16="http://schemas.microsoft.com/office/drawing/2014/main" id="{00000000-0008-0000-2800-00005F81B9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2857500</xdr:colOff>
      <xdr:row>23</xdr:row>
      <xdr:rowOff>0</xdr:rowOff>
    </xdr:from>
    <xdr:to>
      <xdr:col>1</xdr:col>
      <xdr:colOff>895350</xdr:colOff>
      <xdr:row>23</xdr:row>
      <xdr:rowOff>0</xdr:rowOff>
    </xdr:to>
    <xdr:graphicFrame macro="">
      <xdr:nvGraphicFramePr>
        <xdr:cNvPr id="12157280" name="Chart 2">
          <a:extLst>
            <a:ext uri="{FF2B5EF4-FFF2-40B4-BE49-F238E27FC236}">
              <a16:creationId xmlns:a16="http://schemas.microsoft.com/office/drawing/2014/main" id="{00000000-0008-0000-2800-00006081B9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7</xdr:row>
      <xdr:rowOff>0</xdr:rowOff>
    </xdr:from>
    <xdr:to>
      <xdr:col>0</xdr:col>
      <xdr:colOff>2133600</xdr:colOff>
      <xdr:row>7</xdr:row>
      <xdr:rowOff>0</xdr:rowOff>
    </xdr:to>
    <xdr:graphicFrame macro="">
      <xdr:nvGraphicFramePr>
        <xdr:cNvPr id="4577" name="Chart 1">
          <a:extLst>
            <a:ext uri="{FF2B5EF4-FFF2-40B4-BE49-F238E27FC236}">
              <a16:creationId xmlns:a16="http://schemas.microsoft.com/office/drawing/2014/main" id="{00000000-0008-0000-3100-0000E111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2857500</xdr:colOff>
      <xdr:row>7</xdr:row>
      <xdr:rowOff>0</xdr:rowOff>
    </xdr:from>
    <xdr:to>
      <xdr:col>4</xdr:col>
      <xdr:colOff>0</xdr:colOff>
      <xdr:row>7</xdr:row>
      <xdr:rowOff>0</xdr:rowOff>
    </xdr:to>
    <xdr:graphicFrame macro="">
      <xdr:nvGraphicFramePr>
        <xdr:cNvPr id="4578" name="Chart 3">
          <a:extLst>
            <a:ext uri="{FF2B5EF4-FFF2-40B4-BE49-F238E27FC236}">
              <a16:creationId xmlns:a16="http://schemas.microsoft.com/office/drawing/2014/main" id="{00000000-0008-0000-3100-0000E211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82</xdr:row>
      <xdr:rowOff>0</xdr:rowOff>
    </xdr:from>
    <xdr:to>
      <xdr:col>0</xdr:col>
      <xdr:colOff>2133600</xdr:colOff>
      <xdr:row>82</xdr:row>
      <xdr:rowOff>0</xdr:rowOff>
    </xdr:to>
    <xdr:graphicFrame macro="">
      <xdr:nvGraphicFramePr>
        <xdr:cNvPr id="13" name="Chart 1">
          <a:extLst>
            <a:ext uri="{FF2B5EF4-FFF2-40B4-BE49-F238E27FC236}">
              <a16:creationId xmlns:a16="http://schemas.microsoft.com/office/drawing/2014/main" id="{3C4BAE76-DC97-49AE-B561-FA7EB7597A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2857500</xdr:colOff>
      <xdr:row>82</xdr:row>
      <xdr:rowOff>0</xdr:rowOff>
    </xdr:from>
    <xdr:to>
      <xdr:col>5</xdr:col>
      <xdr:colOff>0</xdr:colOff>
      <xdr:row>82</xdr:row>
      <xdr:rowOff>0</xdr:rowOff>
    </xdr:to>
    <xdr:graphicFrame macro="">
      <xdr:nvGraphicFramePr>
        <xdr:cNvPr id="14" name="Chart 2">
          <a:extLst>
            <a:ext uri="{FF2B5EF4-FFF2-40B4-BE49-F238E27FC236}">
              <a16:creationId xmlns:a16="http://schemas.microsoft.com/office/drawing/2014/main" id="{A5AB0538-54D4-4C60-8DDB-1593087161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15" name="Chart 3">
          <a:extLst>
            <a:ext uri="{FF2B5EF4-FFF2-40B4-BE49-F238E27FC236}">
              <a16:creationId xmlns:a16="http://schemas.microsoft.com/office/drawing/2014/main" id="{EFF9FA57-9C25-4E19-B7E3-638C5DF5A2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16" name="Chart 2">
          <a:extLst>
            <a:ext uri="{FF2B5EF4-FFF2-40B4-BE49-F238E27FC236}">
              <a16:creationId xmlns:a16="http://schemas.microsoft.com/office/drawing/2014/main" id="{C1BECFA9-F2F2-4E93-B1A0-980F612734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17" name="Chart 3">
          <a:extLst>
            <a:ext uri="{FF2B5EF4-FFF2-40B4-BE49-F238E27FC236}">
              <a16:creationId xmlns:a16="http://schemas.microsoft.com/office/drawing/2014/main" id="{DF3C3DB8-A68B-44A1-8EDA-5BD63E21E2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18" name="Chart 2">
          <a:extLst>
            <a:ext uri="{FF2B5EF4-FFF2-40B4-BE49-F238E27FC236}">
              <a16:creationId xmlns:a16="http://schemas.microsoft.com/office/drawing/2014/main" id="{EE450B1B-52E9-45A5-A2F4-4D209067D3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19" name="Chart 3">
          <a:extLst>
            <a:ext uri="{FF2B5EF4-FFF2-40B4-BE49-F238E27FC236}">
              <a16:creationId xmlns:a16="http://schemas.microsoft.com/office/drawing/2014/main" id="{8C05D681-F330-4DE5-9204-72659085BA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20" name="Chart 2">
          <a:extLst>
            <a:ext uri="{FF2B5EF4-FFF2-40B4-BE49-F238E27FC236}">
              <a16:creationId xmlns:a16="http://schemas.microsoft.com/office/drawing/2014/main" id="{1DB6B509-D60C-4967-9503-82AE53F9A2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xdr:col>
      <xdr:colOff>2857500</xdr:colOff>
      <xdr:row>82</xdr:row>
      <xdr:rowOff>0</xdr:rowOff>
    </xdr:from>
    <xdr:to>
      <xdr:col>2</xdr:col>
      <xdr:colOff>0</xdr:colOff>
      <xdr:row>82</xdr:row>
      <xdr:rowOff>0</xdr:rowOff>
    </xdr:to>
    <xdr:graphicFrame macro="">
      <xdr:nvGraphicFramePr>
        <xdr:cNvPr id="21" name="Chart 3">
          <a:extLst>
            <a:ext uri="{FF2B5EF4-FFF2-40B4-BE49-F238E27FC236}">
              <a16:creationId xmlns:a16="http://schemas.microsoft.com/office/drawing/2014/main" id="{465F561B-E9B4-4E6E-BED4-819E19133F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xdr:col>
      <xdr:colOff>0</xdr:colOff>
      <xdr:row>91</xdr:row>
      <xdr:rowOff>0</xdr:rowOff>
    </xdr:from>
    <xdr:to>
      <xdr:col>1</xdr:col>
      <xdr:colOff>0</xdr:colOff>
      <xdr:row>91</xdr:row>
      <xdr:rowOff>0</xdr:rowOff>
    </xdr:to>
    <xdr:graphicFrame macro="">
      <xdr:nvGraphicFramePr>
        <xdr:cNvPr id="22" name="Chart 4">
          <a:extLst>
            <a:ext uri="{FF2B5EF4-FFF2-40B4-BE49-F238E27FC236}">
              <a16:creationId xmlns:a16="http://schemas.microsoft.com/office/drawing/2014/main" id="{36EF0CB4-0CE8-4C77-BF44-F8DD67F96A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xdr:col>
      <xdr:colOff>0</xdr:colOff>
      <xdr:row>91</xdr:row>
      <xdr:rowOff>0</xdr:rowOff>
    </xdr:from>
    <xdr:to>
      <xdr:col>1</xdr:col>
      <xdr:colOff>0</xdr:colOff>
      <xdr:row>91</xdr:row>
      <xdr:rowOff>0</xdr:rowOff>
    </xdr:to>
    <xdr:graphicFrame macro="">
      <xdr:nvGraphicFramePr>
        <xdr:cNvPr id="23" name="Chart 5">
          <a:extLst>
            <a:ext uri="{FF2B5EF4-FFF2-40B4-BE49-F238E27FC236}">
              <a16:creationId xmlns:a16="http://schemas.microsoft.com/office/drawing/2014/main" id="{83FB7719-F71E-491F-9150-9D521C45F0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0</xdr:colOff>
      <xdr:row>107</xdr:row>
      <xdr:rowOff>0</xdr:rowOff>
    </xdr:from>
    <xdr:to>
      <xdr:col>0</xdr:col>
      <xdr:colOff>2133600</xdr:colOff>
      <xdr:row>107</xdr:row>
      <xdr:rowOff>0</xdr:rowOff>
    </xdr:to>
    <xdr:graphicFrame macro="">
      <xdr:nvGraphicFramePr>
        <xdr:cNvPr id="24" name="Chart 1">
          <a:extLst>
            <a:ext uri="{FF2B5EF4-FFF2-40B4-BE49-F238E27FC236}">
              <a16:creationId xmlns:a16="http://schemas.microsoft.com/office/drawing/2014/main" id="{EE35B329-A318-4D0A-A08B-2F119AC6D7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3</xdr:col>
      <xdr:colOff>2857500</xdr:colOff>
      <xdr:row>107</xdr:row>
      <xdr:rowOff>0</xdr:rowOff>
    </xdr:from>
    <xdr:to>
      <xdr:col>4</xdr:col>
      <xdr:colOff>0</xdr:colOff>
      <xdr:row>107</xdr:row>
      <xdr:rowOff>0</xdr:rowOff>
    </xdr:to>
    <xdr:graphicFrame macro="">
      <xdr:nvGraphicFramePr>
        <xdr:cNvPr id="25" name="Chart 3">
          <a:extLst>
            <a:ext uri="{FF2B5EF4-FFF2-40B4-BE49-F238E27FC236}">
              <a16:creationId xmlns:a16="http://schemas.microsoft.com/office/drawing/2014/main" id="{097057AA-ECEB-4661-BC01-52D1055691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110</xdr:row>
      <xdr:rowOff>0</xdr:rowOff>
    </xdr:from>
    <xdr:to>
      <xdr:col>0</xdr:col>
      <xdr:colOff>2133600</xdr:colOff>
      <xdr:row>110</xdr:row>
      <xdr:rowOff>0</xdr:rowOff>
    </xdr:to>
    <xdr:graphicFrame macro="">
      <xdr:nvGraphicFramePr>
        <xdr:cNvPr id="26" name="Chart 1">
          <a:extLst>
            <a:ext uri="{FF2B5EF4-FFF2-40B4-BE49-F238E27FC236}">
              <a16:creationId xmlns:a16="http://schemas.microsoft.com/office/drawing/2014/main" id="{BCB54A1E-1848-4FD5-AE35-B6CF060E81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4</xdr:col>
      <xdr:colOff>2857500</xdr:colOff>
      <xdr:row>110</xdr:row>
      <xdr:rowOff>0</xdr:rowOff>
    </xdr:from>
    <xdr:to>
      <xdr:col>5</xdr:col>
      <xdr:colOff>0</xdr:colOff>
      <xdr:row>110</xdr:row>
      <xdr:rowOff>0</xdr:rowOff>
    </xdr:to>
    <xdr:graphicFrame macro="">
      <xdr:nvGraphicFramePr>
        <xdr:cNvPr id="27" name="Chart 2">
          <a:extLst>
            <a:ext uri="{FF2B5EF4-FFF2-40B4-BE49-F238E27FC236}">
              <a16:creationId xmlns:a16="http://schemas.microsoft.com/office/drawing/2014/main" id="{A5F15ADF-3606-4F62-B5CA-09FDD5B885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3</xdr:col>
      <xdr:colOff>2857500</xdr:colOff>
      <xdr:row>110</xdr:row>
      <xdr:rowOff>0</xdr:rowOff>
    </xdr:from>
    <xdr:to>
      <xdr:col>4</xdr:col>
      <xdr:colOff>0</xdr:colOff>
      <xdr:row>110</xdr:row>
      <xdr:rowOff>0</xdr:rowOff>
    </xdr:to>
    <xdr:graphicFrame macro="">
      <xdr:nvGraphicFramePr>
        <xdr:cNvPr id="28" name="Chart 3">
          <a:extLst>
            <a:ext uri="{FF2B5EF4-FFF2-40B4-BE49-F238E27FC236}">
              <a16:creationId xmlns:a16="http://schemas.microsoft.com/office/drawing/2014/main" id="{796B4DD7-B7C2-4ED6-93F0-6D3DF357F0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3</xdr:col>
      <xdr:colOff>2857500</xdr:colOff>
      <xdr:row>110</xdr:row>
      <xdr:rowOff>0</xdr:rowOff>
    </xdr:from>
    <xdr:to>
      <xdr:col>4</xdr:col>
      <xdr:colOff>0</xdr:colOff>
      <xdr:row>110</xdr:row>
      <xdr:rowOff>0</xdr:rowOff>
    </xdr:to>
    <xdr:graphicFrame macro="">
      <xdr:nvGraphicFramePr>
        <xdr:cNvPr id="29" name="Chart 2">
          <a:extLst>
            <a:ext uri="{FF2B5EF4-FFF2-40B4-BE49-F238E27FC236}">
              <a16:creationId xmlns:a16="http://schemas.microsoft.com/office/drawing/2014/main" id="{A3F20ACB-768D-4384-B7D0-B9822A2702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2</xdr:col>
      <xdr:colOff>2857500</xdr:colOff>
      <xdr:row>110</xdr:row>
      <xdr:rowOff>0</xdr:rowOff>
    </xdr:from>
    <xdr:to>
      <xdr:col>3</xdr:col>
      <xdr:colOff>0</xdr:colOff>
      <xdr:row>110</xdr:row>
      <xdr:rowOff>0</xdr:rowOff>
    </xdr:to>
    <xdr:graphicFrame macro="">
      <xdr:nvGraphicFramePr>
        <xdr:cNvPr id="30" name="Chart 3">
          <a:extLst>
            <a:ext uri="{FF2B5EF4-FFF2-40B4-BE49-F238E27FC236}">
              <a16:creationId xmlns:a16="http://schemas.microsoft.com/office/drawing/2014/main" id="{847E3BFA-C441-4782-A724-0156756373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3</xdr:col>
      <xdr:colOff>2857500</xdr:colOff>
      <xdr:row>110</xdr:row>
      <xdr:rowOff>0</xdr:rowOff>
    </xdr:from>
    <xdr:to>
      <xdr:col>4</xdr:col>
      <xdr:colOff>0</xdr:colOff>
      <xdr:row>110</xdr:row>
      <xdr:rowOff>0</xdr:rowOff>
    </xdr:to>
    <xdr:graphicFrame macro="">
      <xdr:nvGraphicFramePr>
        <xdr:cNvPr id="31" name="Chart 2">
          <a:extLst>
            <a:ext uri="{FF2B5EF4-FFF2-40B4-BE49-F238E27FC236}">
              <a16:creationId xmlns:a16="http://schemas.microsoft.com/office/drawing/2014/main" id="{BF03C823-7D19-49E6-926B-F1231102B3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2</xdr:col>
      <xdr:colOff>2857500</xdr:colOff>
      <xdr:row>110</xdr:row>
      <xdr:rowOff>0</xdr:rowOff>
    </xdr:from>
    <xdr:to>
      <xdr:col>3</xdr:col>
      <xdr:colOff>0</xdr:colOff>
      <xdr:row>110</xdr:row>
      <xdr:rowOff>0</xdr:rowOff>
    </xdr:to>
    <xdr:graphicFrame macro="">
      <xdr:nvGraphicFramePr>
        <xdr:cNvPr id="32" name="Chart 3">
          <a:extLst>
            <a:ext uri="{FF2B5EF4-FFF2-40B4-BE49-F238E27FC236}">
              <a16:creationId xmlns:a16="http://schemas.microsoft.com/office/drawing/2014/main" id="{BC28AEC2-3FD2-4544-A095-48D1623D14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2</xdr:col>
      <xdr:colOff>2857500</xdr:colOff>
      <xdr:row>110</xdr:row>
      <xdr:rowOff>0</xdr:rowOff>
    </xdr:from>
    <xdr:to>
      <xdr:col>3</xdr:col>
      <xdr:colOff>0</xdr:colOff>
      <xdr:row>110</xdr:row>
      <xdr:rowOff>0</xdr:rowOff>
    </xdr:to>
    <xdr:graphicFrame macro="">
      <xdr:nvGraphicFramePr>
        <xdr:cNvPr id="33" name="Chart 2">
          <a:extLst>
            <a:ext uri="{FF2B5EF4-FFF2-40B4-BE49-F238E27FC236}">
              <a16:creationId xmlns:a16="http://schemas.microsoft.com/office/drawing/2014/main" id="{72C920E4-DFE4-450D-9193-071CC0C571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1</xdr:col>
      <xdr:colOff>2857500</xdr:colOff>
      <xdr:row>110</xdr:row>
      <xdr:rowOff>0</xdr:rowOff>
    </xdr:from>
    <xdr:to>
      <xdr:col>2</xdr:col>
      <xdr:colOff>0</xdr:colOff>
      <xdr:row>110</xdr:row>
      <xdr:rowOff>0</xdr:rowOff>
    </xdr:to>
    <xdr:graphicFrame macro="">
      <xdr:nvGraphicFramePr>
        <xdr:cNvPr id="34" name="Chart 3">
          <a:extLst>
            <a:ext uri="{FF2B5EF4-FFF2-40B4-BE49-F238E27FC236}">
              <a16:creationId xmlns:a16="http://schemas.microsoft.com/office/drawing/2014/main" id="{6347C7CA-FF4B-4FC4-B80A-D9FD129B08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1</xdr:col>
      <xdr:colOff>0</xdr:colOff>
      <xdr:row>119</xdr:row>
      <xdr:rowOff>0</xdr:rowOff>
    </xdr:from>
    <xdr:to>
      <xdr:col>1</xdr:col>
      <xdr:colOff>0</xdr:colOff>
      <xdr:row>119</xdr:row>
      <xdr:rowOff>0</xdr:rowOff>
    </xdr:to>
    <xdr:graphicFrame macro="">
      <xdr:nvGraphicFramePr>
        <xdr:cNvPr id="35" name="Chart 4">
          <a:extLst>
            <a:ext uri="{FF2B5EF4-FFF2-40B4-BE49-F238E27FC236}">
              <a16:creationId xmlns:a16="http://schemas.microsoft.com/office/drawing/2014/main" id="{3862CE8F-A2D7-4D21-A4F8-71D441C95C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1</xdr:col>
      <xdr:colOff>0</xdr:colOff>
      <xdr:row>119</xdr:row>
      <xdr:rowOff>0</xdr:rowOff>
    </xdr:from>
    <xdr:to>
      <xdr:col>1</xdr:col>
      <xdr:colOff>0</xdr:colOff>
      <xdr:row>119</xdr:row>
      <xdr:rowOff>0</xdr:rowOff>
    </xdr:to>
    <xdr:graphicFrame macro="">
      <xdr:nvGraphicFramePr>
        <xdr:cNvPr id="36" name="Chart 5">
          <a:extLst>
            <a:ext uri="{FF2B5EF4-FFF2-40B4-BE49-F238E27FC236}">
              <a16:creationId xmlns:a16="http://schemas.microsoft.com/office/drawing/2014/main" id="{AB1D146E-6B66-4A09-A474-D3FB13CBDE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0</xdr:col>
      <xdr:colOff>0</xdr:colOff>
      <xdr:row>110</xdr:row>
      <xdr:rowOff>0</xdr:rowOff>
    </xdr:from>
    <xdr:to>
      <xdr:col>0</xdr:col>
      <xdr:colOff>2133600</xdr:colOff>
      <xdr:row>110</xdr:row>
      <xdr:rowOff>0</xdr:rowOff>
    </xdr:to>
    <xdr:graphicFrame macro="">
      <xdr:nvGraphicFramePr>
        <xdr:cNvPr id="37" name="Chart 1">
          <a:extLst>
            <a:ext uri="{FF2B5EF4-FFF2-40B4-BE49-F238E27FC236}">
              <a16:creationId xmlns:a16="http://schemas.microsoft.com/office/drawing/2014/main" id="{58600A12-DA6B-45BB-BFA1-DE3B85E8DD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4</xdr:col>
      <xdr:colOff>2857500</xdr:colOff>
      <xdr:row>110</xdr:row>
      <xdr:rowOff>0</xdr:rowOff>
    </xdr:from>
    <xdr:to>
      <xdr:col>5</xdr:col>
      <xdr:colOff>0</xdr:colOff>
      <xdr:row>110</xdr:row>
      <xdr:rowOff>0</xdr:rowOff>
    </xdr:to>
    <xdr:graphicFrame macro="">
      <xdr:nvGraphicFramePr>
        <xdr:cNvPr id="38" name="Chart 2">
          <a:extLst>
            <a:ext uri="{FF2B5EF4-FFF2-40B4-BE49-F238E27FC236}">
              <a16:creationId xmlns:a16="http://schemas.microsoft.com/office/drawing/2014/main" id="{35818EF3-7D72-4C3D-AC4D-ED510EE9A4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3</xdr:col>
      <xdr:colOff>2857500</xdr:colOff>
      <xdr:row>110</xdr:row>
      <xdr:rowOff>0</xdr:rowOff>
    </xdr:from>
    <xdr:to>
      <xdr:col>4</xdr:col>
      <xdr:colOff>0</xdr:colOff>
      <xdr:row>110</xdr:row>
      <xdr:rowOff>0</xdr:rowOff>
    </xdr:to>
    <xdr:graphicFrame macro="">
      <xdr:nvGraphicFramePr>
        <xdr:cNvPr id="39" name="Chart 3">
          <a:extLst>
            <a:ext uri="{FF2B5EF4-FFF2-40B4-BE49-F238E27FC236}">
              <a16:creationId xmlns:a16="http://schemas.microsoft.com/office/drawing/2014/main" id="{688CFB4D-B824-4041-870F-F86A8EC8BB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3</xdr:col>
      <xdr:colOff>2857500</xdr:colOff>
      <xdr:row>110</xdr:row>
      <xdr:rowOff>0</xdr:rowOff>
    </xdr:from>
    <xdr:to>
      <xdr:col>4</xdr:col>
      <xdr:colOff>0</xdr:colOff>
      <xdr:row>110</xdr:row>
      <xdr:rowOff>0</xdr:rowOff>
    </xdr:to>
    <xdr:graphicFrame macro="">
      <xdr:nvGraphicFramePr>
        <xdr:cNvPr id="40" name="Chart 2">
          <a:extLst>
            <a:ext uri="{FF2B5EF4-FFF2-40B4-BE49-F238E27FC236}">
              <a16:creationId xmlns:a16="http://schemas.microsoft.com/office/drawing/2014/main" id="{18396A70-36F4-4385-8859-4E89B1F35B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2</xdr:col>
      <xdr:colOff>2857500</xdr:colOff>
      <xdr:row>110</xdr:row>
      <xdr:rowOff>0</xdr:rowOff>
    </xdr:from>
    <xdr:to>
      <xdr:col>3</xdr:col>
      <xdr:colOff>0</xdr:colOff>
      <xdr:row>110</xdr:row>
      <xdr:rowOff>0</xdr:rowOff>
    </xdr:to>
    <xdr:graphicFrame macro="">
      <xdr:nvGraphicFramePr>
        <xdr:cNvPr id="41" name="Chart 3">
          <a:extLst>
            <a:ext uri="{FF2B5EF4-FFF2-40B4-BE49-F238E27FC236}">
              <a16:creationId xmlns:a16="http://schemas.microsoft.com/office/drawing/2014/main" id="{BCC106FF-3FA8-47AE-94BC-AB1AA7DCE0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4</xdr:col>
      <xdr:colOff>0</xdr:colOff>
      <xdr:row>110</xdr:row>
      <xdr:rowOff>0</xdr:rowOff>
    </xdr:from>
    <xdr:to>
      <xdr:col>4</xdr:col>
      <xdr:colOff>0</xdr:colOff>
      <xdr:row>110</xdr:row>
      <xdr:rowOff>0</xdr:rowOff>
    </xdr:to>
    <xdr:graphicFrame macro="">
      <xdr:nvGraphicFramePr>
        <xdr:cNvPr id="42" name="Chart 2">
          <a:extLst>
            <a:ext uri="{FF2B5EF4-FFF2-40B4-BE49-F238E27FC236}">
              <a16:creationId xmlns:a16="http://schemas.microsoft.com/office/drawing/2014/main" id="{786CF24E-B4D5-45FE-95A8-0FA91AA654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2</xdr:col>
      <xdr:colOff>2857500</xdr:colOff>
      <xdr:row>110</xdr:row>
      <xdr:rowOff>0</xdr:rowOff>
    </xdr:from>
    <xdr:to>
      <xdr:col>3</xdr:col>
      <xdr:colOff>0</xdr:colOff>
      <xdr:row>110</xdr:row>
      <xdr:rowOff>0</xdr:rowOff>
    </xdr:to>
    <xdr:graphicFrame macro="">
      <xdr:nvGraphicFramePr>
        <xdr:cNvPr id="43" name="Chart 3">
          <a:extLst>
            <a:ext uri="{FF2B5EF4-FFF2-40B4-BE49-F238E27FC236}">
              <a16:creationId xmlns:a16="http://schemas.microsoft.com/office/drawing/2014/main" id="{8309F78D-AB6F-4B47-A9B5-AF7E23844D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2</xdr:col>
      <xdr:colOff>2857500</xdr:colOff>
      <xdr:row>110</xdr:row>
      <xdr:rowOff>0</xdr:rowOff>
    </xdr:from>
    <xdr:to>
      <xdr:col>3</xdr:col>
      <xdr:colOff>0</xdr:colOff>
      <xdr:row>110</xdr:row>
      <xdr:rowOff>0</xdr:rowOff>
    </xdr:to>
    <xdr:graphicFrame macro="">
      <xdr:nvGraphicFramePr>
        <xdr:cNvPr id="44" name="Chart 2">
          <a:extLst>
            <a:ext uri="{FF2B5EF4-FFF2-40B4-BE49-F238E27FC236}">
              <a16:creationId xmlns:a16="http://schemas.microsoft.com/office/drawing/2014/main" id="{B0DEF32C-0ABB-499E-829F-2F3AFF3BD5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xdr:from>
      <xdr:col>1</xdr:col>
      <xdr:colOff>2857500</xdr:colOff>
      <xdr:row>110</xdr:row>
      <xdr:rowOff>0</xdr:rowOff>
    </xdr:from>
    <xdr:to>
      <xdr:col>2</xdr:col>
      <xdr:colOff>0</xdr:colOff>
      <xdr:row>110</xdr:row>
      <xdr:rowOff>0</xdr:rowOff>
    </xdr:to>
    <xdr:graphicFrame macro="">
      <xdr:nvGraphicFramePr>
        <xdr:cNvPr id="45" name="Chart 3">
          <a:extLst>
            <a:ext uri="{FF2B5EF4-FFF2-40B4-BE49-F238E27FC236}">
              <a16:creationId xmlns:a16="http://schemas.microsoft.com/office/drawing/2014/main" id="{DCB5EF6E-B500-48F6-A75B-598483DC67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xdr:from>
      <xdr:col>1</xdr:col>
      <xdr:colOff>0</xdr:colOff>
      <xdr:row>119</xdr:row>
      <xdr:rowOff>0</xdr:rowOff>
    </xdr:from>
    <xdr:to>
      <xdr:col>1</xdr:col>
      <xdr:colOff>0</xdr:colOff>
      <xdr:row>119</xdr:row>
      <xdr:rowOff>0</xdr:rowOff>
    </xdr:to>
    <xdr:graphicFrame macro="">
      <xdr:nvGraphicFramePr>
        <xdr:cNvPr id="46" name="Chart 4">
          <a:extLst>
            <a:ext uri="{FF2B5EF4-FFF2-40B4-BE49-F238E27FC236}">
              <a16:creationId xmlns:a16="http://schemas.microsoft.com/office/drawing/2014/main" id="{3CF38DAF-0360-47BD-B508-8F360CE526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xdr:from>
      <xdr:col>1</xdr:col>
      <xdr:colOff>0</xdr:colOff>
      <xdr:row>119</xdr:row>
      <xdr:rowOff>0</xdr:rowOff>
    </xdr:from>
    <xdr:to>
      <xdr:col>1</xdr:col>
      <xdr:colOff>0</xdr:colOff>
      <xdr:row>119</xdr:row>
      <xdr:rowOff>0</xdr:rowOff>
    </xdr:to>
    <xdr:graphicFrame macro="">
      <xdr:nvGraphicFramePr>
        <xdr:cNvPr id="47" name="Chart 5">
          <a:extLst>
            <a:ext uri="{FF2B5EF4-FFF2-40B4-BE49-F238E27FC236}">
              <a16:creationId xmlns:a16="http://schemas.microsoft.com/office/drawing/2014/main" id="{A72B4512-CB8D-4C1D-80DC-CBF08D9C18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xdr:from>
      <xdr:col>0</xdr:col>
      <xdr:colOff>0</xdr:colOff>
      <xdr:row>60</xdr:row>
      <xdr:rowOff>0</xdr:rowOff>
    </xdr:from>
    <xdr:to>
      <xdr:col>0</xdr:col>
      <xdr:colOff>2133600</xdr:colOff>
      <xdr:row>60</xdr:row>
      <xdr:rowOff>0</xdr:rowOff>
    </xdr:to>
    <xdr:graphicFrame macro="">
      <xdr:nvGraphicFramePr>
        <xdr:cNvPr id="2" name="Chart 1">
          <a:extLst>
            <a:ext uri="{FF2B5EF4-FFF2-40B4-BE49-F238E27FC236}">
              <a16:creationId xmlns:a16="http://schemas.microsoft.com/office/drawing/2014/main" id="{20A78896-811D-4422-9960-7F31E9C57D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xdr:from>
      <xdr:col>4</xdr:col>
      <xdr:colOff>2857500</xdr:colOff>
      <xdr:row>60</xdr:row>
      <xdr:rowOff>0</xdr:rowOff>
    </xdr:from>
    <xdr:to>
      <xdr:col>5</xdr:col>
      <xdr:colOff>0</xdr:colOff>
      <xdr:row>60</xdr:row>
      <xdr:rowOff>0</xdr:rowOff>
    </xdr:to>
    <xdr:graphicFrame macro="">
      <xdr:nvGraphicFramePr>
        <xdr:cNvPr id="3" name="Chart 2">
          <a:extLst>
            <a:ext uri="{FF2B5EF4-FFF2-40B4-BE49-F238E27FC236}">
              <a16:creationId xmlns:a16="http://schemas.microsoft.com/office/drawing/2014/main" id="{BAEB80F6-A059-4D4C-96B3-567855E2AE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 name="Chart 3">
          <a:extLst>
            <a:ext uri="{FF2B5EF4-FFF2-40B4-BE49-F238E27FC236}">
              <a16:creationId xmlns:a16="http://schemas.microsoft.com/office/drawing/2014/main" id="{1D6EAF70-ED76-4B13-BACF-F27332F10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5" name="Chart 2">
          <a:extLst>
            <a:ext uri="{FF2B5EF4-FFF2-40B4-BE49-F238E27FC236}">
              <a16:creationId xmlns:a16="http://schemas.microsoft.com/office/drawing/2014/main" id="{F34DEF60-0225-4E92-9B2B-D56E7EC424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6" name="Chart 3">
          <a:extLst>
            <a:ext uri="{FF2B5EF4-FFF2-40B4-BE49-F238E27FC236}">
              <a16:creationId xmlns:a16="http://schemas.microsoft.com/office/drawing/2014/main" id="{290C04E4-ED68-4503-9C95-D72BE4CF2C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7" name="Chart 2">
          <a:extLst>
            <a:ext uri="{FF2B5EF4-FFF2-40B4-BE49-F238E27FC236}">
              <a16:creationId xmlns:a16="http://schemas.microsoft.com/office/drawing/2014/main" id="{0533CA63-887A-40DA-9945-212990D1AB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8" name="Chart 3">
          <a:extLst>
            <a:ext uri="{FF2B5EF4-FFF2-40B4-BE49-F238E27FC236}">
              <a16:creationId xmlns:a16="http://schemas.microsoft.com/office/drawing/2014/main" id="{9CFA5D63-E74E-46CF-9F2C-D97F2D7393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9" name="Chart 2">
          <a:extLst>
            <a:ext uri="{FF2B5EF4-FFF2-40B4-BE49-F238E27FC236}">
              <a16:creationId xmlns:a16="http://schemas.microsoft.com/office/drawing/2014/main" id="{8CA70BCA-5C3E-4D06-8568-5AFB9535D3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xdr:from>
      <xdr:col>1</xdr:col>
      <xdr:colOff>2857500</xdr:colOff>
      <xdr:row>60</xdr:row>
      <xdr:rowOff>0</xdr:rowOff>
    </xdr:from>
    <xdr:to>
      <xdr:col>2</xdr:col>
      <xdr:colOff>0</xdr:colOff>
      <xdr:row>60</xdr:row>
      <xdr:rowOff>0</xdr:rowOff>
    </xdr:to>
    <xdr:graphicFrame macro="">
      <xdr:nvGraphicFramePr>
        <xdr:cNvPr id="10" name="Chart 3">
          <a:extLst>
            <a:ext uri="{FF2B5EF4-FFF2-40B4-BE49-F238E27FC236}">
              <a16:creationId xmlns:a16="http://schemas.microsoft.com/office/drawing/2014/main" id="{59088CB4-5453-44BA-9F09-44A17157C0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xdr:from>
      <xdr:col>1</xdr:col>
      <xdr:colOff>0</xdr:colOff>
      <xdr:row>69</xdr:row>
      <xdr:rowOff>0</xdr:rowOff>
    </xdr:from>
    <xdr:to>
      <xdr:col>1</xdr:col>
      <xdr:colOff>0</xdr:colOff>
      <xdr:row>69</xdr:row>
      <xdr:rowOff>0</xdr:rowOff>
    </xdr:to>
    <xdr:graphicFrame macro="">
      <xdr:nvGraphicFramePr>
        <xdr:cNvPr id="11" name="Chart 4">
          <a:extLst>
            <a:ext uri="{FF2B5EF4-FFF2-40B4-BE49-F238E27FC236}">
              <a16:creationId xmlns:a16="http://schemas.microsoft.com/office/drawing/2014/main" id="{109F0508-70EB-4D57-A5B2-E71ACCFF1E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xdr:from>
      <xdr:col>1</xdr:col>
      <xdr:colOff>0</xdr:colOff>
      <xdr:row>69</xdr:row>
      <xdr:rowOff>0</xdr:rowOff>
    </xdr:from>
    <xdr:to>
      <xdr:col>1</xdr:col>
      <xdr:colOff>0</xdr:colOff>
      <xdr:row>69</xdr:row>
      <xdr:rowOff>0</xdr:rowOff>
    </xdr:to>
    <xdr:graphicFrame macro="">
      <xdr:nvGraphicFramePr>
        <xdr:cNvPr id="12" name="Chart 5">
          <a:extLst>
            <a:ext uri="{FF2B5EF4-FFF2-40B4-BE49-F238E27FC236}">
              <a16:creationId xmlns:a16="http://schemas.microsoft.com/office/drawing/2014/main" id="{DD5FD188-55C8-4C35-AD9D-D9ED17A2D7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xdr:from>
      <xdr:col>0</xdr:col>
      <xdr:colOff>0</xdr:colOff>
      <xdr:row>82</xdr:row>
      <xdr:rowOff>0</xdr:rowOff>
    </xdr:from>
    <xdr:to>
      <xdr:col>0</xdr:col>
      <xdr:colOff>2133600</xdr:colOff>
      <xdr:row>82</xdr:row>
      <xdr:rowOff>0</xdr:rowOff>
    </xdr:to>
    <xdr:graphicFrame macro="">
      <xdr:nvGraphicFramePr>
        <xdr:cNvPr id="48" name="Chart 1">
          <a:extLst>
            <a:ext uri="{FF2B5EF4-FFF2-40B4-BE49-F238E27FC236}">
              <a16:creationId xmlns:a16="http://schemas.microsoft.com/office/drawing/2014/main" id="{A4030793-FEAD-4653-83CE-1CE5700BD4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xdr:from>
      <xdr:col>4</xdr:col>
      <xdr:colOff>2857500</xdr:colOff>
      <xdr:row>82</xdr:row>
      <xdr:rowOff>0</xdr:rowOff>
    </xdr:from>
    <xdr:to>
      <xdr:col>5</xdr:col>
      <xdr:colOff>0</xdr:colOff>
      <xdr:row>82</xdr:row>
      <xdr:rowOff>0</xdr:rowOff>
    </xdr:to>
    <xdr:graphicFrame macro="">
      <xdr:nvGraphicFramePr>
        <xdr:cNvPr id="49" name="Chart 2">
          <a:extLst>
            <a:ext uri="{FF2B5EF4-FFF2-40B4-BE49-F238E27FC236}">
              <a16:creationId xmlns:a16="http://schemas.microsoft.com/office/drawing/2014/main" id="{46FAEA27-4F60-4899-A211-DCD8083446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50" name="Chart 3">
          <a:extLst>
            <a:ext uri="{FF2B5EF4-FFF2-40B4-BE49-F238E27FC236}">
              <a16:creationId xmlns:a16="http://schemas.microsoft.com/office/drawing/2014/main" id="{3C718182-CD8D-4551-B5E7-1A36FE1F8B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51" name="Chart 2">
          <a:extLst>
            <a:ext uri="{FF2B5EF4-FFF2-40B4-BE49-F238E27FC236}">
              <a16:creationId xmlns:a16="http://schemas.microsoft.com/office/drawing/2014/main" id="{2B68DDE6-E1C9-481D-B0BA-5ED2B9CBF4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52" name="Chart 3">
          <a:extLst>
            <a:ext uri="{FF2B5EF4-FFF2-40B4-BE49-F238E27FC236}">
              <a16:creationId xmlns:a16="http://schemas.microsoft.com/office/drawing/2014/main" id="{FE612977-DE5B-41B9-AA46-36D591F526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53" name="Chart 2">
          <a:extLst>
            <a:ext uri="{FF2B5EF4-FFF2-40B4-BE49-F238E27FC236}">
              <a16:creationId xmlns:a16="http://schemas.microsoft.com/office/drawing/2014/main" id="{E2B3F14B-3AA4-4374-B3BA-81E9957D80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4"/>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54" name="Chart 3">
          <a:extLst>
            <a:ext uri="{FF2B5EF4-FFF2-40B4-BE49-F238E27FC236}">
              <a16:creationId xmlns:a16="http://schemas.microsoft.com/office/drawing/2014/main" id="{3E5DD24C-6F82-48DD-8F7A-ACAA2281EB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5"/>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55" name="Chart 2">
          <a:extLst>
            <a:ext uri="{FF2B5EF4-FFF2-40B4-BE49-F238E27FC236}">
              <a16:creationId xmlns:a16="http://schemas.microsoft.com/office/drawing/2014/main" id="{FDB6A5E4-2153-4F48-A8C4-A889061190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6"/>
        </a:graphicData>
      </a:graphic>
    </xdr:graphicFrame>
    <xdr:clientData/>
  </xdr:twoCellAnchor>
  <xdr:twoCellAnchor>
    <xdr:from>
      <xdr:col>1</xdr:col>
      <xdr:colOff>2857500</xdr:colOff>
      <xdr:row>82</xdr:row>
      <xdr:rowOff>0</xdr:rowOff>
    </xdr:from>
    <xdr:to>
      <xdr:col>2</xdr:col>
      <xdr:colOff>0</xdr:colOff>
      <xdr:row>82</xdr:row>
      <xdr:rowOff>0</xdr:rowOff>
    </xdr:to>
    <xdr:graphicFrame macro="">
      <xdr:nvGraphicFramePr>
        <xdr:cNvPr id="56" name="Chart 3">
          <a:extLst>
            <a:ext uri="{FF2B5EF4-FFF2-40B4-BE49-F238E27FC236}">
              <a16:creationId xmlns:a16="http://schemas.microsoft.com/office/drawing/2014/main" id="{61242A2C-47E9-4031-B10B-5812FA6A07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7"/>
        </a:graphicData>
      </a:graphic>
    </xdr:graphicFrame>
    <xdr:clientData/>
  </xdr:twoCellAnchor>
  <xdr:twoCellAnchor>
    <xdr:from>
      <xdr:col>1</xdr:col>
      <xdr:colOff>0</xdr:colOff>
      <xdr:row>91</xdr:row>
      <xdr:rowOff>0</xdr:rowOff>
    </xdr:from>
    <xdr:to>
      <xdr:col>1</xdr:col>
      <xdr:colOff>0</xdr:colOff>
      <xdr:row>91</xdr:row>
      <xdr:rowOff>0</xdr:rowOff>
    </xdr:to>
    <xdr:graphicFrame macro="">
      <xdr:nvGraphicFramePr>
        <xdr:cNvPr id="57" name="Chart 4">
          <a:extLst>
            <a:ext uri="{FF2B5EF4-FFF2-40B4-BE49-F238E27FC236}">
              <a16:creationId xmlns:a16="http://schemas.microsoft.com/office/drawing/2014/main" id="{3CF1CE18-847C-4F17-83B6-02AC91925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8"/>
        </a:graphicData>
      </a:graphic>
    </xdr:graphicFrame>
    <xdr:clientData/>
  </xdr:twoCellAnchor>
  <xdr:twoCellAnchor>
    <xdr:from>
      <xdr:col>1</xdr:col>
      <xdr:colOff>0</xdr:colOff>
      <xdr:row>91</xdr:row>
      <xdr:rowOff>0</xdr:rowOff>
    </xdr:from>
    <xdr:to>
      <xdr:col>1</xdr:col>
      <xdr:colOff>0</xdr:colOff>
      <xdr:row>91</xdr:row>
      <xdr:rowOff>0</xdr:rowOff>
    </xdr:to>
    <xdr:graphicFrame macro="">
      <xdr:nvGraphicFramePr>
        <xdr:cNvPr id="58" name="Chart 5">
          <a:extLst>
            <a:ext uri="{FF2B5EF4-FFF2-40B4-BE49-F238E27FC236}">
              <a16:creationId xmlns:a16="http://schemas.microsoft.com/office/drawing/2014/main" id="{4C1A6D97-7885-4F4E-AE86-ED5561A0E7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9"/>
        </a:graphicData>
      </a:graphic>
    </xdr:graphicFrame>
    <xdr:clientData/>
  </xdr:twoCellAnchor>
  <xdr:twoCellAnchor>
    <xdr:from>
      <xdr:col>0</xdr:col>
      <xdr:colOff>0</xdr:colOff>
      <xdr:row>82</xdr:row>
      <xdr:rowOff>0</xdr:rowOff>
    </xdr:from>
    <xdr:to>
      <xdr:col>0</xdr:col>
      <xdr:colOff>2133600</xdr:colOff>
      <xdr:row>82</xdr:row>
      <xdr:rowOff>0</xdr:rowOff>
    </xdr:to>
    <xdr:graphicFrame macro="">
      <xdr:nvGraphicFramePr>
        <xdr:cNvPr id="59" name="Chart 1">
          <a:extLst>
            <a:ext uri="{FF2B5EF4-FFF2-40B4-BE49-F238E27FC236}">
              <a16:creationId xmlns:a16="http://schemas.microsoft.com/office/drawing/2014/main" id="{244ADB6A-7F85-4799-AB36-C87A9951FE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0"/>
        </a:graphicData>
      </a:graphic>
    </xdr:graphicFrame>
    <xdr:clientData/>
  </xdr:twoCellAnchor>
  <xdr:twoCellAnchor>
    <xdr:from>
      <xdr:col>4</xdr:col>
      <xdr:colOff>2857500</xdr:colOff>
      <xdr:row>82</xdr:row>
      <xdr:rowOff>0</xdr:rowOff>
    </xdr:from>
    <xdr:to>
      <xdr:col>5</xdr:col>
      <xdr:colOff>0</xdr:colOff>
      <xdr:row>82</xdr:row>
      <xdr:rowOff>0</xdr:rowOff>
    </xdr:to>
    <xdr:graphicFrame macro="">
      <xdr:nvGraphicFramePr>
        <xdr:cNvPr id="60" name="Chart 2">
          <a:extLst>
            <a:ext uri="{FF2B5EF4-FFF2-40B4-BE49-F238E27FC236}">
              <a16:creationId xmlns:a16="http://schemas.microsoft.com/office/drawing/2014/main" id="{67EA3FD3-8999-4D84-A5AF-E672CAAC47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1"/>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61" name="Chart 3">
          <a:extLst>
            <a:ext uri="{FF2B5EF4-FFF2-40B4-BE49-F238E27FC236}">
              <a16:creationId xmlns:a16="http://schemas.microsoft.com/office/drawing/2014/main" id="{63BB04E7-80AC-4D91-9E79-CF942AFA74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2"/>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62" name="Chart 2">
          <a:extLst>
            <a:ext uri="{FF2B5EF4-FFF2-40B4-BE49-F238E27FC236}">
              <a16:creationId xmlns:a16="http://schemas.microsoft.com/office/drawing/2014/main" id="{CBB5BDA8-7312-4B93-B795-908668FBD4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3"/>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63" name="Chart 3">
          <a:extLst>
            <a:ext uri="{FF2B5EF4-FFF2-40B4-BE49-F238E27FC236}">
              <a16:creationId xmlns:a16="http://schemas.microsoft.com/office/drawing/2014/main" id="{23CA62A8-3013-46EB-9320-8D09C6CBA9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4"/>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544" name="Chart 2">
          <a:extLst>
            <a:ext uri="{FF2B5EF4-FFF2-40B4-BE49-F238E27FC236}">
              <a16:creationId xmlns:a16="http://schemas.microsoft.com/office/drawing/2014/main" id="{A2942F3E-5D88-4C70-B7C9-9291CDD35D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5"/>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545" name="Chart 3">
          <a:extLst>
            <a:ext uri="{FF2B5EF4-FFF2-40B4-BE49-F238E27FC236}">
              <a16:creationId xmlns:a16="http://schemas.microsoft.com/office/drawing/2014/main" id="{0B6233C8-A1C1-4DE8-AD35-B8C0B5837C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6"/>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546" name="Chart 2">
          <a:extLst>
            <a:ext uri="{FF2B5EF4-FFF2-40B4-BE49-F238E27FC236}">
              <a16:creationId xmlns:a16="http://schemas.microsoft.com/office/drawing/2014/main" id="{6DFFD913-5E4B-458E-ACF6-7447352F22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7"/>
        </a:graphicData>
      </a:graphic>
    </xdr:graphicFrame>
    <xdr:clientData/>
  </xdr:twoCellAnchor>
  <xdr:twoCellAnchor>
    <xdr:from>
      <xdr:col>1</xdr:col>
      <xdr:colOff>2857500</xdr:colOff>
      <xdr:row>82</xdr:row>
      <xdr:rowOff>0</xdr:rowOff>
    </xdr:from>
    <xdr:to>
      <xdr:col>2</xdr:col>
      <xdr:colOff>0</xdr:colOff>
      <xdr:row>82</xdr:row>
      <xdr:rowOff>0</xdr:rowOff>
    </xdr:to>
    <xdr:graphicFrame macro="">
      <xdr:nvGraphicFramePr>
        <xdr:cNvPr id="4547" name="Chart 3">
          <a:extLst>
            <a:ext uri="{FF2B5EF4-FFF2-40B4-BE49-F238E27FC236}">
              <a16:creationId xmlns:a16="http://schemas.microsoft.com/office/drawing/2014/main" id="{C462E70B-C3DB-42AF-912D-4D55073F9D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8"/>
        </a:graphicData>
      </a:graphic>
    </xdr:graphicFrame>
    <xdr:clientData/>
  </xdr:twoCellAnchor>
  <xdr:twoCellAnchor>
    <xdr:from>
      <xdr:col>1</xdr:col>
      <xdr:colOff>0</xdr:colOff>
      <xdr:row>91</xdr:row>
      <xdr:rowOff>0</xdr:rowOff>
    </xdr:from>
    <xdr:to>
      <xdr:col>1</xdr:col>
      <xdr:colOff>0</xdr:colOff>
      <xdr:row>91</xdr:row>
      <xdr:rowOff>0</xdr:rowOff>
    </xdr:to>
    <xdr:graphicFrame macro="">
      <xdr:nvGraphicFramePr>
        <xdr:cNvPr id="4548" name="Chart 4">
          <a:extLst>
            <a:ext uri="{FF2B5EF4-FFF2-40B4-BE49-F238E27FC236}">
              <a16:creationId xmlns:a16="http://schemas.microsoft.com/office/drawing/2014/main" id="{FE2F5201-5295-459A-A1AF-79A6337165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9"/>
        </a:graphicData>
      </a:graphic>
    </xdr:graphicFrame>
    <xdr:clientData/>
  </xdr:twoCellAnchor>
  <xdr:twoCellAnchor>
    <xdr:from>
      <xdr:col>1</xdr:col>
      <xdr:colOff>0</xdr:colOff>
      <xdr:row>91</xdr:row>
      <xdr:rowOff>0</xdr:rowOff>
    </xdr:from>
    <xdr:to>
      <xdr:col>1</xdr:col>
      <xdr:colOff>0</xdr:colOff>
      <xdr:row>91</xdr:row>
      <xdr:rowOff>0</xdr:rowOff>
    </xdr:to>
    <xdr:graphicFrame macro="">
      <xdr:nvGraphicFramePr>
        <xdr:cNvPr id="4549" name="Chart 5">
          <a:extLst>
            <a:ext uri="{FF2B5EF4-FFF2-40B4-BE49-F238E27FC236}">
              <a16:creationId xmlns:a16="http://schemas.microsoft.com/office/drawing/2014/main" id="{97B7DFA5-BAEE-43D1-89B2-A3BFEF2824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0"/>
        </a:graphicData>
      </a:graphic>
    </xdr:graphicFrame>
    <xdr:clientData/>
  </xdr:twoCellAnchor>
  <xdr:twoCellAnchor>
    <xdr:from>
      <xdr:col>4</xdr:col>
      <xdr:colOff>2857500</xdr:colOff>
      <xdr:row>32</xdr:row>
      <xdr:rowOff>0</xdr:rowOff>
    </xdr:from>
    <xdr:to>
      <xdr:col>5</xdr:col>
      <xdr:colOff>0</xdr:colOff>
      <xdr:row>32</xdr:row>
      <xdr:rowOff>0</xdr:rowOff>
    </xdr:to>
    <xdr:graphicFrame macro="">
      <xdr:nvGraphicFramePr>
        <xdr:cNvPr id="4558" name="Chart 2">
          <a:extLst>
            <a:ext uri="{FF2B5EF4-FFF2-40B4-BE49-F238E27FC236}">
              <a16:creationId xmlns:a16="http://schemas.microsoft.com/office/drawing/2014/main" id="{EA6A40B6-B910-4923-9A64-1784934CD2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1"/>
        </a:graphicData>
      </a:graphic>
    </xdr:graphicFrame>
    <xdr:clientData/>
  </xdr:twoCellAnchor>
  <xdr:twoCellAnchor>
    <xdr:from>
      <xdr:col>3</xdr:col>
      <xdr:colOff>2857500</xdr:colOff>
      <xdr:row>32</xdr:row>
      <xdr:rowOff>0</xdr:rowOff>
    </xdr:from>
    <xdr:to>
      <xdr:col>4</xdr:col>
      <xdr:colOff>0</xdr:colOff>
      <xdr:row>32</xdr:row>
      <xdr:rowOff>0</xdr:rowOff>
    </xdr:to>
    <xdr:graphicFrame macro="">
      <xdr:nvGraphicFramePr>
        <xdr:cNvPr id="4559" name="Chart 3">
          <a:extLst>
            <a:ext uri="{FF2B5EF4-FFF2-40B4-BE49-F238E27FC236}">
              <a16:creationId xmlns:a16="http://schemas.microsoft.com/office/drawing/2014/main" id="{BC57779B-BE8D-485D-A847-B2BC6E6978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2"/>
        </a:graphicData>
      </a:graphic>
    </xdr:graphicFrame>
    <xdr:clientData/>
  </xdr:twoCellAnchor>
  <xdr:twoCellAnchor>
    <xdr:from>
      <xdr:col>3</xdr:col>
      <xdr:colOff>2857500</xdr:colOff>
      <xdr:row>32</xdr:row>
      <xdr:rowOff>0</xdr:rowOff>
    </xdr:from>
    <xdr:to>
      <xdr:col>4</xdr:col>
      <xdr:colOff>0</xdr:colOff>
      <xdr:row>32</xdr:row>
      <xdr:rowOff>0</xdr:rowOff>
    </xdr:to>
    <xdr:graphicFrame macro="">
      <xdr:nvGraphicFramePr>
        <xdr:cNvPr id="4560" name="Chart 2">
          <a:extLst>
            <a:ext uri="{FF2B5EF4-FFF2-40B4-BE49-F238E27FC236}">
              <a16:creationId xmlns:a16="http://schemas.microsoft.com/office/drawing/2014/main" id="{AD6E7AC5-63A2-492B-AF80-108D1B460D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3"/>
        </a:graphicData>
      </a:graphic>
    </xdr:graphicFrame>
    <xdr:clientData/>
  </xdr:twoCellAnchor>
  <xdr:twoCellAnchor>
    <xdr:from>
      <xdr:col>2</xdr:col>
      <xdr:colOff>2857500</xdr:colOff>
      <xdr:row>32</xdr:row>
      <xdr:rowOff>0</xdr:rowOff>
    </xdr:from>
    <xdr:to>
      <xdr:col>3</xdr:col>
      <xdr:colOff>0</xdr:colOff>
      <xdr:row>32</xdr:row>
      <xdr:rowOff>0</xdr:rowOff>
    </xdr:to>
    <xdr:graphicFrame macro="">
      <xdr:nvGraphicFramePr>
        <xdr:cNvPr id="4561" name="Chart 3">
          <a:extLst>
            <a:ext uri="{FF2B5EF4-FFF2-40B4-BE49-F238E27FC236}">
              <a16:creationId xmlns:a16="http://schemas.microsoft.com/office/drawing/2014/main" id="{4F515458-982B-42B4-965B-48D8198B99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4"/>
        </a:graphicData>
      </a:graphic>
    </xdr:graphicFrame>
    <xdr:clientData/>
  </xdr:twoCellAnchor>
  <xdr:twoCellAnchor>
    <xdr:from>
      <xdr:col>3</xdr:col>
      <xdr:colOff>2857500</xdr:colOff>
      <xdr:row>32</xdr:row>
      <xdr:rowOff>0</xdr:rowOff>
    </xdr:from>
    <xdr:to>
      <xdr:col>4</xdr:col>
      <xdr:colOff>0</xdr:colOff>
      <xdr:row>32</xdr:row>
      <xdr:rowOff>0</xdr:rowOff>
    </xdr:to>
    <xdr:graphicFrame macro="">
      <xdr:nvGraphicFramePr>
        <xdr:cNvPr id="4562" name="Chart 2">
          <a:extLst>
            <a:ext uri="{FF2B5EF4-FFF2-40B4-BE49-F238E27FC236}">
              <a16:creationId xmlns:a16="http://schemas.microsoft.com/office/drawing/2014/main" id="{2C922AF6-3F74-4CAC-A716-53A18E1E9C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5"/>
        </a:graphicData>
      </a:graphic>
    </xdr:graphicFrame>
    <xdr:clientData/>
  </xdr:twoCellAnchor>
  <xdr:twoCellAnchor>
    <xdr:from>
      <xdr:col>2</xdr:col>
      <xdr:colOff>2857500</xdr:colOff>
      <xdr:row>32</xdr:row>
      <xdr:rowOff>0</xdr:rowOff>
    </xdr:from>
    <xdr:to>
      <xdr:col>3</xdr:col>
      <xdr:colOff>0</xdr:colOff>
      <xdr:row>32</xdr:row>
      <xdr:rowOff>0</xdr:rowOff>
    </xdr:to>
    <xdr:graphicFrame macro="">
      <xdr:nvGraphicFramePr>
        <xdr:cNvPr id="4563" name="Chart 3">
          <a:extLst>
            <a:ext uri="{FF2B5EF4-FFF2-40B4-BE49-F238E27FC236}">
              <a16:creationId xmlns:a16="http://schemas.microsoft.com/office/drawing/2014/main" id="{940B0594-4ACD-403B-B6FC-54F7753163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6"/>
        </a:graphicData>
      </a:graphic>
    </xdr:graphicFrame>
    <xdr:clientData/>
  </xdr:twoCellAnchor>
  <xdr:twoCellAnchor>
    <xdr:from>
      <xdr:col>2</xdr:col>
      <xdr:colOff>2857500</xdr:colOff>
      <xdr:row>32</xdr:row>
      <xdr:rowOff>0</xdr:rowOff>
    </xdr:from>
    <xdr:to>
      <xdr:col>3</xdr:col>
      <xdr:colOff>0</xdr:colOff>
      <xdr:row>32</xdr:row>
      <xdr:rowOff>0</xdr:rowOff>
    </xdr:to>
    <xdr:graphicFrame macro="">
      <xdr:nvGraphicFramePr>
        <xdr:cNvPr id="4564" name="Chart 2">
          <a:extLst>
            <a:ext uri="{FF2B5EF4-FFF2-40B4-BE49-F238E27FC236}">
              <a16:creationId xmlns:a16="http://schemas.microsoft.com/office/drawing/2014/main" id="{EB68AC3F-CF9B-4007-917D-9272E46C2A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7"/>
        </a:graphicData>
      </a:graphic>
    </xdr:graphicFrame>
    <xdr:clientData/>
  </xdr:twoCellAnchor>
  <xdr:twoCellAnchor>
    <xdr:from>
      <xdr:col>1</xdr:col>
      <xdr:colOff>2857500</xdr:colOff>
      <xdr:row>32</xdr:row>
      <xdr:rowOff>0</xdr:rowOff>
    </xdr:from>
    <xdr:to>
      <xdr:col>2</xdr:col>
      <xdr:colOff>0</xdr:colOff>
      <xdr:row>32</xdr:row>
      <xdr:rowOff>0</xdr:rowOff>
    </xdr:to>
    <xdr:graphicFrame macro="">
      <xdr:nvGraphicFramePr>
        <xdr:cNvPr id="4565" name="Chart 3">
          <a:extLst>
            <a:ext uri="{FF2B5EF4-FFF2-40B4-BE49-F238E27FC236}">
              <a16:creationId xmlns:a16="http://schemas.microsoft.com/office/drawing/2014/main" id="{CD6E84D9-2CF8-4ADF-91E5-F7BE9CECDF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8"/>
        </a:graphicData>
      </a:graphic>
    </xdr:graphicFrame>
    <xdr:clientData/>
  </xdr:twoCellAnchor>
  <xdr:twoCellAnchor>
    <xdr:from>
      <xdr:col>4</xdr:col>
      <xdr:colOff>2857500</xdr:colOff>
      <xdr:row>60</xdr:row>
      <xdr:rowOff>0</xdr:rowOff>
    </xdr:from>
    <xdr:to>
      <xdr:col>5</xdr:col>
      <xdr:colOff>0</xdr:colOff>
      <xdr:row>60</xdr:row>
      <xdr:rowOff>0</xdr:rowOff>
    </xdr:to>
    <xdr:graphicFrame macro="">
      <xdr:nvGraphicFramePr>
        <xdr:cNvPr id="4566" name="Chart 2">
          <a:extLst>
            <a:ext uri="{FF2B5EF4-FFF2-40B4-BE49-F238E27FC236}">
              <a16:creationId xmlns:a16="http://schemas.microsoft.com/office/drawing/2014/main" id="{44A79F97-AF37-4289-B60B-B6B7E10A49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9"/>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567" name="Chart 3">
          <a:extLst>
            <a:ext uri="{FF2B5EF4-FFF2-40B4-BE49-F238E27FC236}">
              <a16:creationId xmlns:a16="http://schemas.microsoft.com/office/drawing/2014/main" id="{32B2B9A9-C766-4881-A2ED-6B7BA353FE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0"/>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568" name="Chart 2">
          <a:extLst>
            <a:ext uri="{FF2B5EF4-FFF2-40B4-BE49-F238E27FC236}">
              <a16:creationId xmlns:a16="http://schemas.microsoft.com/office/drawing/2014/main" id="{2B587650-AD73-4357-953F-55D32ACD07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1"/>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569" name="Chart 3">
          <a:extLst>
            <a:ext uri="{FF2B5EF4-FFF2-40B4-BE49-F238E27FC236}">
              <a16:creationId xmlns:a16="http://schemas.microsoft.com/office/drawing/2014/main" id="{67227642-5A59-464C-AB19-A95D6FF0B5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2"/>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570" name="Chart 2">
          <a:extLst>
            <a:ext uri="{FF2B5EF4-FFF2-40B4-BE49-F238E27FC236}">
              <a16:creationId xmlns:a16="http://schemas.microsoft.com/office/drawing/2014/main" id="{A22DD8D6-343D-4C8E-B6DE-43D47CB418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3"/>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571" name="Chart 3">
          <a:extLst>
            <a:ext uri="{FF2B5EF4-FFF2-40B4-BE49-F238E27FC236}">
              <a16:creationId xmlns:a16="http://schemas.microsoft.com/office/drawing/2014/main" id="{9E47EDB3-7772-4765-826C-4EB84E06C5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4"/>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572" name="Chart 2">
          <a:extLst>
            <a:ext uri="{FF2B5EF4-FFF2-40B4-BE49-F238E27FC236}">
              <a16:creationId xmlns:a16="http://schemas.microsoft.com/office/drawing/2014/main" id="{DE63CF12-379A-40CD-9B54-8BDC7C4349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5"/>
        </a:graphicData>
      </a:graphic>
    </xdr:graphicFrame>
    <xdr:clientData/>
  </xdr:twoCellAnchor>
  <xdr:twoCellAnchor>
    <xdr:from>
      <xdr:col>1</xdr:col>
      <xdr:colOff>2857500</xdr:colOff>
      <xdr:row>60</xdr:row>
      <xdr:rowOff>0</xdr:rowOff>
    </xdr:from>
    <xdr:to>
      <xdr:col>2</xdr:col>
      <xdr:colOff>0</xdr:colOff>
      <xdr:row>60</xdr:row>
      <xdr:rowOff>0</xdr:rowOff>
    </xdr:to>
    <xdr:graphicFrame macro="">
      <xdr:nvGraphicFramePr>
        <xdr:cNvPr id="4573" name="Chart 3">
          <a:extLst>
            <a:ext uri="{FF2B5EF4-FFF2-40B4-BE49-F238E27FC236}">
              <a16:creationId xmlns:a16="http://schemas.microsoft.com/office/drawing/2014/main" id="{D66C2878-1110-409A-AB04-2DD9D92F1E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6"/>
        </a:graphicData>
      </a:graphic>
    </xdr:graphicFrame>
    <xdr:clientData/>
  </xdr:twoCellAnchor>
  <xdr:twoCellAnchor>
    <xdr:from>
      <xdr:col>4</xdr:col>
      <xdr:colOff>2857500</xdr:colOff>
      <xdr:row>60</xdr:row>
      <xdr:rowOff>0</xdr:rowOff>
    </xdr:from>
    <xdr:to>
      <xdr:col>5</xdr:col>
      <xdr:colOff>0</xdr:colOff>
      <xdr:row>60</xdr:row>
      <xdr:rowOff>0</xdr:rowOff>
    </xdr:to>
    <xdr:graphicFrame macro="">
      <xdr:nvGraphicFramePr>
        <xdr:cNvPr id="4574" name="Chart 2">
          <a:extLst>
            <a:ext uri="{FF2B5EF4-FFF2-40B4-BE49-F238E27FC236}">
              <a16:creationId xmlns:a16="http://schemas.microsoft.com/office/drawing/2014/main" id="{D376B14E-8FB0-4AB3-8C1D-D6992B58CF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7"/>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575" name="Chart 3">
          <a:extLst>
            <a:ext uri="{FF2B5EF4-FFF2-40B4-BE49-F238E27FC236}">
              <a16:creationId xmlns:a16="http://schemas.microsoft.com/office/drawing/2014/main" id="{65A46CF5-FBBE-4A60-8EA5-C15629570E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8"/>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576" name="Chart 2">
          <a:extLst>
            <a:ext uri="{FF2B5EF4-FFF2-40B4-BE49-F238E27FC236}">
              <a16:creationId xmlns:a16="http://schemas.microsoft.com/office/drawing/2014/main" id="{0551C3B8-24CF-4158-9462-4D10B2982F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9"/>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579" name="Chart 3">
          <a:extLst>
            <a:ext uri="{FF2B5EF4-FFF2-40B4-BE49-F238E27FC236}">
              <a16:creationId xmlns:a16="http://schemas.microsoft.com/office/drawing/2014/main" id="{9AD00166-E2C1-4D5D-AA99-313C598B9E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0"/>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580" name="Chart 2">
          <a:extLst>
            <a:ext uri="{FF2B5EF4-FFF2-40B4-BE49-F238E27FC236}">
              <a16:creationId xmlns:a16="http://schemas.microsoft.com/office/drawing/2014/main" id="{026E6CBD-1A45-411F-A89A-F794A30EB3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1"/>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581" name="Chart 3">
          <a:extLst>
            <a:ext uri="{FF2B5EF4-FFF2-40B4-BE49-F238E27FC236}">
              <a16:creationId xmlns:a16="http://schemas.microsoft.com/office/drawing/2014/main" id="{B5B7544D-064D-4F9A-8373-63D51CC65A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2"/>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582" name="Chart 2">
          <a:extLst>
            <a:ext uri="{FF2B5EF4-FFF2-40B4-BE49-F238E27FC236}">
              <a16:creationId xmlns:a16="http://schemas.microsoft.com/office/drawing/2014/main" id="{658E9A71-518A-4D19-B7C2-24172FBFEA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3"/>
        </a:graphicData>
      </a:graphic>
    </xdr:graphicFrame>
    <xdr:clientData/>
  </xdr:twoCellAnchor>
  <xdr:twoCellAnchor>
    <xdr:from>
      <xdr:col>1</xdr:col>
      <xdr:colOff>2857500</xdr:colOff>
      <xdr:row>60</xdr:row>
      <xdr:rowOff>0</xdr:rowOff>
    </xdr:from>
    <xdr:to>
      <xdr:col>2</xdr:col>
      <xdr:colOff>0</xdr:colOff>
      <xdr:row>60</xdr:row>
      <xdr:rowOff>0</xdr:rowOff>
    </xdr:to>
    <xdr:graphicFrame macro="">
      <xdr:nvGraphicFramePr>
        <xdr:cNvPr id="4583" name="Chart 3">
          <a:extLst>
            <a:ext uri="{FF2B5EF4-FFF2-40B4-BE49-F238E27FC236}">
              <a16:creationId xmlns:a16="http://schemas.microsoft.com/office/drawing/2014/main" id="{7D7FBAC1-5870-4937-BD78-8B5B2B0566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4"/>
        </a:graphicData>
      </a:graphic>
    </xdr:graphicFrame>
    <xdr:clientData/>
  </xdr:twoCellAnchor>
  <xdr:twoCellAnchor>
    <xdr:from>
      <xdr:col>4</xdr:col>
      <xdr:colOff>2857500</xdr:colOff>
      <xdr:row>60</xdr:row>
      <xdr:rowOff>0</xdr:rowOff>
    </xdr:from>
    <xdr:to>
      <xdr:col>5</xdr:col>
      <xdr:colOff>0</xdr:colOff>
      <xdr:row>60</xdr:row>
      <xdr:rowOff>0</xdr:rowOff>
    </xdr:to>
    <xdr:graphicFrame macro="">
      <xdr:nvGraphicFramePr>
        <xdr:cNvPr id="4584" name="Chart 2">
          <a:extLst>
            <a:ext uri="{FF2B5EF4-FFF2-40B4-BE49-F238E27FC236}">
              <a16:creationId xmlns:a16="http://schemas.microsoft.com/office/drawing/2014/main" id="{1D2EB13E-A394-43C9-9487-BF51B8ECBC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5"/>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585" name="Chart 3">
          <a:extLst>
            <a:ext uri="{FF2B5EF4-FFF2-40B4-BE49-F238E27FC236}">
              <a16:creationId xmlns:a16="http://schemas.microsoft.com/office/drawing/2014/main" id="{0350EC07-F4D1-4A84-934B-42BC880467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6"/>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586" name="Chart 2">
          <a:extLst>
            <a:ext uri="{FF2B5EF4-FFF2-40B4-BE49-F238E27FC236}">
              <a16:creationId xmlns:a16="http://schemas.microsoft.com/office/drawing/2014/main" id="{B04B2034-48E9-4F49-8E49-A5145DD89F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7"/>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587" name="Chart 3">
          <a:extLst>
            <a:ext uri="{FF2B5EF4-FFF2-40B4-BE49-F238E27FC236}">
              <a16:creationId xmlns:a16="http://schemas.microsoft.com/office/drawing/2014/main" id="{971E5390-FFA4-49FD-9BD4-247A41DAF2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8"/>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588" name="Chart 2">
          <a:extLst>
            <a:ext uri="{FF2B5EF4-FFF2-40B4-BE49-F238E27FC236}">
              <a16:creationId xmlns:a16="http://schemas.microsoft.com/office/drawing/2014/main" id="{51029A5A-2D06-42B7-AE8C-18CA5949BB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9"/>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589" name="Chart 3">
          <a:extLst>
            <a:ext uri="{FF2B5EF4-FFF2-40B4-BE49-F238E27FC236}">
              <a16:creationId xmlns:a16="http://schemas.microsoft.com/office/drawing/2014/main" id="{998ABF9B-3D1F-4BF3-90A6-F9D5864B7B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0"/>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590" name="Chart 2">
          <a:extLst>
            <a:ext uri="{FF2B5EF4-FFF2-40B4-BE49-F238E27FC236}">
              <a16:creationId xmlns:a16="http://schemas.microsoft.com/office/drawing/2014/main" id="{21E9AD95-88D1-449C-926D-21B594BCD4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1"/>
        </a:graphicData>
      </a:graphic>
    </xdr:graphicFrame>
    <xdr:clientData/>
  </xdr:twoCellAnchor>
  <xdr:twoCellAnchor>
    <xdr:from>
      <xdr:col>1</xdr:col>
      <xdr:colOff>2857500</xdr:colOff>
      <xdr:row>60</xdr:row>
      <xdr:rowOff>0</xdr:rowOff>
    </xdr:from>
    <xdr:to>
      <xdr:col>2</xdr:col>
      <xdr:colOff>0</xdr:colOff>
      <xdr:row>60</xdr:row>
      <xdr:rowOff>0</xdr:rowOff>
    </xdr:to>
    <xdr:graphicFrame macro="">
      <xdr:nvGraphicFramePr>
        <xdr:cNvPr id="4591" name="Chart 3">
          <a:extLst>
            <a:ext uri="{FF2B5EF4-FFF2-40B4-BE49-F238E27FC236}">
              <a16:creationId xmlns:a16="http://schemas.microsoft.com/office/drawing/2014/main" id="{F153963E-D497-4DDE-B78F-18BDF42979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2"/>
        </a:graphicData>
      </a:graphic>
    </xdr:graphicFrame>
    <xdr:clientData/>
  </xdr:twoCellAnchor>
  <xdr:twoCellAnchor>
    <xdr:from>
      <xdr:col>4</xdr:col>
      <xdr:colOff>2857500</xdr:colOff>
      <xdr:row>82</xdr:row>
      <xdr:rowOff>0</xdr:rowOff>
    </xdr:from>
    <xdr:to>
      <xdr:col>5</xdr:col>
      <xdr:colOff>0</xdr:colOff>
      <xdr:row>82</xdr:row>
      <xdr:rowOff>0</xdr:rowOff>
    </xdr:to>
    <xdr:graphicFrame macro="">
      <xdr:nvGraphicFramePr>
        <xdr:cNvPr id="4592" name="Chart 2">
          <a:extLst>
            <a:ext uri="{FF2B5EF4-FFF2-40B4-BE49-F238E27FC236}">
              <a16:creationId xmlns:a16="http://schemas.microsoft.com/office/drawing/2014/main" id="{7143D830-94DB-4DD8-B8D3-CF456484D1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3"/>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593" name="Chart 3">
          <a:extLst>
            <a:ext uri="{FF2B5EF4-FFF2-40B4-BE49-F238E27FC236}">
              <a16:creationId xmlns:a16="http://schemas.microsoft.com/office/drawing/2014/main" id="{E9066353-76D6-4A6E-A51C-05C583BEAE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4"/>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594" name="Chart 2">
          <a:extLst>
            <a:ext uri="{FF2B5EF4-FFF2-40B4-BE49-F238E27FC236}">
              <a16:creationId xmlns:a16="http://schemas.microsoft.com/office/drawing/2014/main" id="{EBCE251D-D5C7-4157-9988-7ED01D0D0C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5"/>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595" name="Chart 3">
          <a:extLst>
            <a:ext uri="{FF2B5EF4-FFF2-40B4-BE49-F238E27FC236}">
              <a16:creationId xmlns:a16="http://schemas.microsoft.com/office/drawing/2014/main" id="{D314A944-1E56-410F-B7BA-D8E0BC3222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6"/>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596" name="Chart 2">
          <a:extLst>
            <a:ext uri="{FF2B5EF4-FFF2-40B4-BE49-F238E27FC236}">
              <a16:creationId xmlns:a16="http://schemas.microsoft.com/office/drawing/2014/main" id="{B29CA7A4-077A-494A-A706-AE3E3B07C7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7"/>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597" name="Chart 3">
          <a:extLst>
            <a:ext uri="{FF2B5EF4-FFF2-40B4-BE49-F238E27FC236}">
              <a16:creationId xmlns:a16="http://schemas.microsoft.com/office/drawing/2014/main" id="{7746FA8B-68DD-45D4-8DF3-1B5C92730A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8"/>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598" name="Chart 2">
          <a:extLst>
            <a:ext uri="{FF2B5EF4-FFF2-40B4-BE49-F238E27FC236}">
              <a16:creationId xmlns:a16="http://schemas.microsoft.com/office/drawing/2014/main" id="{4AE85532-7FE5-4D13-B8CE-A155A19980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9"/>
        </a:graphicData>
      </a:graphic>
    </xdr:graphicFrame>
    <xdr:clientData/>
  </xdr:twoCellAnchor>
  <xdr:twoCellAnchor>
    <xdr:from>
      <xdr:col>1</xdr:col>
      <xdr:colOff>2857500</xdr:colOff>
      <xdr:row>82</xdr:row>
      <xdr:rowOff>0</xdr:rowOff>
    </xdr:from>
    <xdr:to>
      <xdr:col>2</xdr:col>
      <xdr:colOff>0</xdr:colOff>
      <xdr:row>82</xdr:row>
      <xdr:rowOff>0</xdr:rowOff>
    </xdr:to>
    <xdr:graphicFrame macro="">
      <xdr:nvGraphicFramePr>
        <xdr:cNvPr id="4599" name="Chart 3">
          <a:extLst>
            <a:ext uri="{FF2B5EF4-FFF2-40B4-BE49-F238E27FC236}">
              <a16:creationId xmlns:a16="http://schemas.microsoft.com/office/drawing/2014/main" id="{E5833D7F-568A-48E9-AF93-5B1DCFEC7A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0"/>
        </a:graphicData>
      </a:graphic>
    </xdr:graphicFrame>
    <xdr:clientData/>
  </xdr:twoCellAnchor>
  <xdr:twoCellAnchor>
    <xdr:from>
      <xdr:col>4</xdr:col>
      <xdr:colOff>2857500</xdr:colOff>
      <xdr:row>82</xdr:row>
      <xdr:rowOff>0</xdr:rowOff>
    </xdr:from>
    <xdr:to>
      <xdr:col>5</xdr:col>
      <xdr:colOff>0</xdr:colOff>
      <xdr:row>82</xdr:row>
      <xdr:rowOff>0</xdr:rowOff>
    </xdr:to>
    <xdr:graphicFrame macro="">
      <xdr:nvGraphicFramePr>
        <xdr:cNvPr id="4600" name="Chart 2">
          <a:extLst>
            <a:ext uri="{FF2B5EF4-FFF2-40B4-BE49-F238E27FC236}">
              <a16:creationId xmlns:a16="http://schemas.microsoft.com/office/drawing/2014/main" id="{4C90EA87-8601-473A-B85B-FF73AF4FB0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1"/>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601" name="Chart 3">
          <a:extLst>
            <a:ext uri="{FF2B5EF4-FFF2-40B4-BE49-F238E27FC236}">
              <a16:creationId xmlns:a16="http://schemas.microsoft.com/office/drawing/2014/main" id="{D6A9554A-034E-4C67-831C-D32ADD21B5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2"/>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602" name="Chart 2">
          <a:extLst>
            <a:ext uri="{FF2B5EF4-FFF2-40B4-BE49-F238E27FC236}">
              <a16:creationId xmlns:a16="http://schemas.microsoft.com/office/drawing/2014/main" id="{208CF6F2-3BD1-4FDE-ADDB-0B2A967D79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3"/>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603" name="Chart 3">
          <a:extLst>
            <a:ext uri="{FF2B5EF4-FFF2-40B4-BE49-F238E27FC236}">
              <a16:creationId xmlns:a16="http://schemas.microsoft.com/office/drawing/2014/main" id="{B68F2428-7F30-49E9-A526-D6EE97C5EA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4"/>
        </a:graphicData>
      </a:graphic>
    </xdr:graphicFrame>
    <xdr:clientData/>
  </xdr:twoCellAnchor>
  <xdr:twoCellAnchor>
    <xdr:from>
      <xdr:col>4</xdr:col>
      <xdr:colOff>0</xdr:colOff>
      <xdr:row>82</xdr:row>
      <xdr:rowOff>0</xdr:rowOff>
    </xdr:from>
    <xdr:to>
      <xdr:col>4</xdr:col>
      <xdr:colOff>0</xdr:colOff>
      <xdr:row>82</xdr:row>
      <xdr:rowOff>0</xdr:rowOff>
    </xdr:to>
    <xdr:graphicFrame macro="">
      <xdr:nvGraphicFramePr>
        <xdr:cNvPr id="4604" name="Chart 2">
          <a:extLst>
            <a:ext uri="{FF2B5EF4-FFF2-40B4-BE49-F238E27FC236}">
              <a16:creationId xmlns:a16="http://schemas.microsoft.com/office/drawing/2014/main" id="{6289E296-3CA6-4243-A194-647315CF57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5"/>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605" name="Chart 3">
          <a:extLst>
            <a:ext uri="{FF2B5EF4-FFF2-40B4-BE49-F238E27FC236}">
              <a16:creationId xmlns:a16="http://schemas.microsoft.com/office/drawing/2014/main" id="{06EEE6C9-C305-4025-82F4-D4819DAC29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6"/>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606" name="Chart 2">
          <a:extLst>
            <a:ext uri="{FF2B5EF4-FFF2-40B4-BE49-F238E27FC236}">
              <a16:creationId xmlns:a16="http://schemas.microsoft.com/office/drawing/2014/main" id="{C39DA004-3986-421C-85A5-1E5F8F07BB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7"/>
        </a:graphicData>
      </a:graphic>
    </xdr:graphicFrame>
    <xdr:clientData/>
  </xdr:twoCellAnchor>
  <xdr:twoCellAnchor>
    <xdr:from>
      <xdr:col>1</xdr:col>
      <xdr:colOff>2857500</xdr:colOff>
      <xdr:row>82</xdr:row>
      <xdr:rowOff>0</xdr:rowOff>
    </xdr:from>
    <xdr:to>
      <xdr:col>2</xdr:col>
      <xdr:colOff>0</xdr:colOff>
      <xdr:row>82</xdr:row>
      <xdr:rowOff>0</xdr:rowOff>
    </xdr:to>
    <xdr:graphicFrame macro="">
      <xdr:nvGraphicFramePr>
        <xdr:cNvPr id="4607" name="Chart 3">
          <a:extLst>
            <a:ext uri="{FF2B5EF4-FFF2-40B4-BE49-F238E27FC236}">
              <a16:creationId xmlns:a16="http://schemas.microsoft.com/office/drawing/2014/main" id="{15AA3766-86D3-4E63-9DDC-4AA48A322D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8"/>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43</xdr:row>
      <xdr:rowOff>0</xdr:rowOff>
    </xdr:from>
    <xdr:to>
      <xdr:col>1</xdr:col>
      <xdr:colOff>0</xdr:colOff>
      <xdr:row>43</xdr:row>
      <xdr:rowOff>0</xdr:rowOff>
    </xdr:to>
    <xdr:graphicFrame macro="">
      <xdr:nvGraphicFramePr>
        <xdr:cNvPr id="13051676" name="Chart 4">
          <a:extLst>
            <a:ext uri="{FF2B5EF4-FFF2-40B4-BE49-F238E27FC236}">
              <a16:creationId xmlns:a16="http://schemas.microsoft.com/office/drawing/2014/main" id="{00000000-0008-0000-3400-00001C27C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43</xdr:row>
      <xdr:rowOff>0</xdr:rowOff>
    </xdr:from>
    <xdr:to>
      <xdr:col>1</xdr:col>
      <xdr:colOff>0</xdr:colOff>
      <xdr:row>43</xdr:row>
      <xdr:rowOff>0</xdr:rowOff>
    </xdr:to>
    <xdr:graphicFrame macro="">
      <xdr:nvGraphicFramePr>
        <xdr:cNvPr id="13051677" name="Chart 5">
          <a:extLst>
            <a:ext uri="{FF2B5EF4-FFF2-40B4-BE49-F238E27FC236}">
              <a16:creationId xmlns:a16="http://schemas.microsoft.com/office/drawing/2014/main" id="{00000000-0008-0000-3400-00001D27C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41</xdr:row>
      <xdr:rowOff>0</xdr:rowOff>
    </xdr:from>
    <xdr:to>
      <xdr:col>1</xdr:col>
      <xdr:colOff>0</xdr:colOff>
      <xdr:row>41</xdr:row>
      <xdr:rowOff>0</xdr:rowOff>
    </xdr:to>
    <xdr:graphicFrame macro="">
      <xdr:nvGraphicFramePr>
        <xdr:cNvPr id="13" name="Chart 4">
          <a:extLst>
            <a:ext uri="{FF2B5EF4-FFF2-40B4-BE49-F238E27FC236}">
              <a16:creationId xmlns:a16="http://schemas.microsoft.com/office/drawing/2014/main" id="{00000000-0008-0000-34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0</xdr:colOff>
      <xdr:row>41</xdr:row>
      <xdr:rowOff>0</xdr:rowOff>
    </xdr:from>
    <xdr:to>
      <xdr:col>1</xdr:col>
      <xdr:colOff>0</xdr:colOff>
      <xdr:row>41</xdr:row>
      <xdr:rowOff>0</xdr:rowOff>
    </xdr:to>
    <xdr:graphicFrame macro="">
      <xdr:nvGraphicFramePr>
        <xdr:cNvPr id="14" name="Chart 5">
          <a:extLst>
            <a:ext uri="{FF2B5EF4-FFF2-40B4-BE49-F238E27FC236}">
              <a16:creationId xmlns:a16="http://schemas.microsoft.com/office/drawing/2014/main" id="{00000000-0008-0000-34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4</xdr:row>
      <xdr:rowOff>0</xdr:rowOff>
    </xdr:from>
    <xdr:to>
      <xdr:col>0</xdr:col>
      <xdr:colOff>2133600</xdr:colOff>
      <xdr:row>4</xdr:row>
      <xdr:rowOff>0</xdr:rowOff>
    </xdr:to>
    <xdr:graphicFrame macro="">
      <xdr:nvGraphicFramePr>
        <xdr:cNvPr id="2" name="Chart 1">
          <a:extLst>
            <a:ext uri="{FF2B5EF4-FFF2-40B4-BE49-F238E27FC236}">
              <a16:creationId xmlns:a16="http://schemas.microsoft.com/office/drawing/2014/main" id="{ADC9ABA8-28A1-42A1-A2FD-C9F7E23202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2857500</xdr:colOff>
      <xdr:row>4</xdr:row>
      <xdr:rowOff>0</xdr:rowOff>
    </xdr:from>
    <xdr:to>
      <xdr:col>3</xdr:col>
      <xdr:colOff>0</xdr:colOff>
      <xdr:row>4</xdr:row>
      <xdr:rowOff>0</xdr:rowOff>
    </xdr:to>
    <xdr:graphicFrame macro="">
      <xdr:nvGraphicFramePr>
        <xdr:cNvPr id="3" name="Chart 2">
          <a:extLst>
            <a:ext uri="{FF2B5EF4-FFF2-40B4-BE49-F238E27FC236}">
              <a16:creationId xmlns:a16="http://schemas.microsoft.com/office/drawing/2014/main" id="{A3B370D7-0560-4ABB-8E64-455AE282D8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2857500</xdr:colOff>
      <xdr:row>4</xdr:row>
      <xdr:rowOff>0</xdr:rowOff>
    </xdr:from>
    <xdr:to>
      <xdr:col>2</xdr:col>
      <xdr:colOff>0</xdr:colOff>
      <xdr:row>4</xdr:row>
      <xdr:rowOff>0</xdr:rowOff>
    </xdr:to>
    <xdr:graphicFrame macro="">
      <xdr:nvGraphicFramePr>
        <xdr:cNvPr id="4" name="Chart 3">
          <a:extLst>
            <a:ext uri="{FF2B5EF4-FFF2-40B4-BE49-F238E27FC236}">
              <a16:creationId xmlns:a16="http://schemas.microsoft.com/office/drawing/2014/main" id="{3C956C85-A4CF-4B7C-8694-BA772579A4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xdr:col>
      <xdr:colOff>2857500</xdr:colOff>
      <xdr:row>4</xdr:row>
      <xdr:rowOff>0</xdr:rowOff>
    </xdr:from>
    <xdr:to>
      <xdr:col>2</xdr:col>
      <xdr:colOff>0</xdr:colOff>
      <xdr:row>4</xdr:row>
      <xdr:rowOff>0</xdr:rowOff>
    </xdr:to>
    <xdr:graphicFrame macro="">
      <xdr:nvGraphicFramePr>
        <xdr:cNvPr id="5" name="Chart 2">
          <a:extLst>
            <a:ext uri="{FF2B5EF4-FFF2-40B4-BE49-F238E27FC236}">
              <a16:creationId xmlns:a16="http://schemas.microsoft.com/office/drawing/2014/main" id="{7E45344F-8917-478A-A9BF-518B89C817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xdr:col>
      <xdr:colOff>0</xdr:colOff>
      <xdr:row>4</xdr:row>
      <xdr:rowOff>0</xdr:rowOff>
    </xdr:from>
    <xdr:to>
      <xdr:col>1</xdr:col>
      <xdr:colOff>0</xdr:colOff>
      <xdr:row>4</xdr:row>
      <xdr:rowOff>0</xdr:rowOff>
    </xdr:to>
    <xdr:graphicFrame macro="">
      <xdr:nvGraphicFramePr>
        <xdr:cNvPr id="6" name="Chart 3">
          <a:extLst>
            <a:ext uri="{FF2B5EF4-FFF2-40B4-BE49-F238E27FC236}">
              <a16:creationId xmlns:a16="http://schemas.microsoft.com/office/drawing/2014/main" id="{31E0945D-BD0F-4D7E-AFC9-FFADB4ACDA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xdr:col>
      <xdr:colOff>2857500</xdr:colOff>
      <xdr:row>4</xdr:row>
      <xdr:rowOff>0</xdr:rowOff>
    </xdr:from>
    <xdr:to>
      <xdr:col>2</xdr:col>
      <xdr:colOff>0</xdr:colOff>
      <xdr:row>4</xdr:row>
      <xdr:rowOff>0</xdr:rowOff>
    </xdr:to>
    <xdr:graphicFrame macro="">
      <xdr:nvGraphicFramePr>
        <xdr:cNvPr id="7" name="Chart 2">
          <a:extLst>
            <a:ext uri="{FF2B5EF4-FFF2-40B4-BE49-F238E27FC236}">
              <a16:creationId xmlns:a16="http://schemas.microsoft.com/office/drawing/2014/main" id="{004525AE-552B-40DE-B7DE-1A5F1F9908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xdr:col>
      <xdr:colOff>0</xdr:colOff>
      <xdr:row>4</xdr:row>
      <xdr:rowOff>0</xdr:rowOff>
    </xdr:from>
    <xdr:to>
      <xdr:col>1</xdr:col>
      <xdr:colOff>0</xdr:colOff>
      <xdr:row>4</xdr:row>
      <xdr:rowOff>0</xdr:rowOff>
    </xdr:to>
    <xdr:graphicFrame macro="">
      <xdr:nvGraphicFramePr>
        <xdr:cNvPr id="8" name="Chart 3">
          <a:extLst>
            <a:ext uri="{FF2B5EF4-FFF2-40B4-BE49-F238E27FC236}">
              <a16:creationId xmlns:a16="http://schemas.microsoft.com/office/drawing/2014/main" id="{A49BFD56-0B0F-418D-99AE-D6D7A1C864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xdr:col>
      <xdr:colOff>0</xdr:colOff>
      <xdr:row>4</xdr:row>
      <xdr:rowOff>0</xdr:rowOff>
    </xdr:from>
    <xdr:to>
      <xdr:col>1</xdr:col>
      <xdr:colOff>0</xdr:colOff>
      <xdr:row>4</xdr:row>
      <xdr:rowOff>0</xdr:rowOff>
    </xdr:to>
    <xdr:graphicFrame macro="">
      <xdr:nvGraphicFramePr>
        <xdr:cNvPr id="9" name="Chart 2">
          <a:extLst>
            <a:ext uri="{FF2B5EF4-FFF2-40B4-BE49-F238E27FC236}">
              <a16:creationId xmlns:a16="http://schemas.microsoft.com/office/drawing/2014/main" id="{FDBBD9F6-10E8-41C7-B1A2-8B583D6398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xdr:col>
      <xdr:colOff>0</xdr:colOff>
      <xdr:row>4</xdr:row>
      <xdr:rowOff>0</xdr:rowOff>
    </xdr:from>
    <xdr:to>
      <xdr:col>1</xdr:col>
      <xdr:colOff>0</xdr:colOff>
      <xdr:row>4</xdr:row>
      <xdr:rowOff>0</xdr:rowOff>
    </xdr:to>
    <xdr:graphicFrame macro="">
      <xdr:nvGraphicFramePr>
        <xdr:cNvPr id="10" name="Chart 3">
          <a:extLst>
            <a:ext uri="{FF2B5EF4-FFF2-40B4-BE49-F238E27FC236}">
              <a16:creationId xmlns:a16="http://schemas.microsoft.com/office/drawing/2014/main" id="{F1B8941D-88AA-424E-BB56-2F51D65064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xdr:col>
      <xdr:colOff>0</xdr:colOff>
      <xdr:row>20</xdr:row>
      <xdr:rowOff>0</xdr:rowOff>
    </xdr:from>
    <xdr:to>
      <xdr:col>1</xdr:col>
      <xdr:colOff>0</xdr:colOff>
      <xdr:row>20</xdr:row>
      <xdr:rowOff>0</xdr:rowOff>
    </xdr:to>
    <xdr:graphicFrame macro="">
      <xdr:nvGraphicFramePr>
        <xdr:cNvPr id="11" name="Chart 4">
          <a:extLst>
            <a:ext uri="{FF2B5EF4-FFF2-40B4-BE49-F238E27FC236}">
              <a16:creationId xmlns:a16="http://schemas.microsoft.com/office/drawing/2014/main" id="{869E5DE2-596A-43DD-B703-A56F24328C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xdr:col>
      <xdr:colOff>0</xdr:colOff>
      <xdr:row>20</xdr:row>
      <xdr:rowOff>0</xdr:rowOff>
    </xdr:from>
    <xdr:to>
      <xdr:col>1</xdr:col>
      <xdr:colOff>0</xdr:colOff>
      <xdr:row>20</xdr:row>
      <xdr:rowOff>0</xdr:rowOff>
    </xdr:to>
    <xdr:graphicFrame macro="">
      <xdr:nvGraphicFramePr>
        <xdr:cNvPr id="12" name="Chart 5">
          <a:extLst>
            <a:ext uri="{FF2B5EF4-FFF2-40B4-BE49-F238E27FC236}">
              <a16:creationId xmlns:a16="http://schemas.microsoft.com/office/drawing/2014/main" id="{D6B43BDD-F58F-46F0-8117-F31C67925D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xdr:col>
      <xdr:colOff>0</xdr:colOff>
      <xdr:row>20</xdr:row>
      <xdr:rowOff>0</xdr:rowOff>
    </xdr:from>
    <xdr:to>
      <xdr:col>1</xdr:col>
      <xdr:colOff>0</xdr:colOff>
      <xdr:row>20</xdr:row>
      <xdr:rowOff>0</xdr:rowOff>
    </xdr:to>
    <xdr:graphicFrame macro="">
      <xdr:nvGraphicFramePr>
        <xdr:cNvPr id="15" name="Chart 4">
          <a:extLst>
            <a:ext uri="{FF2B5EF4-FFF2-40B4-BE49-F238E27FC236}">
              <a16:creationId xmlns:a16="http://schemas.microsoft.com/office/drawing/2014/main" id="{AB0DFDB5-BA7A-4E94-ACEF-20B955B163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xdr:col>
      <xdr:colOff>0</xdr:colOff>
      <xdr:row>20</xdr:row>
      <xdr:rowOff>0</xdr:rowOff>
    </xdr:from>
    <xdr:to>
      <xdr:col>1</xdr:col>
      <xdr:colOff>0</xdr:colOff>
      <xdr:row>20</xdr:row>
      <xdr:rowOff>0</xdr:rowOff>
    </xdr:to>
    <xdr:graphicFrame macro="">
      <xdr:nvGraphicFramePr>
        <xdr:cNvPr id="16" name="Chart 5">
          <a:extLst>
            <a:ext uri="{FF2B5EF4-FFF2-40B4-BE49-F238E27FC236}">
              <a16:creationId xmlns:a16="http://schemas.microsoft.com/office/drawing/2014/main" id="{97AA787F-E905-46BC-987D-D14C93A563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xdr:col>
      <xdr:colOff>0</xdr:colOff>
      <xdr:row>20</xdr:row>
      <xdr:rowOff>0</xdr:rowOff>
    </xdr:from>
    <xdr:to>
      <xdr:col>1</xdr:col>
      <xdr:colOff>0</xdr:colOff>
      <xdr:row>20</xdr:row>
      <xdr:rowOff>0</xdr:rowOff>
    </xdr:to>
    <xdr:graphicFrame macro="">
      <xdr:nvGraphicFramePr>
        <xdr:cNvPr id="17" name="Chart 4">
          <a:extLst>
            <a:ext uri="{FF2B5EF4-FFF2-40B4-BE49-F238E27FC236}">
              <a16:creationId xmlns:a16="http://schemas.microsoft.com/office/drawing/2014/main" id="{A21FBDA6-EA75-4EFD-A26D-A5F8579F37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1</xdr:col>
      <xdr:colOff>0</xdr:colOff>
      <xdr:row>20</xdr:row>
      <xdr:rowOff>0</xdr:rowOff>
    </xdr:from>
    <xdr:to>
      <xdr:col>1</xdr:col>
      <xdr:colOff>0</xdr:colOff>
      <xdr:row>20</xdr:row>
      <xdr:rowOff>0</xdr:rowOff>
    </xdr:to>
    <xdr:graphicFrame macro="">
      <xdr:nvGraphicFramePr>
        <xdr:cNvPr id="18" name="Chart 5">
          <a:extLst>
            <a:ext uri="{FF2B5EF4-FFF2-40B4-BE49-F238E27FC236}">
              <a16:creationId xmlns:a16="http://schemas.microsoft.com/office/drawing/2014/main" id="{BD3A42B2-0FA9-4A7A-AD4D-A1918B0151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5</xdr:row>
      <xdr:rowOff>0</xdr:rowOff>
    </xdr:from>
    <xdr:to>
      <xdr:col>0</xdr:col>
      <xdr:colOff>0</xdr:colOff>
      <xdr:row>28</xdr:row>
      <xdr:rowOff>57150</xdr:rowOff>
    </xdr:to>
    <xdr:graphicFrame macro="">
      <xdr:nvGraphicFramePr>
        <xdr:cNvPr id="2" name="Chart 1">
          <a:extLst>
            <a:ext uri="{FF2B5EF4-FFF2-40B4-BE49-F238E27FC236}">
              <a16:creationId xmlns:a16="http://schemas.microsoft.com/office/drawing/2014/main" id="{00000000-0008-0000-4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39</xdr:row>
      <xdr:rowOff>0</xdr:rowOff>
    </xdr:from>
    <xdr:to>
      <xdr:col>0</xdr:col>
      <xdr:colOff>0</xdr:colOff>
      <xdr:row>59</xdr:row>
      <xdr:rowOff>95250</xdr:rowOff>
    </xdr:to>
    <xdr:graphicFrame macro="">
      <xdr:nvGraphicFramePr>
        <xdr:cNvPr id="3" name="Chart 2">
          <a:extLst>
            <a:ext uri="{FF2B5EF4-FFF2-40B4-BE49-F238E27FC236}">
              <a16:creationId xmlns:a16="http://schemas.microsoft.com/office/drawing/2014/main" id="{00000000-0008-0000-4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xdr:row>
      <xdr:rowOff>0</xdr:rowOff>
    </xdr:from>
    <xdr:to>
      <xdr:col>0</xdr:col>
      <xdr:colOff>0</xdr:colOff>
      <xdr:row>1</xdr:row>
      <xdr:rowOff>0</xdr:rowOff>
    </xdr:to>
    <xdr:graphicFrame macro="">
      <xdr:nvGraphicFramePr>
        <xdr:cNvPr id="2" name="Chart 1">
          <a:extLst>
            <a:ext uri="{FF2B5EF4-FFF2-40B4-BE49-F238E27FC236}">
              <a16:creationId xmlns:a16="http://schemas.microsoft.com/office/drawing/2014/main" id="{87B88BA6-E123-4059-AE1C-74D2366473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xdr:row>
      <xdr:rowOff>0</xdr:rowOff>
    </xdr:from>
    <xdr:to>
      <xdr:col>0</xdr:col>
      <xdr:colOff>0</xdr:colOff>
      <xdr:row>16</xdr:row>
      <xdr:rowOff>95250</xdr:rowOff>
    </xdr:to>
    <xdr:graphicFrame macro="">
      <xdr:nvGraphicFramePr>
        <xdr:cNvPr id="3" name="Chart 2">
          <a:extLst>
            <a:ext uri="{FF2B5EF4-FFF2-40B4-BE49-F238E27FC236}">
              <a16:creationId xmlns:a16="http://schemas.microsoft.com/office/drawing/2014/main" id="{BE1FD067-413E-4295-A77D-08E9483004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WIN\TEMP\Redtabs1-2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DATA\UE\KAZ\Reports%20-%202000\RED\Tables\Redtabs1-2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PSFWN03P\MCD\Users\FKumah\My%20Documents\Mydocuments\Mission%20Documents\Mission%20December%2004\Kyrgyztan\Staff%20Report%20_%20Jan%202004\Background%20files\KGZFIS%20Jan%200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DATA\DD\TJK\BOP\TJKBOP.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9bis131904\For_All\DATA\DD\TJK\Rep\RED\0201\Art%20IV%20Tables%20for%202002%20(English).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G:\DATA\US\ARM\REP\97ARMRED\TABLES\EDSSARMRED97.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Bulletin\2017\04\&#1089;&#1074;&#1086;&#1076;__&#1041;&#1102;&#1083;&#1083;&#1077;&#1090;&#1077;&#1085;&#1100;%20&#8470;4-2017%20&#1085;&#1086;&#1074;.xlsm"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G:\DATA\UT\TJK\BOP\TJK--Basic%20BOP%20Data%20ThirdRev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19bis131904\For_All\Documents%20and%20Settings\asadikov\Local%20Settings\Temporary%20Internet%20Files\OLKCD\KR%20TEMPLATE%20as%20of%20Dec%20%2031%20200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pt8s\eu21\DATA\US\GEO\MISC\medium-term.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G:\DATA\UE\KAZ\REAL\KAZ_BOP_mv.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19bis131904\For_All\DATA\DD\TJK\BOP\TJKBOP.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G:\DATA\UE\KAZ\GEN\WEO\WEO-KAZ-Template.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19bis131904\For_All\Asadikov\Country%20work\Kyrgyz%20Republic\Sector%20updates\GEE917.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psgwn03p\fad\My%20Documents\Works\TJK\Missions\Mission%205-%20Feb%2002\Projection\Other%20sectors\TJK--BOP%20Data%20FileMission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19bis131904\For_All\DATA\DG\KGZ\DSA%20for%20Paris%20Club\External%20DSA%20LIC%20Aug2004%20(no%20rescheduling).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19bis131904\For_All\My%20Documents\Franziska\data%20received\August%202002\SRtablesNK2.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A:\DATA\DD\TJK\REAL\Archive\End%20mission\May%202002\TJK--BOP%20Data%20FilePRGF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pt8s\eu21\My%20Documents\INTERNAT\IMF\Red99new.xls" TargetMode="External"/></Relationships>
</file>

<file path=xl/externalLinks/_rels/externalLink20.xml.rels><?xml version="1.0" encoding="UTF-8" standalone="yes"?>
<Relationships xmlns="http://schemas.openxmlformats.org/package/2006/relationships"><Relationship Id="rId1" Type="http://schemas.microsoft.com/office/2006/relationships/xlExternalLinkPath/xlPathMissing" Target="FOREX-DAILY"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G:\My%20Documents\Armenia\ArmMon07302000.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G:\DATA\UE\KAZ\Reports%202001\RED\T1-24.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G:\WIN\TEMP\BLS_original.Tabs1-27.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G:\DATA\US\ARM\REAL\ArmReal.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G:\DATA\UE\KAZ\BOP\KAZ_BOP.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19bis131904\For_All\DATA\DC\KGZ\BOP\BOPkgz_template.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ATA1\PDR\My%20Documents\TEMP\Basecase15.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N:\DATA\UT\TJK\REAL\Selected%20Economic%20Indicators--2000.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19bis131904\For_All\Documents%20and%20Settings\KOGATA\My%20Local%20Documents\Kyrgyz\Fiscal\Current_030925_cob\Table_Brief_Oct03_fin.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Nt_srv_bdc\public\Bulletin_Forall\&#1058;&#1086;&#1081;&#1084;&#1079;&#1072;%20&#1086;&#1090;&#1095;&#1077;&#1090;.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19bis131904\For_All\Documents%20and%20Settings\mbourdin\Local%20Settings\Temporary%20Internet%20Files\OLKF1\wrs9231.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F:\STAROE\SBORNIK\SBORN2\HAUSFO~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T1-Valuadd"/>
      <sheetName val="T2-IndProd"/>
      <sheetName val="T3-SelindGds"/>
      <sheetName val="T4-SelAgGds"/>
      <sheetName val="T5-Livestock"/>
      <sheetName val="T6-CPI"/>
      <sheetName val="T7-Admpri"/>
      <sheetName val="T8-WPI"/>
      <sheetName val="T9-energy"/>
      <sheetName val="T10-Empl"/>
      <sheetName val="T11-Labor"/>
      <sheetName val="T12-Wages"/>
      <sheetName val="T13-WagSect"/>
      <sheetName val="T14-Invest"/>
      <sheetName val="T15-Finance"/>
      <sheetName val="T16-Invsect"/>
      <sheetName val="T17-SIG"/>
      <sheetName val="T18-Privat"/>
      <sheetName val="T19-EntSec"/>
      <sheetName val="NBK-T20"/>
      <sheetName val="MonSurv-T21"/>
      <sheetName val="IntRat_t22"/>
      <sheetName val="Exch_t23"/>
      <sheetName val="branch_t24"/>
      <sheetName val="GvtOpT-t25"/>
      <sheetName val="GvtOp%gdp-t26"/>
      <sheetName val="GvtOp%t_t27l"/>
      <sheetName val="oilt41(kee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Basic_data (2)"/>
      <sheetName val="T1-Valuadd"/>
      <sheetName val="T2-IndProd"/>
      <sheetName val="T3-SelindGds"/>
      <sheetName val="T4-SelAgGds"/>
      <sheetName val="T5-Livestock"/>
      <sheetName val="T6-CPI"/>
      <sheetName val="T7-Admpri"/>
      <sheetName val="T8-WPI"/>
      <sheetName val="T9-energy"/>
      <sheetName val="T10-Empl"/>
      <sheetName val="T11-Labor"/>
      <sheetName val="T12-Wages"/>
      <sheetName val="T13-WagSect"/>
      <sheetName val="T14-Invest"/>
      <sheetName val="T15-Finance"/>
      <sheetName val="T16-Invsect"/>
      <sheetName val="T17 SI"/>
      <sheetName val="T18-Privat"/>
      <sheetName val="T19-EntSec"/>
      <sheetName val="NBK-T20"/>
      <sheetName val="MonSurv-T21"/>
      <sheetName val="IntRat_t22"/>
      <sheetName val="Exch_t23"/>
      <sheetName val="branch_t24"/>
      <sheetName val="GvtOp%gdp-t25"/>
      <sheetName val="GvtOp-t26"/>
      <sheetName val="GvtOp%t_t2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UTREO"/>
      <sheetName val="FSUOUT"/>
      <sheetName val="OUT_WEO"/>
      <sheetName val="Out_DSA"/>
      <sheetName val="OUT-Med. term general"/>
      <sheetName val="Out"/>
      <sheetName val="Tmp_GGov"/>
      <sheetName val="Tmp_SGov"/>
      <sheetName val="Tmp_SF"/>
      <sheetName val="Gen_Gov"/>
      <sheetName val="State_Gov"/>
      <sheetName val="Targets"/>
      <sheetName val="SocFund"/>
      <sheetName val="IN_SF"/>
      <sheetName val="Exp_Proj"/>
      <sheetName val="Rev_Proj"/>
      <sheetName val="FIN"/>
      <sheetName val="Oct_03"/>
      <sheetName val="Aug_03"/>
      <sheetName val="IN_EXP"/>
      <sheetName val="IN_REV"/>
      <sheetName val="IN"/>
      <sheetName val="Table 5"/>
      <sheetName val="График 3.1.1.6_новый"/>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10">
          <cell r="K10">
            <v>75366.668187220843</v>
          </cell>
        </row>
      </sheetData>
      <sheetData sheetId="22" refreshError="1"/>
      <sheetData sheetId="2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Contents"/>
      <sheetName val="Names"/>
      <sheetName val="BOP tables"/>
      <sheetName val="BOP"/>
      <sheetName val="tab6"/>
      <sheetName val="tabMT"/>
      <sheetName val="Input tables"/>
      <sheetName val="In &amp; out"/>
      <sheetName val="Fiscal and Real Input"/>
      <sheetName val="NFA Banking System"/>
      <sheetName val="WEO"/>
      <sheetName val="WEO1"/>
      <sheetName val="IMF Credit"/>
      <sheetName val="Fund position"/>
      <sheetName val="GEEandGAS"/>
      <sheetName val="Debt tables"/>
      <sheetName val="Debt Service"/>
      <sheetName val="Calculation amort and inter"/>
      <sheetName val="Pub_disb"/>
      <sheetName val="Stock of Debt"/>
      <sheetName val="Exceptional Financing"/>
      <sheetName val="NPV Debt"/>
      <sheetName val="Debt Sust of Public Sector"/>
      <sheetName val="Arrears "/>
      <sheetName val="HIPC indicators"/>
      <sheetName val="Ratio tables"/>
      <sheetName val="volumes&amp;prices"/>
      <sheetName val="Trade"/>
      <sheetName val="Table 8 Debt service capacity"/>
      <sheetName val="Table 9 Cap Repay Fund"/>
      <sheetName val="Output Tables"/>
      <sheetName val="FSUOUT"/>
      <sheetName val="SRtab11"/>
      <sheetName val="SRtab14"/>
      <sheetName val="REDtab39"/>
      <sheetName val="REDtab40"/>
      <sheetName val="REDtab41"/>
      <sheetName val="REDtab42"/>
      <sheetName val="REDtab43"/>
      <sheetName val="REDtab44"/>
      <sheetName val="REDtab45"/>
      <sheetName val="REDtab46"/>
      <sheetName val="SRtab13"/>
      <sheetName val="SRtab12"/>
      <sheetName val="tab6Rus"/>
      <sheetName val="BOPOUTrus"/>
      <sheetName val="Old worksheets"/>
      <sheetName val="RED Table 30"/>
      <sheetName val="RED Table 29"/>
      <sheetName val="Historic export"/>
      <sheetName val="Historic import"/>
      <sheetName val="Historic services"/>
      <sheetName val="Mprodct"/>
      <sheetName val="Xprodct"/>
      <sheetName val="WEO Q5"/>
      <sheetName val="WEO Q6"/>
      <sheetName val="WEO Q7"/>
      <sheetName val="TJK_Q"/>
      <sheetName val="TJK_A"/>
      <sheetName val="EDSSBATCH"/>
      <sheetName val="BOPOUT"/>
      <sheetName val="projection4prt"/>
      <sheetName val="Mainsheet"/>
    </sheetNames>
    <sheetDataSet>
      <sheetData sheetId="0" refreshError="1"/>
      <sheetData sheetId="1" refreshError="1"/>
      <sheetData sheetId="2" refreshError="1"/>
      <sheetData sheetId="3" refreshError="1"/>
      <sheetData sheetId="4" refreshError="1">
        <row r="10">
          <cell r="D10">
            <v>-206.55828313104195</v>
          </cell>
          <cell r="E10">
            <v>-167.30457199602603</v>
          </cell>
          <cell r="F10">
            <v>-101.38731375273233</v>
          </cell>
          <cell r="G10">
            <v>-81.839484387576562</v>
          </cell>
          <cell r="H10">
            <v>-45.69179701941087</v>
          </cell>
          <cell r="I10">
            <v>-60.091131451019507</v>
          </cell>
          <cell r="J10">
            <v>-21.098012430551293</v>
          </cell>
          <cell r="K10">
            <v>-48.311812683720746</v>
          </cell>
          <cell r="L10">
            <v>-13.039233613640491</v>
          </cell>
          <cell r="M10">
            <v>-97.805670178931877</v>
          </cell>
          <cell r="N10">
            <v>-22.265417118171232</v>
          </cell>
          <cell r="O10">
            <v>-20.63295944579767</v>
          </cell>
          <cell r="P10">
            <v>25.127793620811275</v>
          </cell>
          <cell r="Q10">
            <v>-41.21058256248547</v>
          </cell>
          <cell r="R10">
            <v>-11.410170505643109</v>
          </cell>
          <cell r="S10">
            <v>-41.643037738229893</v>
          </cell>
          <cell r="T10">
            <v>-10.285080155186371</v>
          </cell>
          <cell r="U10">
            <v>-2.6991394135170461</v>
          </cell>
          <cell r="V10">
            <v>-29.899863479732815</v>
          </cell>
          <cell r="W10">
            <v>-84.527120786666131</v>
          </cell>
          <cell r="X10">
            <v>-31.065631451968827</v>
          </cell>
          <cell r="Y10">
            <v>-23.205185270266597</v>
          </cell>
          <cell r="Z10">
            <v>-16.472320782478068</v>
          </cell>
          <cell r="AA10">
            <v>0.66850129918335455</v>
          </cell>
          <cell r="AB10">
            <v>-69.000897877022766</v>
          </cell>
          <cell r="AC10">
            <v>-44.325698830778002</v>
          </cell>
          <cell r="AD10">
            <v>-8.4170139042791661</v>
          </cell>
          <cell r="AE10">
            <v>16.437643291217341</v>
          </cell>
          <cell r="AF10">
            <v>6.0543089998984172</v>
          </cell>
          <cell r="AG10">
            <v>-30.250760443941402</v>
          </cell>
          <cell r="AH10">
            <v>-18.714720784411909</v>
          </cell>
          <cell r="AI10">
            <v>-5.8768347184559389</v>
          </cell>
          <cell r="AJ10">
            <v>-10.771935548707461</v>
          </cell>
          <cell r="AK10">
            <v>-4.8994600801420987</v>
          </cell>
          <cell r="AL10">
            <v>-40.2629511317175</v>
          </cell>
          <cell r="AM10">
            <v>-18.408519571913416</v>
          </cell>
          <cell r="AN10">
            <v>-9.6804560444530949</v>
          </cell>
          <cell r="AO10">
            <v>-12.887103424185199</v>
          </cell>
          <cell r="AP10">
            <v>-6.0733588540658872</v>
          </cell>
          <cell r="AQ10">
            <v>-47.04943789461754</v>
          </cell>
          <cell r="AR10">
            <v>-63.36770526260176</v>
          </cell>
          <cell r="AS10">
            <v>-51.485235977035984</v>
          </cell>
        </row>
        <row r="36">
          <cell r="D36">
            <v>230</v>
          </cell>
          <cell r="E36">
            <v>40.091178894042969</v>
          </cell>
          <cell r="F36">
            <v>29.910451889038086</v>
          </cell>
          <cell r="G36">
            <v>-18.457748413085938</v>
          </cell>
          <cell r="H36">
            <v>9.6362017095088959E-2</v>
          </cell>
          <cell r="I36">
            <v>50.1</v>
          </cell>
          <cell r="J36">
            <v>57</v>
          </cell>
          <cell r="K36">
            <v>60.8</v>
          </cell>
          <cell r="L36">
            <v>65.7</v>
          </cell>
          <cell r="M36">
            <v>-8.9821062088012695</v>
          </cell>
          <cell r="N36">
            <v>-12.158185005187988</v>
          </cell>
          <cell r="O36">
            <v>-3.6288206577301025</v>
          </cell>
          <cell r="P36">
            <v>6.2399516105651855</v>
          </cell>
          <cell r="Q36">
            <v>12.70417308807373</v>
          </cell>
          <cell r="R36">
            <v>1.0327721834182739</v>
          </cell>
          <cell r="S36">
            <v>37.737735748291016</v>
          </cell>
          <cell r="T36">
            <v>13.268939018249512</v>
          </cell>
          <cell r="U36">
            <v>8.7997989654541016</v>
          </cell>
          <cell r="V36">
            <v>1.007765531539917</v>
          </cell>
          <cell r="W36">
            <v>22.539314270019531</v>
          </cell>
          <cell r="X36">
            <v>-8.1822627034480284</v>
          </cell>
          <cell r="Y36">
            <v>-1.8818643348432418</v>
          </cell>
          <cell r="Z36">
            <v>-14.784276486626968</v>
          </cell>
          <cell r="AA36">
            <v>-15.705626334319955</v>
          </cell>
          <cell r="AB36">
            <v>-10.431987762451172</v>
          </cell>
          <cell r="AC36">
            <v>-11.649907382905521</v>
          </cell>
          <cell r="AD36">
            <v>-10.37976428423738</v>
          </cell>
          <cell r="AE36">
            <v>-5.0592115125168586</v>
          </cell>
          <cell r="AF36">
            <v>3.444766303922342</v>
          </cell>
          <cell r="AG36">
            <v>-5.9996866529699382</v>
          </cell>
          <cell r="AH36">
            <v>1.5075262784957886</v>
          </cell>
          <cell r="AI36">
            <v>-1.5718014240264893</v>
          </cell>
          <cell r="AJ36">
            <v>-1.151520848274231</v>
          </cell>
          <cell r="AK36">
            <v>0</v>
          </cell>
          <cell r="AL36">
            <v>0.93493355724496574</v>
          </cell>
          <cell r="AM36">
            <v>1.4285732507705688</v>
          </cell>
          <cell r="AN36">
            <v>2.8168957233428955</v>
          </cell>
          <cell r="AO36">
            <v>1.369864821434021</v>
          </cell>
          <cell r="AP36">
            <v>2.7027063369750977</v>
          </cell>
          <cell r="AQ36">
            <v>4.0298969280148533</v>
          </cell>
          <cell r="AR36">
            <v>2.0408163070678711</v>
          </cell>
          <cell r="AS36">
            <v>1.3333333730697632</v>
          </cell>
          <cell r="AT36">
            <v>1.3157894611358643</v>
          </cell>
          <cell r="AU36">
            <v>1.298701286315918</v>
          </cell>
          <cell r="AV36">
            <v>1.3</v>
          </cell>
          <cell r="AW36">
            <v>1.3</v>
          </cell>
          <cell r="AX36">
            <v>1.3036226868629455</v>
          </cell>
          <cell r="AY36">
            <v>1.3005809932947159</v>
          </cell>
        </row>
        <row r="37">
          <cell r="D37">
            <v>1139.9307759602864</v>
          </cell>
          <cell r="E37">
            <v>1475.6296895345051</v>
          </cell>
          <cell r="F37">
            <v>1805.020487467448</v>
          </cell>
          <cell r="G37">
            <v>1506.7939147949219</v>
          </cell>
          <cell r="H37">
            <v>1599.2944437662759</v>
          </cell>
          <cell r="I37">
            <v>1462.9894205729167</v>
          </cell>
          <cell r="J37">
            <v>1362.4632161458333</v>
          </cell>
          <cell r="K37">
            <v>1321.7010091145833</v>
          </cell>
          <cell r="L37">
            <v>1283.1331380208333</v>
          </cell>
          <cell r="M37">
            <v>1357.5716959635415</v>
          </cell>
          <cell r="N37">
            <v>1195.246220259233</v>
          </cell>
          <cell r="O37">
            <v>1305.5014354066986</v>
          </cell>
          <cell r="P37">
            <v>1439.0407647907648</v>
          </cell>
          <cell r="Q37">
            <v>1500.166815210933</v>
          </cell>
          <cell r="R37">
            <v>1359.9888089169074</v>
          </cell>
          <cell r="S37">
            <v>1646.3050000000001</v>
          </cell>
          <cell r="T37">
            <v>1478.7276482213438</v>
          </cell>
          <cell r="U37">
            <v>1565.6734989648032</v>
          </cell>
          <cell r="V37">
            <v>1515.2850000000001</v>
          </cell>
          <cell r="W37">
            <v>1551.4977867965367</v>
          </cell>
          <cell r="X37">
            <v>1580</v>
          </cell>
          <cell r="Y37">
            <v>1504</v>
          </cell>
          <cell r="Z37">
            <v>1381</v>
          </cell>
          <cell r="AA37">
            <v>1322</v>
          </cell>
          <cell r="AB37">
            <v>1446.75</v>
          </cell>
          <cell r="AC37">
            <v>1382.4762121212118</v>
          </cell>
          <cell r="AD37">
            <v>1357.2487734487734</v>
          </cell>
          <cell r="AE37">
            <v>1310.9741200828155</v>
          </cell>
          <cell r="AF37">
            <v>1353.5298136645961</v>
          </cell>
          <cell r="AG37">
            <v>1351.0572298293491</v>
          </cell>
          <cell r="AH37">
            <v>1395.7978427128426</v>
          </cell>
          <cell r="AI37">
            <v>1380</v>
          </cell>
          <cell r="AJ37">
            <v>1400</v>
          </cell>
          <cell r="AK37">
            <v>1400</v>
          </cell>
          <cell r="AL37">
            <v>1393.9494606782107</v>
          </cell>
          <cell r="AM37">
            <v>1420</v>
          </cell>
          <cell r="AN37">
            <v>1460</v>
          </cell>
          <cell r="AO37">
            <v>1480</v>
          </cell>
          <cell r="AP37">
            <v>1520</v>
          </cell>
          <cell r="AQ37">
            <v>1470</v>
          </cell>
          <cell r="AR37">
            <v>1500</v>
          </cell>
          <cell r="AS37">
            <v>1520</v>
          </cell>
          <cell r="AT37">
            <v>1540</v>
          </cell>
          <cell r="AU37">
            <v>1560</v>
          </cell>
          <cell r="AV37">
            <v>1580.2799999999997</v>
          </cell>
          <cell r="AW37">
            <v>1600.8236399999996</v>
          </cell>
          <cell r="AX37">
            <v>1621.6343473199995</v>
          </cell>
          <cell r="AY37">
            <v>1642.7155938351593</v>
          </cell>
          <cell r="AZ37">
            <v>1664.0708965550161</v>
          </cell>
          <cell r="BA37">
            <v>1685.7038182102312</v>
          </cell>
          <cell r="BB37">
            <v>1707.6179678469641</v>
          </cell>
        </row>
        <row r="39">
          <cell r="D39">
            <v>81.226504753845148</v>
          </cell>
          <cell r="E39">
            <v>87.904201048368009</v>
          </cell>
          <cell r="F39">
            <v>93.357450453693289</v>
          </cell>
          <cell r="G39">
            <v>91.192675450745242</v>
          </cell>
          <cell r="H39">
            <v>86.001038859769764</v>
          </cell>
          <cell r="I39">
            <v>86.272359303894703</v>
          </cell>
          <cell r="J39">
            <v>92.245257965635034</v>
          </cell>
          <cell r="K39">
            <v>95.138415702614893</v>
          </cell>
          <cell r="L39">
            <v>96.242232704474247</v>
          </cell>
          <cell r="M39">
            <v>92.213837749225178</v>
          </cell>
          <cell r="N39">
            <v>92.759159715002696</v>
          </cell>
          <cell r="O39">
            <v>92.776648602981354</v>
          </cell>
          <cell r="P39">
            <v>92.833323503229664</v>
          </cell>
          <cell r="Q39">
            <v>92.776475773220895</v>
          </cell>
          <cell r="R39">
            <v>93.000614381426274</v>
          </cell>
          <cell r="S39">
            <v>100</v>
          </cell>
          <cell r="T39">
            <v>100</v>
          </cell>
          <cell r="U39">
            <v>100</v>
          </cell>
          <cell r="V39">
            <v>100</v>
          </cell>
          <cell r="W39">
            <v>99.895392496445652</v>
          </cell>
          <cell r="X39">
            <v>95.670886075949369</v>
          </cell>
          <cell r="Y39">
            <v>96.469414893617028</v>
          </cell>
          <cell r="Z39">
            <v>96.61115133960898</v>
          </cell>
          <cell r="AA39">
            <v>96.61875945537065</v>
          </cell>
          <cell r="AB39">
            <v>95.952448801327591</v>
          </cell>
          <cell r="AC39">
            <v>96.602023838867112</v>
          </cell>
          <cell r="AD39">
            <v>95.804102050940415</v>
          </cell>
          <cell r="AE39">
            <v>96.622807467776809</v>
          </cell>
          <cell r="AF39">
            <v>97.61883237892367</v>
          </cell>
          <cell r="AG39">
            <v>96.583982595215886</v>
          </cell>
          <cell r="AH39">
            <v>96.089777921395452</v>
          </cell>
          <cell r="AI39">
            <v>95.662152957953737</v>
          </cell>
          <cell r="AJ39">
            <v>93.209717073493707</v>
          </cell>
          <cell r="AK39">
            <v>93.209717073493707</v>
          </cell>
          <cell r="AL39">
            <v>94.487275936065515</v>
          </cell>
          <cell r="AM39">
            <v>93.209717104793583</v>
          </cell>
          <cell r="AN39">
            <v>93.209717138280212</v>
          </cell>
          <cell r="AO39">
            <v>93.209717156298794</v>
          </cell>
          <cell r="AP39">
            <v>93.209717208932048</v>
          </cell>
          <cell r="AQ39">
            <v>93.20971715299234</v>
          </cell>
          <cell r="AR39">
            <v>93.209717135213992</v>
          </cell>
          <cell r="AS39">
            <v>93.209717171764865</v>
          </cell>
          <cell r="AT39">
            <v>93.209717160220492</v>
          </cell>
          <cell r="AU39">
            <v>93.209717148824112</v>
          </cell>
          <cell r="AV39">
            <v>93.209717148824126</v>
          </cell>
          <cell r="AW39">
            <v>93.209717148824112</v>
          </cell>
          <cell r="AX39">
            <v>93.209717148824126</v>
          </cell>
          <cell r="AY39">
            <v>93.209717148824112</v>
          </cell>
          <cell r="AZ39">
            <v>93.209717148824126</v>
          </cell>
          <cell r="BA39">
            <v>93.209717148824112</v>
          </cell>
          <cell r="BB39">
            <v>93.209717148824126</v>
          </cell>
        </row>
        <row r="48">
          <cell r="D48">
            <v>1279.0960349400839</v>
          </cell>
          <cell r="E48">
            <v>1757.4121713155112</v>
          </cell>
          <cell r="F48">
            <v>2167.1393878657022</v>
          </cell>
          <cell r="G48">
            <v>1775.5775015373229</v>
          </cell>
          <cell r="H48">
            <v>1746.6751633555093</v>
          </cell>
          <cell r="I48">
            <v>1538.8108112131752</v>
          </cell>
          <cell r="J48">
            <v>1462.3699774068198</v>
          </cell>
          <cell r="K48">
            <v>1502.2621946716308</v>
          </cell>
          <cell r="L48">
            <v>1275.2876200612386</v>
          </cell>
          <cell r="M48">
            <v>1444.682650838216</v>
          </cell>
          <cell r="N48">
            <v>1238.9852000000001</v>
          </cell>
          <cell r="O48">
            <v>1294.1002000000001</v>
          </cell>
          <cell r="P48">
            <v>1137.5735999999999</v>
          </cell>
          <cell r="Q48">
            <v>1011.9114</v>
          </cell>
          <cell r="R48">
            <v>1170.6425999999999</v>
          </cell>
          <cell r="S48">
            <v>1162.3557535555556</v>
          </cell>
          <cell r="T48">
            <v>1313.5373438023087</v>
          </cell>
          <cell r="U48">
            <v>1329.5942600000001</v>
          </cell>
          <cell r="V48">
            <v>1401.6846799999998</v>
          </cell>
          <cell r="W48">
            <v>1301.7930093394659</v>
          </cell>
          <cell r="X48">
            <v>1316.1461999999999</v>
          </cell>
          <cell r="Y48">
            <v>1091.277</v>
          </cell>
          <cell r="Z48">
            <v>956.79639999999995</v>
          </cell>
          <cell r="AA48">
            <v>866.40779999999984</v>
          </cell>
          <cell r="AB48">
            <v>1057.6568499999998</v>
          </cell>
          <cell r="AC48">
            <v>942.52829560606051</v>
          </cell>
          <cell r="AD48">
            <v>916.81615396825418</v>
          </cell>
          <cell r="AE48">
            <v>1065.5769261487048</v>
          </cell>
          <cell r="AF48">
            <v>1154.481895815296</v>
          </cell>
          <cell r="AG48">
            <v>1019.850817884579</v>
          </cell>
          <cell r="AH48">
            <v>1295.395534354067</v>
          </cell>
          <cell r="AI48">
            <v>1300.7139999999999</v>
          </cell>
          <cell r="AJ48">
            <v>1278.6679999999999</v>
          </cell>
          <cell r="AK48">
            <v>1406.5348000000001</v>
          </cell>
          <cell r="AL48">
            <v>1320.3280835885168</v>
          </cell>
          <cell r="AM48">
            <v>1322.76</v>
          </cell>
          <cell r="AN48">
            <v>1366.8519999999999</v>
          </cell>
          <cell r="AO48">
            <v>1388.8979999999999</v>
          </cell>
          <cell r="AP48">
            <v>1410.944</v>
          </cell>
          <cell r="AQ48">
            <v>1372.3635000000002</v>
          </cell>
          <cell r="AR48">
            <v>1432.99</v>
          </cell>
          <cell r="AS48">
            <v>1455.0360000000001</v>
          </cell>
          <cell r="AT48">
            <v>1477.0819999999999</v>
          </cell>
          <cell r="AU48">
            <v>1499.1279999999999</v>
          </cell>
          <cell r="AV48">
            <v>1521.61492</v>
          </cell>
          <cell r="AW48">
            <v>1544.4391437999998</v>
          </cell>
          <cell r="AX48">
            <v>1567.6057309569994</v>
          </cell>
          <cell r="AY48">
            <v>1591.1198169213544</v>
          </cell>
          <cell r="AZ48">
            <v>1614.9866141751745</v>
          </cell>
          <cell r="BA48">
            <v>1639.2114133878019</v>
          </cell>
          <cell r="BB48">
            <v>1663.7995845886189</v>
          </cell>
        </row>
        <row r="49">
          <cell r="D49">
            <v>150</v>
          </cell>
          <cell r="E49">
            <v>37.394859313964844</v>
          </cell>
          <cell r="F49">
            <v>23.314231872558594</v>
          </cell>
          <cell r="G49">
            <v>-18.068145751953125</v>
          </cell>
          <cell r="H49">
            <v>-1.6277714967727661</v>
          </cell>
          <cell r="I49">
            <v>23.373000000000001</v>
          </cell>
          <cell r="J49">
            <v>15.211</v>
          </cell>
          <cell r="K49">
            <v>8.1999999999999993</v>
          </cell>
          <cell r="L49">
            <v>41.6</v>
          </cell>
          <cell r="M49">
            <v>-17.289566040039063</v>
          </cell>
          <cell r="N49">
            <v>-19.484237670898438</v>
          </cell>
          <cell r="O49">
            <v>-11.506648063659668</v>
          </cell>
          <cell r="P49">
            <v>-24.275960922241211</v>
          </cell>
          <cell r="Q49">
            <v>-20.652299880981445</v>
          </cell>
          <cell r="R49">
            <v>-18.968875885009766</v>
          </cell>
          <cell r="S49">
            <v>-6.1848611831665039</v>
          </cell>
          <cell r="T49">
            <v>1.5019805431365967</v>
          </cell>
          <cell r="U49">
            <v>16.879842758178711</v>
          </cell>
          <cell r="V49">
            <v>38.518524169921875</v>
          </cell>
          <cell r="W49">
            <v>11.203282356262207</v>
          </cell>
          <cell r="X49">
            <v>13.230935096740723</v>
          </cell>
          <cell r="Y49">
            <v>-16.920749664306641</v>
          </cell>
          <cell r="Z49">
            <v>-28.038467407226563</v>
          </cell>
          <cell r="AA49">
            <v>-38.1881103515625</v>
          </cell>
          <cell r="AB49">
            <v>-18.753835678100586</v>
          </cell>
          <cell r="AC49">
            <v>-28.387264251708984</v>
          </cell>
          <cell r="AD49">
            <v>-15.986849784851074</v>
          </cell>
          <cell r="AE49">
            <v>11.369244575500488</v>
          </cell>
          <cell r="AF49">
            <v>8.3433704376220703</v>
          </cell>
          <cell r="AG49">
            <v>-3.5745081901550293</v>
          </cell>
          <cell r="AH49">
            <v>12.205788612365723</v>
          </cell>
          <cell r="AI49">
            <v>0.41056907176971436</v>
          </cell>
          <cell r="AJ49">
            <v>-1.6949152946472168</v>
          </cell>
          <cell r="AK49">
            <v>9.9999990463256836</v>
          </cell>
          <cell r="AL49">
            <v>29.462867736816406</v>
          </cell>
          <cell r="AM49">
            <v>-5.9561119079589844</v>
          </cell>
          <cell r="AN49">
            <v>3.3333332538604736</v>
          </cell>
          <cell r="AO49">
            <v>1.6129032373428345</v>
          </cell>
          <cell r="AP49">
            <v>1.5873016119003296</v>
          </cell>
          <cell r="AQ49">
            <v>3.9410951137542725</v>
          </cell>
          <cell r="AR49">
            <v>4.417670726776123</v>
          </cell>
          <cell r="AS49">
            <v>1.5384615659713745</v>
          </cell>
          <cell r="AT49">
            <v>1.5151515007019043</v>
          </cell>
          <cell r="AU49">
            <v>1.492537260055542</v>
          </cell>
          <cell r="AV49">
            <v>2</v>
          </cell>
          <cell r="AW49">
            <v>2</v>
          </cell>
          <cell r="AX49">
            <v>2</v>
          </cell>
          <cell r="AY49">
            <v>2</v>
          </cell>
          <cell r="AZ49">
            <v>2</v>
          </cell>
          <cell r="BA49">
            <v>2</v>
          </cell>
          <cell r="BB49">
            <v>2</v>
          </cell>
        </row>
        <row r="51">
          <cell r="D51">
            <v>85.465896783564077</v>
          </cell>
          <cell r="E51">
            <v>85.465896783564077</v>
          </cell>
          <cell r="F51">
            <v>85.465896783564077</v>
          </cell>
          <cell r="G51">
            <v>85.465896783564077</v>
          </cell>
          <cell r="H51">
            <v>85.465896783564077</v>
          </cell>
          <cell r="I51">
            <v>85.465896783564077</v>
          </cell>
          <cell r="J51">
            <v>85.465896783564077</v>
          </cell>
          <cell r="K51">
            <v>85.465896783564077</v>
          </cell>
          <cell r="L51">
            <v>85.465896783564077</v>
          </cell>
          <cell r="M51">
            <v>85.465896783564077</v>
          </cell>
          <cell r="N51">
            <v>85.465896783564077</v>
          </cell>
          <cell r="O51">
            <v>85.465896783564077</v>
          </cell>
          <cell r="P51">
            <v>85.465896783564077</v>
          </cell>
          <cell r="Q51">
            <v>85.465896783564077</v>
          </cell>
          <cell r="R51">
            <v>85.465896783564077</v>
          </cell>
          <cell r="S51">
            <v>85.465896783564077</v>
          </cell>
          <cell r="T51">
            <v>85.465896783564077</v>
          </cell>
          <cell r="U51">
            <v>85.465896783564077</v>
          </cell>
          <cell r="V51">
            <v>85.465896783564077</v>
          </cell>
          <cell r="W51">
            <v>85.465896783564077</v>
          </cell>
          <cell r="X51">
            <v>85.465896783564077</v>
          </cell>
          <cell r="Y51">
            <v>85.465896783564077</v>
          </cell>
          <cell r="Z51">
            <v>85.465896783564077</v>
          </cell>
          <cell r="AA51">
            <v>85.465896783564077</v>
          </cell>
          <cell r="AB51">
            <v>85.465896783564077</v>
          </cell>
          <cell r="AC51">
            <v>86.647045772306711</v>
          </cell>
          <cell r="AD51">
            <v>86.647045772306711</v>
          </cell>
          <cell r="AE51">
            <v>86.647045772306711</v>
          </cell>
          <cell r="AF51">
            <v>86.647045772306711</v>
          </cell>
          <cell r="AG51">
            <v>86.647045772306711</v>
          </cell>
          <cell r="AH51">
            <v>86.960472151339019</v>
          </cell>
          <cell r="AI51">
            <v>86.960472151339019</v>
          </cell>
          <cell r="AJ51">
            <v>86.960472151339019</v>
          </cell>
          <cell r="AK51">
            <v>86.960472151339019</v>
          </cell>
          <cell r="AL51">
            <v>86.960472151339019</v>
          </cell>
          <cell r="AM51">
            <v>86.960472151339019</v>
          </cell>
          <cell r="AN51">
            <v>86.960472151339019</v>
          </cell>
          <cell r="AO51">
            <v>86.960472151339019</v>
          </cell>
          <cell r="AP51">
            <v>86.960472151339019</v>
          </cell>
          <cell r="AQ51">
            <v>86.960472151339019</v>
          </cell>
          <cell r="AR51">
            <v>88.51449324176825</v>
          </cell>
          <cell r="AS51">
            <v>89.175804497456909</v>
          </cell>
          <cell r="AT51">
            <v>89.726897212693459</v>
          </cell>
          <cell r="AU51">
            <v>90.193206432229417</v>
          </cell>
          <cell r="AV51">
            <v>90.59290004537614</v>
          </cell>
          <cell r="AW51">
            <v>90.97075894918909</v>
          </cell>
          <cell r="AX51">
            <v>90.97075894918909</v>
          </cell>
          <cell r="AY51">
            <v>90.97075894918909</v>
          </cell>
          <cell r="AZ51">
            <v>90.97075894918909</v>
          </cell>
          <cell r="BA51">
            <v>90.97075894918909</v>
          </cell>
          <cell r="BB51">
            <v>90.97075894918909</v>
          </cell>
        </row>
        <row r="61">
          <cell r="D61">
            <v>6.0474893828119383</v>
          </cell>
          <cell r="E61">
            <v>6.6785137870083364</v>
          </cell>
          <cell r="F61">
            <v>38.548196155147913</v>
          </cell>
          <cell r="G61">
            <v>39.048853212509577</v>
          </cell>
          <cell r="H61">
            <v>40.459550674239445</v>
          </cell>
          <cell r="I61">
            <v>50.023769100169787</v>
          </cell>
          <cell r="J61">
            <v>30.595212187159955</v>
          </cell>
          <cell r="K61">
            <v>24.665285832642915</v>
          </cell>
          <cell r="L61">
            <v>24.938193343898575</v>
          </cell>
          <cell r="M61">
            <v>30.809324566646747</v>
          </cell>
          <cell r="N61">
            <v>53.105722518033296</v>
          </cell>
          <cell r="O61">
            <v>47.698924852292627</v>
          </cell>
          <cell r="P61">
            <v>45.096453702484432</v>
          </cell>
          <cell r="Q61">
            <v>53.091465634415748</v>
          </cell>
          <cell r="R61">
            <v>48.438266181334392</v>
          </cell>
          <cell r="S61">
            <v>52.260615151252445</v>
          </cell>
          <cell r="T61">
            <v>47.0345536361272</v>
          </cell>
          <cell r="U61">
            <v>44.944129030077107</v>
          </cell>
          <cell r="V61">
            <v>52.260615151252445</v>
          </cell>
          <cell r="W61">
            <v>48.304463986129619</v>
          </cell>
          <cell r="X61">
            <v>21.193337622572123</v>
          </cell>
          <cell r="Y61">
            <v>20.990468315399674</v>
          </cell>
          <cell r="Z61">
            <v>19.571368077841377</v>
          </cell>
          <cell r="AA61">
            <v>21.190591132114498</v>
          </cell>
          <cell r="AB61">
            <v>20.56561077469344</v>
          </cell>
          <cell r="AC61">
            <v>20.937659440697185</v>
          </cell>
          <cell r="AD61">
            <v>17.797010524592608</v>
          </cell>
          <cell r="AE61">
            <v>14.65636160848803</v>
          </cell>
          <cell r="AF61">
            <v>24.078308356801763</v>
          </cell>
          <cell r="AG61">
            <v>38.024895078671591</v>
          </cell>
          <cell r="AH61">
            <v>14.525082119654005</v>
          </cell>
          <cell r="AI61">
            <v>10.250399432904398</v>
          </cell>
          <cell r="AJ61">
            <v>8.9057364842364279</v>
          </cell>
          <cell r="AK61">
            <v>24.078308356801763</v>
          </cell>
          <cell r="AL61">
            <v>38.024895078671591</v>
          </cell>
          <cell r="AM61">
            <v>13.406298128624526</v>
          </cell>
          <cell r="AN61">
            <v>14.161270455229721</v>
          </cell>
          <cell r="AO61">
            <v>14.95875885961202</v>
          </cell>
          <cell r="AP61">
            <v>15.801157624059462</v>
          </cell>
          <cell r="AQ61">
            <v>38.024895078671591</v>
          </cell>
          <cell r="AR61">
            <v>38.024895078671591</v>
          </cell>
          <cell r="AS61">
            <v>38.024895078671591</v>
          </cell>
          <cell r="AT61">
            <v>38.024895078671591</v>
          </cell>
          <cell r="AU61">
            <v>38.024895078671591</v>
          </cell>
          <cell r="AV61">
            <v>38.024895078671591</v>
          </cell>
          <cell r="AW61">
            <v>38.024895078671598</v>
          </cell>
          <cell r="AX61">
            <v>38.024895078671598</v>
          </cell>
          <cell r="AY61">
            <v>38.024895078671598</v>
          </cell>
          <cell r="AZ61">
            <v>38.024895078671598</v>
          </cell>
          <cell r="BA61">
            <v>38.024895078671598</v>
          </cell>
          <cell r="BB61">
            <v>38.024895078671598</v>
          </cell>
        </row>
        <row r="63">
          <cell r="D63">
            <v>29.8</v>
          </cell>
          <cell r="E63">
            <v>29</v>
          </cell>
          <cell r="F63">
            <v>123.2</v>
          </cell>
          <cell r="G63">
            <v>174.6</v>
          </cell>
          <cell r="H63">
            <v>155.19999999999999</v>
          </cell>
          <cell r="I63">
            <v>29.463999999999999</v>
          </cell>
          <cell r="J63">
            <v>28.117000000000001</v>
          </cell>
          <cell r="K63">
            <v>29.771000000000001</v>
          </cell>
          <cell r="L63">
            <v>15.736000000000001</v>
          </cell>
          <cell r="M63">
            <v>103.08800000000001</v>
          </cell>
          <cell r="N63">
            <v>28.57</v>
          </cell>
          <cell r="O63">
            <v>48.57</v>
          </cell>
          <cell r="P63">
            <v>63.72</v>
          </cell>
          <cell r="Q63">
            <v>33.814999999999998</v>
          </cell>
          <cell r="R63">
            <v>174.67500000000001</v>
          </cell>
          <cell r="S63">
            <v>35.65</v>
          </cell>
          <cell r="T63">
            <v>51.583500000000001</v>
          </cell>
          <cell r="U63">
            <v>55.663499999999999</v>
          </cell>
          <cell r="V63">
            <v>37.725000000000001</v>
          </cell>
          <cell r="W63">
            <v>180.62199999999999</v>
          </cell>
          <cell r="X63">
            <v>14.635</v>
          </cell>
          <cell r="Y63">
            <v>21.155000000000005</v>
          </cell>
          <cell r="Z63">
            <v>26.437000000000005</v>
          </cell>
          <cell r="AA63">
            <v>16.321000000000002</v>
          </cell>
          <cell r="AB63">
            <v>78.548000000000016</v>
          </cell>
          <cell r="AC63">
            <v>15.012</v>
          </cell>
          <cell r="AD63">
            <v>16.459400000000002</v>
          </cell>
          <cell r="AE63">
            <v>19.315799999999999</v>
          </cell>
          <cell r="AF63">
            <v>16.854399999999998</v>
          </cell>
          <cell r="AG63">
            <v>67.641599999999997</v>
          </cell>
          <cell r="AH63">
            <v>11.130599999999999</v>
          </cell>
          <cell r="AI63">
            <v>12.783799999999999</v>
          </cell>
          <cell r="AJ63">
            <v>16.6694</v>
          </cell>
          <cell r="AK63">
            <v>18.45125671500174</v>
          </cell>
          <cell r="AL63">
            <v>59.035056715001737</v>
          </cell>
          <cell r="AM63">
            <v>10.439418135647735</v>
          </cell>
          <cell r="AN63">
            <v>17.550097650994829</v>
          </cell>
          <cell r="AO63">
            <v>18.53842701146381</v>
          </cell>
          <cell r="AP63">
            <v>12.304283395923482</v>
          </cell>
          <cell r="AQ63">
            <v>58.832226194029857</v>
          </cell>
          <cell r="AR63">
            <v>62.508995408964481</v>
          </cell>
          <cell r="AS63">
            <v>66.332784582414092</v>
          </cell>
          <cell r="AT63">
            <v>70.390481908559664</v>
          </cell>
          <cell r="AU63">
            <v>74.696395975405352</v>
          </cell>
          <cell r="AV63">
            <v>79.265710653361268</v>
          </cell>
          <cell r="AW63">
            <v>84.114538637863561</v>
          </cell>
          <cell r="AX63">
            <v>89.259978267294017</v>
          </cell>
          <cell r="AY63">
            <v>94.720173816555373</v>
          </cell>
          <cell r="AZ63">
            <v>100.51437947891465</v>
          </cell>
          <cell r="BA63">
            <v>106.66302726173218</v>
          </cell>
          <cell r="BB63">
            <v>113.1877990354965</v>
          </cell>
        </row>
        <row r="64">
          <cell r="E64">
            <v>15.642938613891602</v>
          </cell>
          <cell r="F64">
            <v>538.18402099609375</v>
          </cell>
          <cell r="G64">
            <v>0.55444484949111938</v>
          </cell>
          <cell r="H64">
            <v>-1.7783507108688354</v>
          </cell>
          <cell r="M64">
            <v>-31.534835815429688</v>
          </cell>
          <cell r="N64">
            <v>-6.5002061426639557E-2</v>
          </cell>
          <cell r="O64">
            <v>46.760025024414063</v>
          </cell>
          <cell r="P64">
            <v>72.111122131347656</v>
          </cell>
          <cell r="Q64">
            <v>100.40676879882813</v>
          </cell>
          <cell r="R64">
            <v>47.999111175537109</v>
          </cell>
          <cell r="S64">
            <v>6.4932278771365981</v>
          </cell>
          <cell r="T64">
            <v>2.275204384581575</v>
          </cell>
          <cell r="U64">
            <v>-0.80852059538961685</v>
          </cell>
          <cell r="V64">
            <v>-1.4203687968309731</v>
          </cell>
          <cell r="W64">
            <v>1.3541320562362671</v>
          </cell>
          <cell r="X64">
            <v>-59.99726663933307</v>
          </cell>
          <cell r="Y64">
            <v>-55.977983789576633</v>
          </cell>
          <cell r="Z64">
            <v>-57.045067177504905</v>
          </cell>
          <cell r="AA64">
            <v>-60.00245068006371</v>
          </cell>
          <cell r="AB64">
            <v>-58.002910614013672</v>
          </cell>
          <cell r="AC64">
            <v>-6.8329347454709755E-3</v>
          </cell>
          <cell r="AD64">
            <v>-14.184353580713783</v>
          </cell>
          <cell r="AE64">
            <v>8.8000000000000078</v>
          </cell>
          <cell r="AF64">
            <v>8.8000000000000078</v>
          </cell>
          <cell r="AG64">
            <v>8.8000000000000078</v>
          </cell>
          <cell r="AH64">
            <v>3.0000002634075651</v>
          </cell>
          <cell r="AI64">
            <v>3.0000002634075651</v>
          </cell>
          <cell r="AJ64">
            <v>3.0000002634075651</v>
          </cell>
          <cell r="AK64">
            <v>3.0000002634075651</v>
          </cell>
          <cell r="AL64">
            <v>3.0000002634075651</v>
          </cell>
          <cell r="AM64">
            <v>1.6999999969064206</v>
          </cell>
          <cell r="AN64">
            <v>2.7</v>
          </cell>
          <cell r="AO64">
            <v>2.2999999999999998</v>
          </cell>
          <cell r="AP64">
            <v>2.2999999999999998</v>
          </cell>
          <cell r="AQ64">
            <v>2.2999999999999998</v>
          </cell>
          <cell r="AR64">
            <v>2.2999999999999998</v>
          </cell>
          <cell r="AS64">
            <v>2.2999999999999998</v>
          </cell>
          <cell r="AT64">
            <v>1.0639830977354547</v>
          </cell>
          <cell r="AU64">
            <v>1.0639830977354547</v>
          </cell>
          <cell r="AV64">
            <v>1.0639830977354547</v>
          </cell>
          <cell r="AW64">
            <v>1.0639830977354547</v>
          </cell>
        </row>
        <row r="72">
          <cell r="D72">
            <v>79.2</v>
          </cell>
          <cell r="E72">
            <v>62</v>
          </cell>
          <cell r="F72">
            <v>53.4</v>
          </cell>
          <cell r="G72">
            <v>175.7</v>
          </cell>
          <cell r="H72">
            <v>172.1</v>
          </cell>
          <cell r="I72">
            <v>31.372299999999996</v>
          </cell>
          <cell r="J72">
            <v>35.355800000000002</v>
          </cell>
          <cell r="K72">
            <v>34.880899999999997</v>
          </cell>
          <cell r="L72">
            <v>35.842500000000001</v>
          </cell>
          <cell r="M72">
            <v>137.45150000000001</v>
          </cell>
          <cell r="N72">
            <v>22.23</v>
          </cell>
          <cell r="O72">
            <v>32.619999999999997</v>
          </cell>
          <cell r="P72">
            <v>29.49</v>
          </cell>
          <cell r="Q72">
            <v>30.38</v>
          </cell>
          <cell r="R72">
            <v>114.71999999999998</v>
          </cell>
          <cell r="S72">
            <v>14.485199999999999</v>
          </cell>
          <cell r="T72">
            <v>33.400000000000006</v>
          </cell>
          <cell r="U72">
            <v>21.824800000000003</v>
          </cell>
          <cell r="V72">
            <v>21.5519</v>
          </cell>
          <cell r="W72">
            <v>91.261900000000011</v>
          </cell>
          <cell r="X72">
            <v>25.994299999999999</v>
          </cell>
          <cell r="Y72">
            <v>25.9283</v>
          </cell>
          <cell r="Z72">
            <v>28.483799999999999</v>
          </cell>
          <cell r="AA72">
            <v>22.719000000000001</v>
          </cell>
          <cell r="AB72">
            <v>103.12540000000001</v>
          </cell>
          <cell r="AC72">
            <v>22.2</v>
          </cell>
          <cell r="AD72">
            <v>24.434829920000002</v>
          </cell>
          <cell r="AE72">
            <v>24.066599806400003</v>
          </cell>
          <cell r="AF72">
            <v>32.35425107750001</v>
          </cell>
          <cell r="AG72">
            <v>103.05568080390002</v>
          </cell>
          <cell r="AH72">
            <v>22.64622</v>
          </cell>
          <cell r="AI72">
            <v>24.925970001392002</v>
          </cell>
          <cell r="AJ72">
            <v>24.550338462508645</v>
          </cell>
          <cell r="AK72">
            <v>33.004571524157761</v>
          </cell>
          <cell r="AL72">
            <v>105.1270999880584</v>
          </cell>
          <cell r="AM72">
            <v>111.46649794791041</v>
          </cell>
          <cell r="AN72">
            <v>114.476093392504</v>
          </cell>
          <cell r="AO72">
            <v>120.62231484674753</v>
          </cell>
          <cell r="AP72">
            <v>127.09852693086941</v>
          </cell>
          <cell r="AQ72">
            <v>133.92244684178777</v>
          </cell>
          <cell r="AR72">
            <v>141.11274301272337</v>
          </cell>
          <cell r="AS72">
            <v>148.68908618507649</v>
          </cell>
          <cell r="AT72">
            <v>141.22576316527775</v>
          </cell>
          <cell r="AU72">
            <v>145.5829490433043</v>
          </cell>
          <cell r="AV72">
            <v>150.07456555459606</v>
          </cell>
          <cell r="AW72">
            <v>154.70476023741881</v>
          </cell>
        </row>
        <row r="74">
          <cell r="D74">
            <v>77.582064263959452</v>
          </cell>
          <cell r="E74">
            <v>57.998056075011299</v>
          </cell>
          <cell r="F74">
            <v>45.179487145681541</v>
          </cell>
          <cell r="G74">
            <v>149.75273227072142</v>
          </cell>
          <cell r="H74">
            <v>154.73530380081351</v>
          </cell>
          <cell r="I74">
            <v>31.372299999999996</v>
          </cell>
          <cell r="J74">
            <v>35.355800000000002</v>
          </cell>
          <cell r="K74">
            <v>34.880899999999997</v>
          </cell>
          <cell r="L74">
            <v>35.842500000000001</v>
          </cell>
          <cell r="M74">
            <v>137.45150000000001</v>
          </cell>
          <cell r="N74">
            <v>23.614936328862989</v>
          </cell>
          <cell r="O74">
            <v>34.652236754273979</v>
          </cell>
          <cell r="P74">
            <v>31.327236722364798</v>
          </cell>
          <cell r="Q74">
            <v>32.272684015783064</v>
          </cell>
          <cell r="R74">
            <v>121.86709382128484</v>
          </cell>
          <cell r="S74">
            <v>25.97642996174929</v>
          </cell>
          <cell r="T74">
            <v>40.889639370043291</v>
          </cell>
          <cell r="U74">
            <v>39.159045902955995</v>
          </cell>
          <cell r="V74">
            <v>38.727220818939678</v>
          </cell>
          <cell r="W74">
            <v>20.36963239593501</v>
          </cell>
          <cell r="X74">
            <v>28.054544358689235</v>
          </cell>
          <cell r="Y74">
            <v>38.845157401541123</v>
          </cell>
          <cell r="Z74">
            <v>39.550636361985553</v>
          </cell>
          <cell r="AA74">
            <v>48.409026023674599</v>
          </cell>
          <cell r="AB74">
            <v>-7.3029077306573704</v>
          </cell>
          <cell r="AC74">
            <v>0.47927541259400464</v>
          </cell>
          <cell r="AD74">
            <v>-4.4642563786265077</v>
          </cell>
          <cell r="AE74">
            <v>8.0204751764106241</v>
          </cell>
          <cell r="AF74">
            <v>25.345181751837863</v>
          </cell>
          <cell r="AG74">
            <v>6.4842025566264949E-2</v>
          </cell>
          <cell r="AH74">
            <v>27.768388006230602</v>
          </cell>
          <cell r="AI74">
            <v>38.919740103752083</v>
          </cell>
          <cell r="AJ74">
            <v>42.342911289141739</v>
          </cell>
          <cell r="AK74">
            <v>51.826703260946033</v>
          </cell>
          <cell r="AL74">
            <v>0.16857543842185629</v>
          </cell>
          <cell r="AM74">
            <v>156.03201038026836</v>
          </cell>
          <cell r="AN74">
            <v>156.03201038026836</v>
          </cell>
          <cell r="AO74">
            <v>160.71297069167642</v>
          </cell>
          <cell r="AP74">
            <v>165.53435981242671</v>
          </cell>
          <cell r="AQ74">
            <v>3.8074450726704789E-2</v>
          </cell>
          <cell r="AR74">
            <v>4.0429688388983198E-2</v>
          </cell>
          <cell r="AS74">
            <v>1.5127533152391903E-2</v>
          </cell>
          <cell r="AT74">
            <v>2.115901274104437E-2</v>
          </cell>
          <cell r="AU74">
            <v>2.2526945798749143E-2</v>
          </cell>
          <cell r="AV74">
            <v>2.3853702230612672E-2</v>
          </cell>
          <cell r="AW74">
            <v>1.9648229049182842E-2</v>
          </cell>
          <cell r="AX74">
            <v>1.7823652116333299E-2</v>
          </cell>
          <cell r="AY74">
            <v>-1.1127182109652911E-2</v>
          </cell>
          <cell r="AZ74">
            <v>4.6773310349827568E-2</v>
          </cell>
          <cell r="BA74">
            <v>4.1646208238122817E-2</v>
          </cell>
          <cell r="BB74">
            <v>4.701167140827045E-2</v>
          </cell>
        </row>
        <row r="76">
          <cell r="D76">
            <v>483.1</v>
          </cell>
          <cell r="E76">
            <v>469.5</v>
          </cell>
          <cell r="F76">
            <v>588.70000000000005</v>
          </cell>
          <cell r="G76">
            <v>306.89999999999998</v>
          </cell>
          <cell r="H76">
            <v>320.3</v>
          </cell>
          <cell r="I76">
            <v>76.447000000000003</v>
          </cell>
          <cell r="J76">
            <v>88.606999999999999</v>
          </cell>
          <cell r="K76">
            <v>83.146000000000001</v>
          </cell>
          <cell r="L76">
            <v>108.98699999999999</v>
          </cell>
          <cell r="M76">
            <v>357.18700000000001</v>
          </cell>
          <cell r="N76">
            <v>104.352</v>
          </cell>
          <cell r="O76">
            <v>99.35</v>
          </cell>
          <cell r="P76">
            <v>92.92</v>
          </cell>
          <cell r="Q76">
            <v>150.33000000000001</v>
          </cell>
          <cell r="R76">
            <v>446.952</v>
          </cell>
          <cell r="S76">
            <v>134.26900000000001</v>
          </cell>
          <cell r="T76">
            <v>113.117</v>
          </cell>
          <cell r="U76">
            <v>129.05799999999999</v>
          </cell>
          <cell r="V76">
            <v>169.5343</v>
          </cell>
          <cell r="W76">
            <v>545.97829999999999</v>
          </cell>
          <cell r="X76">
            <v>174.17259999999999</v>
          </cell>
          <cell r="Y76">
            <v>159.58199999999999</v>
          </cell>
          <cell r="Z76">
            <v>124.03530000000001</v>
          </cell>
          <cell r="AA76">
            <v>79.305700000000002</v>
          </cell>
          <cell r="AB76">
            <v>537.09559999999999</v>
          </cell>
          <cell r="AC76">
            <v>145.88499999999999</v>
          </cell>
          <cell r="AD76">
            <v>163.30000000000001</v>
          </cell>
          <cell r="AE76">
            <v>147.30000000000001</v>
          </cell>
          <cell r="AF76">
            <v>144.87799999999999</v>
          </cell>
          <cell r="AG76">
            <v>601.36300000000006</v>
          </cell>
          <cell r="AH76">
            <v>165.57400000000001</v>
          </cell>
          <cell r="AI76">
            <v>117.387</v>
          </cell>
          <cell r="AJ76">
            <v>178.6311</v>
          </cell>
          <cell r="AK76">
            <v>141.35790000000003</v>
          </cell>
          <cell r="AL76">
            <v>602.95000000000005</v>
          </cell>
          <cell r="AM76">
            <v>161.3775</v>
          </cell>
          <cell r="AN76">
            <v>161.3775</v>
          </cell>
          <cell r="AO76">
            <v>161.3775</v>
          </cell>
          <cell r="AP76">
            <v>161.3775</v>
          </cell>
          <cell r="AQ76">
            <v>645.51</v>
          </cell>
          <cell r="AR76">
            <v>624.69510000000002</v>
          </cell>
          <cell r="AS76">
            <v>627.81857549999995</v>
          </cell>
          <cell r="AT76">
            <v>630.95766837749989</v>
          </cell>
          <cell r="AU76">
            <v>634.11245671938741</v>
          </cell>
          <cell r="AV76">
            <v>637.28301900298425</v>
          </cell>
          <cell r="AW76">
            <v>640.46943409799917</v>
          </cell>
          <cell r="AX76">
            <v>643.67178126848899</v>
          </cell>
          <cell r="AY76">
            <v>646.89014017483146</v>
          </cell>
          <cell r="AZ76">
            <v>650.12459087570551</v>
          </cell>
          <cell r="BA76">
            <v>653.37521383008402</v>
          </cell>
          <cell r="BB76">
            <v>656.64208989923429</v>
          </cell>
        </row>
        <row r="84">
          <cell r="D84">
            <v>550.70055786641433</v>
          </cell>
          <cell r="E84">
            <v>147.63122874557143</v>
          </cell>
          <cell r="F84">
            <v>226.43388849814522</v>
          </cell>
          <cell r="G84">
            <v>98.540780833695123</v>
          </cell>
          <cell r="H84">
            <v>109.15675595186012</v>
          </cell>
          <cell r="I84">
            <v>23.832350969349918</v>
          </cell>
          <cell r="J84">
            <v>25.725159252730275</v>
          </cell>
          <cell r="K84">
            <v>23.417462625256089</v>
          </cell>
          <cell r="L84">
            <v>29.799684950698254</v>
          </cell>
          <cell r="M84">
            <v>103.32934398354519</v>
          </cell>
          <cell r="N84">
            <v>26.578068068197265</v>
          </cell>
          <cell r="O84">
            <v>27.638246018945686</v>
          </cell>
          <cell r="P84">
            <v>28.493614943822926</v>
          </cell>
          <cell r="Q84">
            <v>48.056314926979567</v>
          </cell>
          <cell r="R84">
            <v>129.52734775612288</v>
          </cell>
          <cell r="S84">
            <v>47.103296799318095</v>
          </cell>
          <cell r="T84">
            <v>35.643580599769216</v>
          </cell>
          <cell r="U84">
            <v>43.057755217202008</v>
          </cell>
          <cell r="V84">
            <v>54.741558133515746</v>
          </cell>
          <cell r="W84">
            <v>180.50606366712296</v>
          </cell>
          <cell r="X84">
            <v>58.641109021375904</v>
          </cell>
          <cell r="Y84">
            <v>51.144271059730301</v>
          </cell>
          <cell r="Z84">
            <v>36.500955491424257</v>
          </cell>
          <cell r="AA84">
            <v>22.340922972512974</v>
          </cell>
          <cell r="AB84">
            <v>165.58093812105938</v>
          </cell>
          <cell r="AC84">
            <v>44.311826317077788</v>
          </cell>
          <cell r="AD84">
            <v>48.696415145124803</v>
          </cell>
          <cell r="AE84">
            <v>52.556805797300989</v>
          </cell>
          <cell r="AF84">
            <v>43.084554952008588</v>
          </cell>
          <cell r="AG84">
            <v>178.50968865949125</v>
          </cell>
          <cell r="AH84">
            <v>51.126536057487712</v>
          </cell>
          <cell r="AI84">
            <v>35.836929790221248</v>
          </cell>
          <cell r="AJ84">
            <v>55.324412911621486</v>
          </cell>
          <cell r="AK84">
            <v>43.78041017448642</v>
          </cell>
          <cell r="AL84">
            <v>185.93452275643776</v>
          </cell>
          <cell r="AM84">
            <v>49.715504986117388</v>
          </cell>
          <cell r="AN84">
            <v>52.177999720205612</v>
          </cell>
          <cell r="AO84">
            <v>56.702727803628207</v>
          </cell>
          <cell r="AP84">
            <v>50.258698679645036</v>
          </cell>
          <cell r="AQ84">
            <v>208.85493118959624</v>
          </cell>
          <cell r="AR84">
            <v>208.75705632678421</v>
          </cell>
          <cell r="AS84">
            <v>213.13923012708548</v>
          </cell>
          <cell r="AT84">
            <v>217.48249853397988</v>
          </cell>
          <cell r="AU84">
            <v>221.80395142384839</v>
          </cell>
          <cell r="AV84">
            <v>226.15593779444345</v>
          </cell>
          <cell r="AW84">
            <v>230.54593270287504</v>
          </cell>
          <cell r="AX84">
            <v>234.71074497715233</v>
          </cell>
          <cell r="AY84">
            <v>238.95079458516457</v>
          </cell>
          <cell r="AZ84">
            <v>243.26744068934551</v>
          </cell>
          <cell r="BA84">
            <v>247.66206700539848</v>
          </cell>
          <cell r="BB84">
            <v>252.13608224585093</v>
          </cell>
        </row>
        <row r="85">
          <cell r="D85">
            <v>483.1</v>
          </cell>
          <cell r="E85">
            <v>469.5</v>
          </cell>
          <cell r="F85">
            <v>588.70000000000005</v>
          </cell>
          <cell r="G85">
            <v>306.89999999999998</v>
          </cell>
          <cell r="H85">
            <v>320.3</v>
          </cell>
          <cell r="I85">
            <v>76.447000000000003</v>
          </cell>
          <cell r="J85">
            <v>88.606999999999999</v>
          </cell>
          <cell r="K85">
            <v>83.146000000000001</v>
          </cell>
          <cell r="L85">
            <v>108.98699999999999</v>
          </cell>
          <cell r="M85">
            <v>357.18700000000001</v>
          </cell>
          <cell r="N85">
            <v>104.352</v>
          </cell>
          <cell r="O85">
            <v>99.35</v>
          </cell>
          <cell r="P85">
            <v>92.92</v>
          </cell>
          <cell r="Q85">
            <v>150.33000000000001</v>
          </cell>
          <cell r="R85">
            <v>446.952</v>
          </cell>
          <cell r="S85">
            <v>134.26900000000001</v>
          </cell>
          <cell r="T85">
            <v>113.117</v>
          </cell>
          <cell r="U85">
            <v>129.05799999999999</v>
          </cell>
          <cell r="V85">
            <v>169.5343</v>
          </cell>
          <cell r="W85">
            <v>545.97829999999999</v>
          </cell>
          <cell r="X85">
            <v>174.17259999999999</v>
          </cell>
          <cell r="Y85">
            <v>159.58199999999999</v>
          </cell>
          <cell r="Z85">
            <v>124.03530000000001</v>
          </cell>
          <cell r="AA85">
            <v>79.305700000000002</v>
          </cell>
          <cell r="AB85">
            <v>537.09559999999999</v>
          </cell>
          <cell r="AC85">
            <v>145.88499999999999</v>
          </cell>
          <cell r="AD85">
            <v>163.30000000000001</v>
          </cell>
          <cell r="AE85">
            <v>159.49</v>
          </cell>
          <cell r="AF85">
            <v>149.76500000000001</v>
          </cell>
          <cell r="AG85">
            <v>618.44000000000005</v>
          </cell>
          <cell r="AH85">
            <v>136.15</v>
          </cell>
          <cell r="AI85">
            <v>140.04</v>
          </cell>
          <cell r="AJ85">
            <v>157.54500000000002</v>
          </cell>
          <cell r="AK85">
            <v>159.49</v>
          </cell>
          <cell r="AL85">
            <v>593.22500000000002</v>
          </cell>
          <cell r="AM85">
            <v>596.19112499999994</v>
          </cell>
          <cell r="AN85">
            <v>599.17208062499981</v>
          </cell>
          <cell r="AO85">
            <v>602.1679410281248</v>
          </cell>
          <cell r="AP85">
            <v>605.17878073326528</v>
          </cell>
          <cell r="AQ85">
            <v>611.23056854059791</v>
          </cell>
          <cell r="AR85">
            <v>614.28672138330091</v>
          </cell>
          <cell r="AS85">
            <v>617.35815499021726</v>
          </cell>
          <cell r="AT85">
            <v>637.87836129353991</v>
          </cell>
          <cell r="AU85">
            <v>641.06775310000751</v>
          </cell>
          <cell r="AV85">
            <v>644.27309186550747</v>
          </cell>
          <cell r="AW85">
            <v>647.49445732483503</v>
          </cell>
        </row>
        <row r="87">
          <cell r="D87">
            <v>214.93272614365551</v>
          </cell>
          <cell r="E87">
            <v>300.70181043663479</v>
          </cell>
          <cell r="F87">
            <v>319.31713945982671</v>
          </cell>
          <cell r="G87">
            <v>362.22873900293251</v>
          </cell>
          <cell r="H87">
            <v>333.81829534811112</v>
          </cell>
          <cell r="I87">
            <v>328.20123745863145</v>
          </cell>
          <cell r="J87">
            <v>321.65940614172695</v>
          </cell>
          <cell r="K87">
            <v>323.64743944386981</v>
          </cell>
          <cell r="L87">
            <v>268.01866277629443</v>
          </cell>
          <cell r="M87">
            <v>307.15511762746121</v>
          </cell>
          <cell r="N87">
            <v>251.96735775926652</v>
          </cell>
          <cell r="O87">
            <v>275.55145193759444</v>
          </cell>
          <cell r="P87">
            <v>304.23038991269726</v>
          </cell>
          <cell r="Q87">
            <v>316.88848559571585</v>
          </cell>
          <cell r="R87">
            <v>289.9109263124156</v>
          </cell>
          <cell r="S87">
            <v>362.4</v>
          </cell>
          <cell r="T87">
            <v>356.5</v>
          </cell>
          <cell r="U87">
            <v>366.5</v>
          </cell>
          <cell r="V87">
            <v>367.2</v>
          </cell>
          <cell r="W87">
            <v>363.63725089440368</v>
          </cell>
          <cell r="X87">
            <v>362.3</v>
          </cell>
          <cell r="Y87">
            <v>322.2</v>
          </cell>
          <cell r="Z87">
            <v>374.1</v>
          </cell>
          <cell r="AA87">
            <v>304.2</v>
          </cell>
          <cell r="AB87">
            <v>344.53168681702107</v>
          </cell>
          <cell r="AC87">
            <v>300.39999999999998</v>
          </cell>
          <cell r="AD87">
            <v>302</v>
          </cell>
          <cell r="AE87">
            <v>400.91817530250552</v>
          </cell>
          <cell r="AF87">
            <v>353.90287459945682</v>
          </cell>
          <cell r="AG87">
            <v>345.3056477516368</v>
          </cell>
          <cell r="AH87">
            <v>336.91751085383498</v>
          </cell>
          <cell r="AI87">
            <v>335.43571428571431</v>
          </cell>
          <cell r="AJ87">
            <v>422.58942802155985</v>
          </cell>
          <cell r="AK87">
            <v>360.11573390646942</v>
          </cell>
          <cell r="AL87">
            <v>370.90589405046501</v>
          </cell>
          <cell r="AM87">
            <v>392.93401295875913</v>
          </cell>
          <cell r="AN87">
            <v>404.84110426053962</v>
          </cell>
          <cell r="AO87">
            <v>409.60394078125188</v>
          </cell>
          <cell r="AP87">
            <v>414.36677730196408</v>
          </cell>
          <cell r="AQ87">
            <v>414.36677730196408</v>
          </cell>
          <cell r="AR87">
            <v>414.36677730196408</v>
          </cell>
          <cell r="AS87">
            <v>414.36677730196408</v>
          </cell>
          <cell r="AT87">
            <v>343.23839133687488</v>
          </cell>
          <cell r="AU87">
            <v>347.69603274029697</v>
          </cell>
          <cell r="AV87">
            <v>352.2160811659208</v>
          </cell>
          <cell r="AW87">
            <v>356.79489022107771</v>
          </cell>
        </row>
        <row r="98">
          <cell r="D98">
            <v>48.1</v>
          </cell>
          <cell r="E98">
            <v>83.5</v>
          </cell>
          <cell r="F98">
            <v>71.099999999999994</v>
          </cell>
          <cell r="G98">
            <v>38.299999999999997</v>
          </cell>
          <cell r="H98">
            <v>40.299999999999997</v>
          </cell>
          <cell r="I98">
            <v>21.338999999999999</v>
          </cell>
          <cell r="J98">
            <v>4.9720000000000004</v>
          </cell>
          <cell r="K98">
            <v>3</v>
          </cell>
          <cell r="L98">
            <v>10.9</v>
          </cell>
          <cell r="M98">
            <v>40.210999999999999</v>
          </cell>
          <cell r="N98">
            <v>12.546760563380284</v>
          </cell>
          <cell r="O98">
            <v>7.0233962264150938</v>
          </cell>
          <cell r="P98">
            <v>2.6779112271540471</v>
          </cell>
          <cell r="Q98">
            <v>12.093009188361409</v>
          </cell>
          <cell r="R98">
            <v>34.341077205310832</v>
          </cell>
          <cell r="S98">
            <v>16</v>
          </cell>
          <cell r="T98">
            <v>4.8049999999999997</v>
          </cell>
          <cell r="U98">
            <v>4.3899999999999997</v>
          </cell>
          <cell r="V98">
            <v>11.25</v>
          </cell>
          <cell r="W98">
            <v>36.445</v>
          </cell>
          <cell r="X98">
            <v>13.484506418115485</v>
          </cell>
          <cell r="Y98">
            <v>4.4829525344561034</v>
          </cell>
          <cell r="Z98">
            <v>2.2890258138615356</v>
          </cell>
          <cell r="AA98">
            <v>6.7403006937033094</v>
          </cell>
          <cell r="AB98">
            <v>26.996785460136437</v>
          </cell>
          <cell r="AC98">
            <v>9.475200000000001</v>
          </cell>
          <cell r="AD98">
            <v>3.5834000000000006</v>
          </cell>
          <cell r="AE98">
            <v>2.5647300000000004</v>
          </cell>
          <cell r="AF98">
            <v>7.5549599999999995</v>
          </cell>
          <cell r="AG98">
            <v>23.178290000000004</v>
          </cell>
          <cell r="AH98">
            <v>14.2257</v>
          </cell>
          <cell r="AI98">
            <v>21.052499999999998</v>
          </cell>
          <cell r="AJ98">
            <v>16.676200000000001</v>
          </cell>
          <cell r="AK98">
            <v>8.9512299999999989</v>
          </cell>
          <cell r="AL98">
            <v>34.130834999999998</v>
          </cell>
          <cell r="AM98">
            <v>38.226535200000001</v>
          </cell>
          <cell r="AN98">
            <v>42.049188720000004</v>
          </cell>
          <cell r="AO98">
            <v>44.992631930400009</v>
          </cell>
          <cell r="AP98">
            <v>46.34241088831201</v>
          </cell>
          <cell r="AQ98">
            <v>46.805834997195127</v>
          </cell>
          <cell r="AR98">
            <v>49.146126747054886</v>
          </cell>
          <cell r="AS98">
            <v>51.603433084407634</v>
          </cell>
          <cell r="AT98">
            <v>39.575859950000009</v>
          </cell>
          <cell r="AU98">
            <v>39.9716185495</v>
          </cell>
          <cell r="AV98">
            <v>41.970199476975012</v>
          </cell>
          <cell r="AW98">
            <v>44.068709450823754</v>
          </cell>
        </row>
        <row r="99">
          <cell r="D99">
            <v>50.951999999999998</v>
          </cell>
          <cell r="E99">
            <v>76.524499999999989</v>
          </cell>
          <cell r="F99">
            <v>79.033500000000004</v>
          </cell>
          <cell r="G99">
            <v>60.119499999999995</v>
          </cell>
          <cell r="H99">
            <v>58.864999999999995</v>
          </cell>
          <cell r="I99">
            <v>17.963474999999999</v>
          </cell>
          <cell r="J99">
            <v>20.465719999999997</v>
          </cell>
          <cell r="K99">
            <v>18.437290000000001</v>
          </cell>
          <cell r="L99">
            <v>16.431055000000001</v>
          </cell>
          <cell r="M99">
            <v>73.297539999999998</v>
          </cell>
          <cell r="N99">
            <v>11.945195982575024</v>
          </cell>
          <cell r="O99">
            <v>11.352736804384485</v>
          </cell>
          <cell r="P99">
            <v>15.468557131302241</v>
          </cell>
          <cell r="Q99">
            <v>20.784722004175368</v>
          </cell>
          <cell r="R99">
            <v>59.551211922437119</v>
          </cell>
          <cell r="S99">
            <v>14.314521141713254</v>
          </cell>
          <cell r="T99">
            <v>19.281230768316217</v>
          </cell>
          <cell r="U99">
            <v>14.070342451890721</v>
          </cell>
          <cell r="V99">
            <v>15.027707897482694</v>
          </cell>
          <cell r="W99">
            <v>62.693802259402879</v>
          </cell>
          <cell r="X99">
            <v>16.114559999999997</v>
          </cell>
          <cell r="Y99">
            <v>19.203017399999997</v>
          </cell>
          <cell r="Z99">
            <v>19.710856500000002</v>
          </cell>
          <cell r="AA99">
            <v>18.187377000000001</v>
          </cell>
          <cell r="AB99">
            <v>73.215810899999994</v>
          </cell>
          <cell r="AC99">
            <v>13.974444</v>
          </cell>
          <cell r="AD99">
            <v>18.814838399999999</v>
          </cell>
          <cell r="AE99">
            <v>18.426151052868718</v>
          </cell>
          <cell r="AF99">
            <v>18.992159999999998</v>
          </cell>
          <cell r="AG99">
            <v>70.207593452868707</v>
          </cell>
          <cell r="AH99">
            <v>20.039637158931477</v>
          </cell>
          <cell r="AI99">
            <v>18.186663662313311</v>
          </cell>
          <cell r="AJ99">
            <v>24.2216197813622</v>
          </cell>
          <cell r="AK99">
            <v>16.014839692927708</v>
          </cell>
          <cell r="AL99">
            <v>78.462760295534707</v>
          </cell>
          <cell r="AM99">
            <v>16.975826149507714</v>
          </cell>
          <cell r="AN99">
            <v>21.229428482430571</v>
          </cell>
          <cell r="AO99">
            <v>17.89296591489839</v>
          </cell>
          <cell r="AP99">
            <v>18.196331542430304</v>
          </cell>
          <cell r="AQ99">
            <v>74.294552089266986</v>
          </cell>
          <cell r="AR99">
            <v>71.890904808497027</v>
          </cell>
          <cell r="AS99">
            <v>70.667229687524525</v>
          </cell>
          <cell r="AT99">
            <v>72.514214115894646</v>
          </cell>
          <cell r="AU99">
            <v>76.139924821689377</v>
          </cell>
          <cell r="AV99">
            <v>79.946921062773853</v>
          </cell>
          <cell r="AW99">
            <v>83.944267115912552</v>
          </cell>
          <cell r="AX99">
            <v>88.141480471708192</v>
          </cell>
          <cell r="AY99">
            <v>92.548554495293587</v>
          </cell>
          <cell r="AZ99">
            <v>97.175982220058287</v>
          </cell>
          <cell r="BA99">
            <v>102.03478133106118</v>
          </cell>
          <cell r="BB99">
            <v>107.13652039761425</v>
          </cell>
        </row>
        <row r="101">
          <cell r="D101">
            <v>35.764740872927355</v>
          </cell>
          <cell r="E101">
            <v>-38.510948181152344</v>
          </cell>
          <cell r="F101">
            <v>-6.4814858436584473</v>
          </cell>
          <cell r="G101">
            <v>-21.045949935913086</v>
          </cell>
          <cell r="H101">
            <v>0.22508430480957031</v>
          </cell>
          <cell r="I101">
            <v>54.21493902439024</v>
          </cell>
          <cell r="J101">
            <v>54.220283533260634</v>
          </cell>
          <cell r="K101">
            <v>55.452865064695011</v>
          </cell>
          <cell r="L101">
            <v>49.817184643510053</v>
          </cell>
          <cell r="M101">
            <v>22.643884658813477</v>
          </cell>
          <cell r="N101">
            <v>4.4055075645446777</v>
          </cell>
          <cell r="O101">
            <v>-39.575397491455078</v>
          </cell>
          <cell r="P101">
            <v>-30.721307754516602</v>
          </cell>
          <cell r="Q101">
            <v>-10.547410011291504</v>
          </cell>
          <cell r="R101">
            <v>-20.26807975769043</v>
          </cell>
          <cell r="S101">
            <v>-47.72149658203125</v>
          </cell>
          <cell r="T101">
            <v>1.622812032699585</v>
          </cell>
          <cell r="U101">
            <v>-37.552265167236328</v>
          </cell>
          <cell r="V101">
            <v>-42.024463653564453</v>
          </cell>
          <cell r="W101">
            <v>-33.663349151611328</v>
          </cell>
          <cell r="X101">
            <v>8.939204216003418</v>
          </cell>
          <cell r="Y101">
            <v>5.7999958992004395</v>
          </cell>
          <cell r="Z101">
            <v>88.460067749023438</v>
          </cell>
          <cell r="AA101">
            <v>60.142088266953685</v>
          </cell>
          <cell r="AB101">
            <v>36.524257659912109</v>
          </cell>
          <cell r="AC101">
            <v>11.392045454545464</v>
          </cell>
          <cell r="AD101">
            <v>12.62730616491552</v>
          </cell>
          <cell r="AE101">
            <v>-13.075405931751384</v>
          </cell>
          <cell r="AF101">
            <v>-2.4009894334955484</v>
          </cell>
          <cell r="AG101">
            <v>0.83500915765762329</v>
          </cell>
          <cell r="AH101">
            <v>11.13644478449376</v>
          </cell>
          <cell r="AI101">
            <v>10.90842853053684</v>
          </cell>
          <cell r="AJ101">
            <v>6</v>
          </cell>
          <cell r="AK101">
            <v>6</v>
          </cell>
          <cell r="AL101">
            <v>8.1827096939086914</v>
          </cell>
          <cell r="AM101">
            <v>6</v>
          </cell>
          <cell r="AN101">
            <v>6</v>
          </cell>
          <cell r="AO101">
            <v>6</v>
          </cell>
          <cell r="AP101">
            <v>6</v>
          </cell>
          <cell r="AQ101">
            <v>6.0000019073486328</v>
          </cell>
          <cell r="AR101">
            <v>5</v>
          </cell>
          <cell r="AS101">
            <v>5</v>
          </cell>
          <cell r="AT101">
            <v>5</v>
          </cell>
          <cell r="AU101">
            <v>5</v>
          </cell>
          <cell r="AV101">
            <v>5</v>
          </cell>
          <cell r="AW101">
            <v>5</v>
          </cell>
          <cell r="AX101">
            <v>5</v>
          </cell>
          <cell r="AY101">
            <v>5</v>
          </cell>
          <cell r="AZ101">
            <v>5</v>
          </cell>
          <cell r="BA101">
            <v>5</v>
          </cell>
          <cell r="BB101">
            <v>5</v>
          </cell>
        </row>
        <row r="110">
          <cell r="D110">
            <v>25.9</v>
          </cell>
          <cell r="E110">
            <v>19</v>
          </cell>
          <cell r="F110">
            <v>164.1</v>
          </cell>
          <cell r="G110">
            <v>132.69999999999999</v>
          </cell>
          <cell r="H110">
            <v>179.5</v>
          </cell>
          <cell r="I110">
            <v>44.2</v>
          </cell>
          <cell r="J110">
            <v>30.5</v>
          </cell>
          <cell r="K110">
            <v>26</v>
          </cell>
          <cell r="L110">
            <v>16</v>
          </cell>
          <cell r="M110">
            <v>116.7</v>
          </cell>
          <cell r="N110">
            <v>40.56</v>
          </cell>
          <cell r="O110">
            <v>53.02</v>
          </cell>
          <cell r="P110">
            <v>51.77</v>
          </cell>
          <cell r="Q110">
            <v>33.744999999999997</v>
          </cell>
          <cell r="R110">
            <v>179.09500000000003</v>
          </cell>
          <cell r="S110">
            <v>56.56</v>
          </cell>
          <cell r="T110">
            <v>62.410500000000006</v>
          </cell>
          <cell r="U110">
            <v>46.586424189300757</v>
          </cell>
          <cell r="V110">
            <v>37.816499999999998</v>
          </cell>
          <cell r="W110">
            <v>203.37342418930078</v>
          </cell>
          <cell r="X110">
            <v>25.177999999999997</v>
          </cell>
          <cell r="Y110">
            <v>26.765000000000004</v>
          </cell>
          <cell r="Z110">
            <v>22.740735801526718</v>
          </cell>
          <cell r="AA110">
            <v>23.637000000000004</v>
          </cell>
          <cell r="AB110">
            <v>98.320735801526723</v>
          </cell>
          <cell r="AC110">
            <v>26.444200000000002</v>
          </cell>
          <cell r="AD110">
            <v>17.6328</v>
          </cell>
          <cell r="AE110">
            <v>17.545500000000001</v>
          </cell>
          <cell r="AF110">
            <v>20.129399999999997</v>
          </cell>
          <cell r="AG110">
            <v>81.751900000000006</v>
          </cell>
          <cell r="AH110">
            <v>19.664300000000001</v>
          </cell>
          <cell r="AI110">
            <v>11.1958</v>
          </cell>
          <cell r="AJ110">
            <v>11.586600000000001</v>
          </cell>
          <cell r="AK110">
            <v>33.234642317519985</v>
          </cell>
          <cell r="AL110">
            <v>75.681342317519992</v>
          </cell>
          <cell r="AM110">
            <v>16.614458571322654</v>
          </cell>
          <cell r="AN110">
            <v>11.027311357375085</v>
          </cell>
          <cell r="AO110">
            <v>11.64831163886976</v>
          </cell>
          <cell r="AP110">
            <v>19.582413892716421</v>
          </cell>
          <cell r="AQ110">
            <v>58.872495460283915</v>
          </cell>
          <cell r="AR110">
            <v>62.508995408964481</v>
          </cell>
          <cell r="AS110">
            <v>66.332784582414092</v>
          </cell>
          <cell r="AT110">
            <v>70.390481908559664</v>
          </cell>
          <cell r="AU110">
            <v>74.696395975405352</v>
          </cell>
          <cell r="AV110">
            <v>79.265710653361268</v>
          </cell>
          <cell r="AW110">
            <v>84.114538637863561</v>
          </cell>
          <cell r="AX110">
            <v>89.259978267294017</v>
          </cell>
          <cell r="AY110">
            <v>94.720173816555373</v>
          </cell>
          <cell r="AZ110">
            <v>100.51437947891465</v>
          </cell>
          <cell r="BA110">
            <v>106.66302726173218</v>
          </cell>
          <cell r="BB110">
            <v>113.1877990354965</v>
          </cell>
        </row>
        <row r="111">
          <cell r="D111">
            <v>3694</v>
          </cell>
          <cell r="E111">
            <v>3579</v>
          </cell>
          <cell r="F111">
            <v>3366</v>
          </cell>
          <cell r="G111">
            <v>2898</v>
          </cell>
          <cell r="H111">
            <v>3987</v>
          </cell>
          <cell r="I111">
            <v>972</v>
          </cell>
          <cell r="J111">
            <v>939</v>
          </cell>
          <cell r="K111">
            <v>1040.2</v>
          </cell>
          <cell r="L111">
            <v>640.6</v>
          </cell>
          <cell r="M111">
            <v>3591.8</v>
          </cell>
          <cell r="N111">
            <v>841.9</v>
          </cell>
          <cell r="O111">
            <v>1089.2</v>
          </cell>
          <cell r="P111">
            <v>1035.4000000000001</v>
          </cell>
          <cell r="Q111">
            <v>674.9</v>
          </cell>
          <cell r="R111">
            <v>3641.4</v>
          </cell>
          <cell r="S111">
            <v>1131.2</v>
          </cell>
          <cell r="T111">
            <v>1386.9</v>
          </cell>
          <cell r="U111">
            <v>1082.8</v>
          </cell>
          <cell r="V111">
            <v>741.5</v>
          </cell>
          <cell r="W111">
            <v>4342.4000000000005</v>
          </cell>
          <cell r="X111">
            <v>1366.3</v>
          </cell>
          <cell r="Y111">
            <v>1348.7</v>
          </cell>
          <cell r="Z111">
            <v>1310.0999999999999</v>
          </cell>
          <cell r="AA111">
            <v>1371.3</v>
          </cell>
          <cell r="AB111">
            <v>5396.4</v>
          </cell>
          <cell r="AC111">
            <v>1391.8</v>
          </cell>
          <cell r="AD111">
            <v>979.6</v>
          </cell>
          <cell r="AE111">
            <v>1169.7</v>
          </cell>
          <cell r="AF111">
            <v>1118.3</v>
          </cell>
          <cell r="AG111">
            <v>4659.4000000000005</v>
          </cell>
          <cell r="AH111">
            <v>1336.5</v>
          </cell>
          <cell r="AI111">
            <v>968.6</v>
          </cell>
          <cell r="AJ111">
            <v>1158.0999999999999</v>
          </cell>
          <cell r="AK111">
            <v>1336.5</v>
          </cell>
          <cell r="AL111">
            <v>4799.7</v>
          </cell>
          <cell r="AM111">
            <v>1200</v>
          </cell>
          <cell r="AN111">
            <v>754</v>
          </cell>
          <cell r="AO111">
            <v>754</v>
          </cell>
          <cell r="AP111">
            <v>1200</v>
          </cell>
          <cell r="AQ111">
            <v>3908</v>
          </cell>
          <cell r="AR111">
            <v>4103.4000000000005</v>
          </cell>
          <cell r="AS111">
            <v>4308.5700000000006</v>
          </cell>
          <cell r="AT111">
            <v>4523.9985000000006</v>
          </cell>
          <cell r="AU111">
            <v>4750.1984250000014</v>
          </cell>
          <cell r="AV111">
            <v>4987.7083462500013</v>
          </cell>
          <cell r="AW111">
            <v>5237.0937635625005</v>
          </cell>
          <cell r="AX111">
            <v>5498.9484517406263</v>
          </cell>
          <cell r="AY111">
            <v>5773.8958743276571</v>
          </cell>
          <cell r="AZ111">
            <v>6062.5906680440412</v>
          </cell>
          <cell r="BA111">
            <v>6365.7202014462428</v>
          </cell>
          <cell r="BB111">
            <v>6684.0062115185565</v>
          </cell>
        </row>
        <row r="113">
          <cell r="D113">
            <v>7.0113697888467783</v>
          </cell>
          <cell r="E113">
            <v>5.3087454596255936</v>
          </cell>
          <cell r="F113">
            <v>48.752228163992868</v>
          </cell>
          <cell r="G113">
            <v>45.790200138026222</v>
          </cell>
          <cell r="H113">
            <v>45.021319287684975</v>
          </cell>
          <cell r="I113">
            <v>45.473251028806587</v>
          </cell>
          <cell r="J113">
            <v>32.481363152289667</v>
          </cell>
          <cell r="K113">
            <v>24.995193232070754</v>
          </cell>
          <cell r="L113">
            <v>24.976584452076178</v>
          </cell>
          <cell r="M113">
            <v>32.490673200066816</v>
          </cell>
          <cell r="N113">
            <v>48.176743081126027</v>
          </cell>
          <cell r="O113">
            <v>48.677928755049578</v>
          </cell>
          <cell r="P113">
            <v>49.999999999999993</v>
          </cell>
          <cell r="Q113">
            <v>50</v>
          </cell>
          <cell r="R113">
            <v>49.183006535947719</v>
          </cell>
          <cell r="S113">
            <v>50</v>
          </cell>
          <cell r="T113">
            <v>45</v>
          </cell>
          <cell r="U113">
            <v>43.024034160787551</v>
          </cell>
          <cell r="V113">
            <v>51</v>
          </cell>
          <cell r="W113">
            <v>46.834336815885393</v>
          </cell>
          <cell r="X113">
            <v>18.427870892190587</v>
          </cell>
          <cell r="Y113">
            <v>19.845035960554611</v>
          </cell>
          <cell r="Z113">
            <v>17.358015267175574</v>
          </cell>
          <cell r="AA113">
            <v>17.23692846204332</v>
          </cell>
          <cell r="AB113">
            <v>18.219690127034085</v>
          </cell>
          <cell r="AC113">
            <v>19</v>
          </cell>
          <cell r="AD113">
            <v>18</v>
          </cell>
          <cell r="AE113">
            <v>15</v>
          </cell>
          <cell r="AF113">
            <v>18</v>
          </cell>
          <cell r="AG113">
            <v>17.545585268489504</v>
          </cell>
          <cell r="AH113">
            <v>14.713280957725402</v>
          </cell>
          <cell r="AI113">
            <v>11.558744579805905</v>
          </cell>
          <cell r="AJ113">
            <v>10.004835506432951</v>
          </cell>
          <cell r="AK113">
            <v>24.866922796498304</v>
          </cell>
          <cell r="AL113">
            <v>15.767931811888243</v>
          </cell>
          <cell r="AM113">
            <v>13.845382142768878</v>
          </cell>
          <cell r="AN113">
            <v>14.625081375829026</v>
          </cell>
          <cell r="AO113">
            <v>15.44868917621984</v>
          </cell>
          <cell r="AP113">
            <v>16.31867824393035</v>
          </cell>
          <cell r="AQ113">
            <v>15.064609892600796</v>
          </cell>
          <cell r="AR113">
            <v>15.233463812683256</v>
          </cell>
          <cell r="AS113">
            <v>15.395545292849853</v>
          </cell>
          <cell r="AT113">
            <v>15.559351292569982</v>
          </cell>
          <cell r="AU113">
            <v>15.72490016044021</v>
          </cell>
          <cell r="AV113">
            <v>15.892210440283069</v>
          </cell>
          <cell r="AW113">
            <v>16.06130087322423</v>
          </cell>
          <cell r="AX113">
            <v>16.232190399791772</v>
          </cell>
          <cell r="AY113">
            <v>16.404898162037792</v>
          </cell>
          <cell r="AZ113">
            <v>16.57944350568259</v>
          </cell>
          <cell r="BA113">
            <v>16.755845982281652</v>
          </cell>
          <cell r="BB113">
            <v>16.934125351415716</v>
          </cell>
        </row>
        <row r="123">
          <cell r="D123">
            <v>82.99</v>
          </cell>
          <cell r="E123">
            <v>107.21149999999999</v>
          </cell>
          <cell r="F123">
            <v>37.441999999999993</v>
          </cell>
          <cell r="G123">
            <v>30.976500000000001</v>
          </cell>
          <cell r="H123">
            <v>12.641499999999999</v>
          </cell>
          <cell r="I123">
            <v>7.0444999999999993</v>
          </cell>
          <cell r="J123">
            <v>7.4305000000000003</v>
          </cell>
          <cell r="K123">
            <v>8.4920000000000009</v>
          </cell>
          <cell r="L123">
            <v>5.9829999999999997</v>
          </cell>
          <cell r="M123">
            <v>28.95</v>
          </cell>
          <cell r="N123">
            <v>4.95045</v>
          </cell>
          <cell r="O123">
            <v>5.3924199999999995</v>
          </cell>
          <cell r="P123">
            <v>4.5065499999999998</v>
          </cell>
          <cell r="Q123">
            <v>16.78135</v>
          </cell>
          <cell r="R123">
            <v>31.630769999999998</v>
          </cell>
          <cell r="S123">
            <v>11.044709599999999</v>
          </cell>
          <cell r="T123">
            <v>11.523937000000002</v>
          </cell>
          <cell r="U123">
            <v>4.4671661999999994</v>
          </cell>
          <cell r="V123">
            <v>9.2959392000000012</v>
          </cell>
          <cell r="W123">
            <v>36.331752000000002</v>
          </cell>
          <cell r="X123">
            <v>8.6022842500000003</v>
          </cell>
          <cell r="Y123">
            <v>6.9988910999999998</v>
          </cell>
          <cell r="Z123">
            <v>4.7027701000000004</v>
          </cell>
          <cell r="AA123">
            <v>11.412578519999999</v>
          </cell>
          <cell r="AB123">
            <v>31.716523969999997</v>
          </cell>
          <cell r="AC123">
            <v>8.5210399999999993</v>
          </cell>
          <cell r="AD123">
            <v>6.3345369599999994</v>
          </cell>
          <cell r="AE123">
            <v>3.6213600000000001</v>
          </cell>
          <cell r="AF123">
            <v>4.8572480000000002</v>
          </cell>
          <cell r="AG123">
            <v>23.334184960000002</v>
          </cell>
          <cell r="AH123">
            <v>3.4988000000000001</v>
          </cell>
          <cell r="AI123">
            <v>2.9546000000000001</v>
          </cell>
          <cell r="AJ123">
            <v>2.1621000000000001</v>
          </cell>
          <cell r="AK123">
            <v>6.5851143443906865</v>
          </cell>
          <cell r="AL123">
            <v>15.200614344390686</v>
          </cell>
          <cell r="AM123">
            <v>4.7458935584769897</v>
          </cell>
          <cell r="AN123">
            <v>3.7911132103528091</v>
          </cell>
          <cell r="AO123">
            <v>2.1742808445442217</v>
          </cell>
          <cell r="AP123">
            <v>6.6222135785310803</v>
          </cell>
          <cell r="AQ123">
            <v>17.3335011919051</v>
          </cell>
          <cell r="AR123">
            <v>17.774717583119521</v>
          </cell>
          <cell r="AS123">
            <v>18.258795000831611</v>
          </cell>
          <cell r="AT123">
            <v>18.820702995959167</v>
          </cell>
          <cell r="AU123">
            <v>19.39778378946971</v>
          </cell>
        </row>
        <row r="136">
          <cell r="D136">
            <v>82.99</v>
          </cell>
          <cell r="E136">
            <v>-82.613067626953125</v>
          </cell>
          <cell r="F136">
            <v>213.87284851074219</v>
          </cell>
          <cell r="G136">
            <v>29.281764984130859</v>
          </cell>
          <cell r="H136">
            <v>-39.886035919189453</v>
          </cell>
          <cell r="I136">
            <v>7.0444999999999993</v>
          </cell>
          <cell r="J136">
            <v>7.4305000000000003</v>
          </cell>
          <cell r="K136">
            <v>8.4920000000000009</v>
          </cell>
          <cell r="L136">
            <v>5.9829999999999997</v>
          </cell>
          <cell r="M136">
            <v>53.348331451416016</v>
          </cell>
          <cell r="N136">
            <v>-44.844684600830078</v>
          </cell>
          <cell r="O136">
            <v>134.29144287109375</v>
          </cell>
          <cell r="P136">
            <v>3.3037431240081787</v>
          </cell>
          <cell r="Q136">
            <v>89.19964599609375</v>
          </cell>
          <cell r="R136">
            <v>27.022392272949219</v>
          </cell>
          <cell r="S136">
            <v>43.739551544189453</v>
          </cell>
          <cell r="T136">
            <v>-34.167304992675781</v>
          </cell>
          <cell r="U136">
            <v>-51.599044799804688</v>
          </cell>
          <cell r="V136">
            <v>-53.439373016357422</v>
          </cell>
          <cell r="W136">
            <v>-32.595619201660156</v>
          </cell>
          <cell r="X136">
            <v>265.78446274823995</v>
          </cell>
          <cell r="Y136">
            <v>262.34116188014985</v>
          </cell>
          <cell r="Z136">
            <v>643.32223865877711</v>
          </cell>
          <cell r="AA136">
            <v>194.68917791985487</v>
          </cell>
          <cell r="AB136">
            <v>302.56125646134728</v>
          </cell>
          <cell r="AC136">
            <v>-62.271595307389958</v>
          </cell>
          <cell r="AD136">
            <v>-55.230647375268347</v>
          </cell>
          <cell r="AE136">
            <v>0</v>
          </cell>
          <cell r="AF136">
            <v>0</v>
          </cell>
          <cell r="AG136">
            <v>-44.425933837890625</v>
          </cell>
          <cell r="AH136">
            <v>238.53393773112251</v>
          </cell>
          <cell r="AI136">
            <v>141.66193011247645</v>
          </cell>
          <cell r="AJ136">
            <v>64.34054054054053</v>
          </cell>
          <cell r="AK136">
            <v>1.7570042737941716</v>
          </cell>
          <cell r="AL136">
            <v>92.93864708966963</v>
          </cell>
          <cell r="AM136">
            <v>2</v>
          </cell>
          <cell r="AN136">
            <v>2</v>
          </cell>
          <cell r="AO136">
            <v>2</v>
          </cell>
          <cell r="AP136">
            <v>2</v>
          </cell>
          <cell r="AQ136">
            <v>2.0000000000000018</v>
          </cell>
          <cell r="AR136">
            <v>1</v>
          </cell>
          <cell r="AS136">
            <v>1</v>
          </cell>
          <cell r="AT136">
            <v>1</v>
          </cell>
          <cell r="AU136">
            <v>2</v>
          </cell>
          <cell r="AV136">
            <v>2</v>
          </cell>
          <cell r="AW136">
            <v>2</v>
          </cell>
          <cell r="AX136">
            <v>2</v>
          </cell>
          <cell r="AY136">
            <v>2</v>
          </cell>
          <cell r="AZ136">
            <v>2</v>
          </cell>
          <cell r="BA136">
            <v>2</v>
          </cell>
          <cell r="BB136">
            <v>2</v>
          </cell>
        </row>
        <row r="137">
          <cell r="D137">
            <v>91.165829145728637</v>
          </cell>
          <cell r="E137">
            <v>105.98265895953757</v>
          </cell>
          <cell r="F137">
            <v>149.28176795580112</v>
          </cell>
          <cell r="G137">
            <v>307.92022792022789</v>
          </cell>
          <cell r="H137">
            <v>260.68720379146919</v>
          </cell>
          <cell r="I137">
            <v>222.50500304533193</v>
          </cell>
          <cell r="J137">
            <v>190.87381071607413</v>
          </cell>
          <cell r="K137">
            <v>172.90772928994082</v>
          </cell>
          <cell r="L137">
            <v>151.67128495940199</v>
          </cell>
          <cell r="M137">
            <v>188.2043020722266</v>
          </cell>
          <cell r="N137">
            <v>126.35273702476729</v>
          </cell>
          <cell r="O137">
            <v>146.56087030862616</v>
          </cell>
          <cell r="P137">
            <v>169.85381861575178</v>
          </cell>
          <cell r="Q137">
            <v>160.3950953678474</v>
          </cell>
          <cell r="R137">
            <v>153.08515815085156</v>
          </cell>
          <cell r="S137">
            <v>147.4</v>
          </cell>
          <cell r="T137">
            <v>150.30000000000001</v>
          </cell>
          <cell r="U137">
            <v>166.9</v>
          </cell>
          <cell r="V137">
            <v>145.4</v>
          </cell>
          <cell r="W137">
            <v>150.56761619596293</v>
          </cell>
          <cell r="X137">
            <v>151.80000000000001</v>
          </cell>
          <cell r="Y137">
            <v>139.6</v>
          </cell>
          <cell r="Z137">
            <v>127.3</v>
          </cell>
          <cell r="AA137">
            <v>122.4</v>
          </cell>
          <cell r="AB137">
            <v>136.81429556496974</v>
          </cell>
          <cell r="AC137">
            <v>112.1</v>
          </cell>
          <cell r="AD137">
            <v>106.6</v>
          </cell>
          <cell r="AE137">
            <v>96.4</v>
          </cell>
          <cell r="AF137">
            <v>91</v>
          </cell>
          <cell r="AG137">
            <v>99.714603686821832</v>
          </cell>
          <cell r="AH137">
            <v>231.2154751291728</v>
          </cell>
          <cell r="AI137">
            <v>164.96230190279326</v>
          </cell>
          <cell r="AJ137">
            <v>152.80975561622211</v>
          </cell>
          <cell r="AK137">
            <v>152.80975561622211</v>
          </cell>
          <cell r="AL137">
            <v>192.57023522500481</v>
          </cell>
          <cell r="AM137">
            <v>151.73363056255999</v>
          </cell>
          <cell r="AN137">
            <v>150.65750550065951</v>
          </cell>
          <cell r="AO137">
            <v>150.65750550065951</v>
          </cell>
          <cell r="AP137">
            <v>150.65750550065951</v>
          </cell>
          <cell r="AQ137">
            <v>151.04059689919035</v>
          </cell>
          <cell r="AR137">
            <v>151.84830060233398</v>
          </cell>
          <cell r="AS137">
            <v>152.9252389269449</v>
          </cell>
          <cell r="AT137">
            <v>154.54064644715669</v>
          </cell>
          <cell r="AU137">
            <v>156.15605393982247</v>
          </cell>
          <cell r="AV137">
            <v>156.93683420952158</v>
          </cell>
          <cell r="AW137">
            <v>157.72151838056917</v>
          </cell>
          <cell r="AX137">
            <v>158.510125972472</v>
          </cell>
          <cell r="AY137">
            <v>159.30267660233434</v>
          </cell>
          <cell r="AZ137">
            <v>160.09918998534599</v>
          </cell>
          <cell r="BA137">
            <v>160.89968593527269</v>
          </cell>
          <cell r="BB137">
            <v>161.70418436494904</v>
          </cell>
        </row>
        <row r="139">
          <cell r="D139">
            <v>140.21189053853354</v>
          </cell>
          <cell r="E139">
            <v>149.78333536783853</v>
          </cell>
          <cell r="F139">
            <v>176.96033732096353</v>
          </cell>
          <cell r="G139">
            <v>207.14175669352213</v>
          </cell>
          <cell r="H139">
            <v>159.66489283243814</v>
          </cell>
          <cell r="I139">
            <v>138.69016011555991</v>
          </cell>
          <cell r="J139">
            <v>126.56764729817708</v>
          </cell>
          <cell r="K139">
            <v>111.47112528483073</v>
          </cell>
          <cell r="L139">
            <v>127.65493265787761</v>
          </cell>
          <cell r="M139">
            <v>126.09596633911134</v>
          </cell>
          <cell r="N139">
            <v>119.88533695122614</v>
          </cell>
          <cell r="O139">
            <v>112.75900724171539</v>
          </cell>
          <cell r="P139">
            <v>109.20397342526456</v>
          </cell>
          <cell r="Q139">
            <v>106.35051187618888</v>
          </cell>
          <cell r="R139">
            <v>112.04970737359875</v>
          </cell>
          <cell r="S139">
            <v>106.64640418122561</v>
          </cell>
          <cell r="T139">
            <v>109.79877844736842</v>
          </cell>
          <cell r="U139">
            <v>111.58457443291077</v>
          </cell>
          <cell r="V139">
            <v>127.98567582098765</v>
          </cell>
          <cell r="W139">
            <v>114.0038582206231</v>
          </cell>
          <cell r="X139">
            <v>130</v>
          </cell>
          <cell r="Y139">
            <v>131</v>
          </cell>
          <cell r="Z139">
            <v>123</v>
          </cell>
          <cell r="AA139">
            <v>124</v>
          </cell>
          <cell r="AB139">
            <v>127</v>
          </cell>
          <cell r="AC139">
            <v>123.7171246705263</v>
          </cell>
          <cell r="AD139">
            <v>125.73999190150793</v>
          </cell>
          <cell r="AE139">
            <v>166.13557756695906</v>
          </cell>
          <cell r="AF139">
            <v>178.51830521747868</v>
          </cell>
          <cell r="AG139">
            <v>148.527749839118</v>
          </cell>
          <cell r="AH139">
            <v>147.41535051198252</v>
          </cell>
          <cell r="AI139">
            <v>141</v>
          </cell>
          <cell r="AJ139">
            <v>142</v>
          </cell>
          <cell r="AK139">
            <v>142</v>
          </cell>
          <cell r="AL139">
            <v>143.10383762799563</v>
          </cell>
          <cell r="AM139">
            <v>141</v>
          </cell>
          <cell r="AN139">
            <v>140</v>
          </cell>
          <cell r="AO139">
            <v>140</v>
          </cell>
          <cell r="AP139">
            <v>140</v>
          </cell>
          <cell r="AQ139">
            <v>140.25</v>
          </cell>
          <cell r="AR139">
            <v>141</v>
          </cell>
          <cell r="AS139">
            <v>142</v>
          </cell>
          <cell r="AT139">
            <v>143.5</v>
          </cell>
          <cell r="AU139">
            <v>145</v>
          </cell>
          <cell r="AV139">
            <v>145.72499999999999</v>
          </cell>
          <cell r="AW139">
            <v>146.45362499999999</v>
          </cell>
          <cell r="AX139">
            <v>147.18589312499998</v>
          </cell>
          <cell r="AY139">
            <v>147.92182259062497</v>
          </cell>
          <cell r="AZ139">
            <v>148.66143170357807</v>
          </cell>
          <cell r="BA139">
            <v>149.40473886209594</v>
          </cell>
          <cell r="BB139">
            <v>150.1517625564064</v>
          </cell>
        </row>
        <row r="148">
          <cell r="D148">
            <v>9.0709999999999997</v>
          </cell>
          <cell r="E148">
            <v>-22.983287811279297</v>
          </cell>
          <cell r="F148">
            <v>2.3146426677703857</v>
          </cell>
          <cell r="G148">
            <v>35.671096801757813</v>
          </cell>
          <cell r="H148">
            <v>7.1760134696960449</v>
          </cell>
          <cell r="I148">
            <v>5.1144999999999996</v>
          </cell>
          <cell r="J148">
            <v>1.905875</v>
          </cell>
          <cell r="K148">
            <v>2.8052549999999998</v>
          </cell>
          <cell r="L148">
            <v>2.3536350000000001</v>
          </cell>
          <cell r="M148">
            <v>-6.8183832168579102</v>
          </cell>
          <cell r="N148">
            <v>-29.184394836425781</v>
          </cell>
          <cell r="O148">
            <v>-9.6073198318481445</v>
          </cell>
          <cell r="P148">
            <v>-38.724044799804688</v>
          </cell>
          <cell r="Q148">
            <v>-39.088233947753906</v>
          </cell>
          <cell r="R148">
            <v>-31.007061004638672</v>
          </cell>
          <cell r="S148">
            <v>15.543965892136736</v>
          </cell>
          <cell r="T148">
            <v>9.3268126754776794</v>
          </cell>
          <cell r="U148">
            <v>23.897040115451972</v>
          </cell>
          <cell r="V148">
            <v>-2.3324575479943377</v>
          </cell>
          <cell r="W148">
            <v>11.489149100206442</v>
          </cell>
          <cell r="X148">
            <v>10.749694749694761</v>
          </cell>
          <cell r="Y148">
            <v>15.125049622866227</v>
          </cell>
          <cell r="Z148">
            <v>-1.8530046755586116</v>
          </cell>
          <cell r="AA148">
            <v>7.3634495034759162</v>
          </cell>
          <cell r="AB148">
            <v>7.5730148267505903</v>
          </cell>
          <cell r="AC148">
            <v>16.399999999999999</v>
          </cell>
          <cell r="AD148">
            <v>4</v>
          </cell>
          <cell r="AE148">
            <v>4</v>
          </cell>
          <cell r="AF148">
            <v>5</v>
          </cell>
          <cell r="AG148">
            <v>7.4688006274790997</v>
          </cell>
          <cell r="AH148">
            <v>9.6254222623486605</v>
          </cell>
          <cell r="AI148">
            <v>10.379861535014134</v>
          </cell>
          <cell r="AJ148">
            <v>13.812727357456268</v>
          </cell>
          <cell r="AK148">
            <v>26.923538378186219</v>
          </cell>
          <cell r="AL148">
            <v>14.627871379763157</v>
          </cell>
          <cell r="AM148">
            <v>5</v>
          </cell>
          <cell r="AN148">
            <v>5</v>
          </cell>
          <cell r="AO148">
            <v>5</v>
          </cell>
          <cell r="AP148">
            <v>5</v>
          </cell>
          <cell r="AQ148">
            <v>5</v>
          </cell>
          <cell r="AR148">
            <v>3</v>
          </cell>
          <cell r="AS148">
            <v>1</v>
          </cell>
          <cell r="AT148">
            <v>1</v>
          </cell>
          <cell r="AU148">
            <v>1</v>
          </cell>
          <cell r="AV148">
            <v>1</v>
          </cell>
          <cell r="AW148">
            <v>1</v>
          </cell>
          <cell r="AX148">
            <v>1</v>
          </cell>
          <cell r="AY148">
            <v>2</v>
          </cell>
          <cell r="AZ148">
            <v>2</v>
          </cell>
          <cell r="BA148">
            <v>0</v>
          </cell>
          <cell r="BB148">
            <v>0</v>
          </cell>
        </row>
        <row r="149">
          <cell r="D149">
            <v>98.78918574471524</v>
          </cell>
          <cell r="E149">
            <v>103.44840694327198</v>
          </cell>
          <cell r="F149">
            <v>114.3787946280017</v>
          </cell>
          <cell r="G149">
            <v>113.53834560332037</v>
          </cell>
          <cell r="H149">
            <v>107.63091034060388</v>
          </cell>
          <cell r="I149">
            <v>100</v>
          </cell>
          <cell r="J149">
            <v>100</v>
          </cell>
          <cell r="K149">
            <v>100</v>
          </cell>
          <cell r="L149">
            <v>100</v>
          </cell>
          <cell r="M149">
            <v>100</v>
          </cell>
          <cell r="N149">
            <v>103.6</v>
          </cell>
          <cell r="O149">
            <v>103.6</v>
          </cell>
          <cell r="P149">
            <v>103.6</v>
          </cell>
          <cell r="Q149">
            <v>103.6</v>
          </cell>
          <cell r="R149">
            <v>103.6</v>
          </cell>
          <cell r="S149">
            <v>104.42880402612685</v>
          </cell>
          <cell r="T149">
            <v>106.19000395202636</v>
          </cell>
          <cell r="U149">
            <v>100.18119955539703</v>
          </cell>
          <cell r="V149">
            <v>127.42800395202636</v>
          </cell>
          <cell r="W149">
            <v>108.85029556937182</v>
          </cell>
          <cell r="X149">
            <v>109.65024422743321</v>
          </cell>
          <cell r="Y149">
            <v>116.80900434722901</v>
          </cell>
          <cell r="Z149">
            <v>103.18663554205894</v>
          </cell>
          <cell r="AA149">
            <v>132.01541209429931</v>
          </cell>
          <cell r="AB149">
            <v>114.9063856354847</v>
          </cell>
          <cell r="AC149">
            <v>114.03625399653053</v>
          </cell>
          <cell r="AD149">
            <v>122.99988157763214</v>
          </cell>
          <cell r="AE149">
            <v>102.15476918663835</v>
          </cell>
          <cell r="AF149">
            <v>130.69525797335632</v>
          </cell>
          <cell r="AG149">
            <v>138.81813637215768</v>
          </cell>
          <cell r="AH149">
            <v>118.25559539440215</v>
          </cell>
          <cell r="AI149">
            <v>125.82887885391767</v>
          </cell>
          <cell r="AJ149">
            <v>104.50432887793102</v>
          </cell>
          <cell r="AK149">
            <v>133.7012489067435</v>
          </cell>
          <cell r="AL149">
            <v>142.49681698601987</v>
          </cell>
          <cell r="AM149">
            <v>123.54474032687922</v>
          </cell>
          <cell r="AN149">
            <v>107.11328986340429</v>
          </cell>
          <cell r="AO149">
            <v>92.867222311571524</v>
          </cell>
          <cell r="AP149">
            <v>80.515881744132514</v>
          </cell>
          <cell r="AQ149">
            <v>123.54474032687922</v>
          </cell>
          <cell r="AR149">
            <v>126.38626935439743</v>
          </cell>
          <cell r="AS149">
            <v>129.29315354954855</v>
          </cell>
          <cell r="AT149">
            <v>130.58608508504403</v>
          </cell>
          <cell r="AU149">
            <v>131.89194593589448</v>
          </cell>
          <cell r="AV149">
            <v>133.21086539525342</v>
          </cell>
          <cell r="AW149">
            <v>134.54297404920595</v>
          </cell>
          <cell r="AX149">
            <v>137.23383353019008</v>
          </cell>
          <cell r="AY149">
            <v>141.35084853609578</v>
          </cell>
          <cell r="AZ149">
            <v>147.00488247753961</v>
          </cell>
          <cell r="BA149">
            <v>154.3551266014166</v>
          </cell>
          <cell r="BB149">
            <v>163.6164341975016</v>
          </cell>
        </row>
        <row r="151">
          <cell r="D151">
            <v>91.165829145728637</v>
          </cell>
          <cell r="E151">
            <v>105.98265895953757</v>
          </cell>
          <cell r="F151">
            <v>149.28176795580112</v>
          </cell>
          <cell r="G151">
            <v>307.92022792022789</v>
          </cell>
          <cell r="H151">
            <v>260.68720379146919</v>
          </cell>
          <cell r="I151">
            <v>222.50500304533193</v>
          </cell>
          <cell r="J151">
            <v>190.87381071607413</v>
          </cell>
          <cell r="K151">
            <v>172.90772928994082</v>
          </cell>
          <cell r="L151">
            <v>151.67128495940199</v>
          </cell>
          <cell r="M151">
            <v>188.2043020722266</v>
          </cell>
          <cell r="N151">
            <v>126.35273702476729</v>
          </cell>
          <cell r="O151">
            <v>146.56087030862616</v>
          </cell>
          <cell r="P151">
            <v>169.85381861575178</v>
          </cell>
          <cell r="Q151">
            <v>160.3950953678474</v>
          </cell>
          <cell r="R151">
            <v>153.13528080591783</v>
          </cell>
          <cell r="S151">
            <v>147.4</v>
          </cell>
          <cell r="T151">
            <v>150.30000000000001</v>
          </cell>
          <cell r="U151">
            <v>166.9</v>
          </cell>
          <cell r="V151">
            <v>145.4</v>
          </cell>
          <cell r="W151">
            <v>150.56761619596293</v>
          </cell>
          <cell r="X151">
            <v>151.80000000000001</v>
          </cell>
          <cell r="Y151">
            <v>139.6</v>
          </cell>
          <cell r="Z151">
            <v>127.3</v>
          </cell>
          <cell r="AA151">
            <v>122.4</v>
          </cell>
          <cell r="AB151">
            <v>136.81429556496974</v>
          </cell>
          <cell r="AC151">
            <v>112.1</v>
          </cell>
          <cell r="AD151">
            <v>134.27175568962096</v>
          </cell>
          <cell r="AE151">
            <v>139.7195124912262</v>
          </cell>
          <cell r="AF151">
            <v>136.21935449981692</v>
          </cell>
          <cell r="AG151">
            <v>130.00241066033669</v>
          </cell>
          <cell r="AH151">
            <v>122.94838709677418</v>
          </cell>
          <cell r="AI151">
            <v>144.92824423641628</v>
          </cell>
          <cell r="AJ151">
            <v>142.82439054658676</v>
          </cell>
          <cell r="AK151">
            <v>138.19354804329254</v>
          </cell>
          <cell r="AL151">
            <v>136.50018752462279</v>
          </cell>
          <cell r="AM151">
            <v>196.93436647606336</v>
          </cell>
          <cell r="AN151">
            <v>203.72520669937595</v>
          </cell>
          <cell r="AO151">
            <v>205.08337474403845</v>
          </cell>
          <cell r="AP151">
            <v>206.44154278870099</v>
          </cell>
          <cell r="AQ151">
            <v>206.44154278870099</v>
          </cell>
          <cell r="AR151">
            <v>206.44154278870099</v>
          </cell>
          <cell r="AS151">
            <v>206.44154278870099</v>
          </cell>
          <cell r="AT151">
            <v>91.313825489949195</v>
          </cell>
          <cell r="AU151">
            <v>92.268325430719656</v>
          </cell>
          <cell r="AV151">
            <v>92.729667057873243</v>
          </cell>
          <cell r="AW151">
            <v>93.193315393162592</v>
          </cell>
        </row>
        <row r="152">
          <cell r="D152">
            <v>-23.550783131041964</v>
          </cell>
          <cell r="E152">
            <v>-40.462071996025955</v>
          </cell>
          <cell r="F152">
            <v>-41.951813752732399</v>
          </cell>
          <cell r="G152">
            <v>-66.13798438757641</v>
          </cell>
          <cell r="H152">
            <v>15.012402980589119</v>
          </cell>
          <cell r="I152">
            <v>-1.0197164510194785</v>
          </cell>
          <cell r="J152">
            <v>-1.5298424305512857</v>
          </cell>
          <cell r="K152">
            <v>-3.0436626837207328</v>
          </cell>
          <cell r="L152">
            <v>1.8167413863595243</v>
          </cell>
          <cell r="M152">
            <v>40.958039821068027</v>
          </cell>
          <cell r="N152">
            <v>-3.0701783212249527</v>
          </cell>
          <cell r="O152">
            <v>-3.0831433438939868</v>
          </cell>
          <cell r="P152">
            <v>-3.8442337699150944</v>
          </cell>
          <cell r="Q152">
            <v>-22.020215994712117</v>
          </cell>
          <cell r="R152">
            <v>-32.017771429746162</v>
          </cell>
          <cell r="S152">
            <v>6.4525205234833773</v>
          </cell>
          <cell r="T152">
            <v>-5.1421028305065324</v>
          </cell>
          <cell r="U152">
            <v>-6.8439743209797888</v>
          </cell>
          <cell r="V152">
            <v>-32.955998142250152</v>
          </cell>
          <cell r="W152">
            <v>-38.489554770253093</v>
          </cell>
          <cell r="X152">
            <v>16.30389763614663</v>
          </cell>
          <cell r="Y152">
            <v>15.766110344189467</v>
          </cell>
          <cell r="Z152">
            <v>7.2441535529101735</v>
          </cell>
          <cell r="AA152">
            <v>11.787572992886641</v>
          </cell>
          <cell r="AB152">
            <v>51.101734526132915</v>
          </cell>
          <cell r="AC152">
            <v>14.854748085221949</v>
          </cell>
          <cell r="AD152">
            <v>19.764043101091417</v>
          </cell>
          <cell r="AE152">
            <v>37.601708135881765</v>
          </cell>
          <cell r="AF152">
            <v>21.313688699898428</v>
          </cell>
          <cell r="AG152">
            <v>93.534188022093559</v>
          </cell>
          <cell r="AH152">
            <v>23.017016374519581</v>
          </cell>
          <cell r="AI152">
            <v>32.693328943857381</v>
          </cell>
          <cell r="AJ152">
            <v>73.150284232654741</v>
          </cell>
          <cell r="AK152">
            <v>19.686756842709844</v>
          </cell>
          <cell r="AL152">
            <v>148.54738639374156</v>
          </cell>
          <cell r="AM152">
            <v>25.720900170756281</v>
          </cell>
          <cell r="AN152">
            <v>40.83503416770688</v>
          </cell>
          <cell r="AO152">
            <v>29.670437990460744</v>
          </cell>
          <cell r="AP152">
            <v>33.397288578935822</v>
          </cell>
          <cell r="AQ152">
            <v>129.62366090785974</v>
          </cell>
          <cell r="AR152">
            <v>116.92593790369331</v>
          </cell>
          <cell r="AS152">
            <v>119.36307303878907</v>
          </cell>
          <cell r="AT152">
            <v>117.69144479805715</v>
          </cell>
          <cell r="AU152">
            <v>114.42149753204185</v>
          </cell>
          <cell r="AV152">
            <v>105.78308337757002</v>
          </cell>
          <cell r="AW152">
            <v>102.12688924633426</v>
          </cell>
          <cell r="AX152">
            <v>103.33972557602812</v>
          </cell>
          <cell r="AY152">
            <v>110.68210039384263</v>
          </cell>
          <cell r="AZ152">
            <v>107.82044118364436</v>
          </cell>
          <cell r="BA152">
            <v>107.60077803470637</v>
          </cell>
          <cell r="BB152">
            <v>101.70873761444327</v>
          </cell>
        </row>
        <row r="160">
          <cell r="D160">
            <v>0.48333333333333328</v>
          </cell>
          <cell r="E160">
            <v>0.69047619047619047</v>
          </cell>
          <cell r="F160">
            <v>0.98639455782312935</v>
          </cell>
          <cell r="G160">
            <v>1</v>
          </cell>
          <cell r="H160">
            <v>1.1000000000000001</v>
          </cell>
          <cell r="I160">
            <v>0.44900000000000001</v>
          </cell>
          <cell r="J160">
            <v>0.32</v>
          </cell>
          <cell r="K160">
            <v>0.62</v>
          </cell>
          <cell r="L160">
            <v>0.314</v>
          </cell>
          <cell r="M160">
            <v>1.7030000000000001</v>
          </cell>
          <cell r="N160">
            <v>0.22699999999999998</v>
          </cell>
          <cell r="O160">
            <v>0.27700000000000002</v>
          </cell>
          <cell r="P160">
            <v>0.47699999999999998</v>
          </cell>
          <cell r="Q160">
            <v>0.47699999999999998</v>
          </cell>
          <cell r="R160">
            <v>1.458</v>
          </cell>
          <cell r="S160">
            <v>0.2</v>
          </cell>
          <cell r="T160">
            <v>0.2</v>
          </cell>
          <cell r="U160">
            <v>0.5</v>
          </cell>
          <cell r="V160">
            <v>0.2</v>
          </cell>
          <cell r="W160">
            <v>1.1000000000000001</v>
          </cell>
          <cell r="X160">
            <v>0.21901084142896973</v>
          </cell>
          <cell r="Y160">
            <v>0.21498798254033871</v>
          </cell>
          <cell r="Z160">
            <v>0.54668433503737124</v>
          </cell>
          <cell r="AA160">
            <v>0.21752492206322219</v>
          </cell>
          <cell r="AB160">
            <v>1.1982080810699018</v>
          </cell>
          <cell r="AC160">
            <v>0.28419658290769417</v>
          </cell>
          <cell r="AD160">
            <v>0.22596377374912754</v>
          </cell>
          <cell r="AE160">
            <v>0.65300000000000002</v>
          </cell>
          <cell r="AF160">
            <v>0.3427</v>
          </cell>
          <cell r="AG160">
            <v>1.5058603566568218</v>
          </cell>
          <cell r="AH160">
            <v>0.37609999999999999</v>
          </cell>
          <cell r="AI160">
            <v>0.40679999999999999</v>
          </cell>
          <cell r="AJ160">
            <v>0.69264508148234238</v>
          </cell>
          <cell r="AK160">
            <v>0.3637061614866306</v>
          </cell>
          <cell r="AL160">
            <v>1.8392512429689729</v>
          </cell>
          <cell r="AM160">
            <v>0.40260540540505652</v>
          </cell>
          <cell r="AN160">
            <v>0.43578944104638367</v>
          </cell>
          <cell r="AO160">
            <v>0.74236827345120104</v>
          </cell>
          <cell r="AP160">
            <v>0.38991119042174222</v>
          </cell>
          <cell r="AQ160">
            <v>1.9706743103243836</v>
          </cell>
          <cell r="AR160">
            <v>2.0926887778631125</v>
          </cell>
          <cell r="AS160">
            <v>2.2220655297343876</v>
          </cell>
          <cell r="AT160">
            <v>2.3594654684748262</v>
          </cell>
          <cell r="AU160">
            <v>2.505374813045306</v>
          </cell>
          <cell r="AV160">
            <v>2.6655183710951622</v>
          </cell>
          <cell r="AW160">
            <v>2.8358983053755651</v>
          </cell>
          <cell r="AX160">
            <v>3.0171689250551714</v>
          </cell>
          <cell r="AY160">
            <v>3.2100263627446974</v>
          </cell>
          <cell r="AZ160">
            <v>3.4152112478513383</v>
          </cell>
          <cell r="BA160">
            <v>3.6335115508139957</v>
          </cell>
          <cell r="BB160">
            <v>3.8657656091420258</v>
          </cell>
        </row>
        <row r="161">
          <cell r="D161">
            <v>322.06004898367132</v>
          </cell>
          <cell r="E161">
            <v>39.943704226977438</v>
          </cell>
          <cell r="F161">
            <v>39.807541664372394</v>
          </cell>
          <cell r="G161">
            <v>-0.54675792369919263</v>
          </cell>
          <cell r="H161">
            <v>7.8991081543326347</v>
          </cell>
          <cell r="I161">
            <v>82.156240000000039</v>
          </cell>
          <cell r="J161">
            <v>65.465599999999995</v>
          </cell>
          <cell r="K161">
            <v>96.375514999999993</v>
          </cell>
          <cell r="L161">
            <v>99.857235000000003</v>
          </cell>
          <cell r="M161">
            <v>52.904354659441168</v>
          </cell>
          <cell r="N161">
            <v>-50.197360315111048</v>
          </cell>
          <cell r="O161">
            <v>-14.777453029268905</v>
          </cell>
          <cell r="P161">
            <v>-24.143720734109031</v>
          </cell>
          <cell r="Q161">
            <v>49.69731465167682</v>
          </cell>
          <cell r="R161">
            <v>-15.649895433833283</v>
          </cell>
          <cell r="S161">
            <v>-13.448185886292741</v>
          </cell>
          <cell r="T161">
            <v>-29.241441069059981</v>
          </cell>
          <cell r="U161">
            <v>2.2052360932800497</v>
          </cell>
          <cell r="V161">
            <v>-59.14318560406663</v>
          </cell>
          <cell r="W161">
            <v>-26.215005410628411</v>
          </cell>
          <cell r="X161">
            <v>7</v>
          </cell>
          <cell r="Y161">
            <v>5</v>
          </cell>
          <cell r="Z161">
            <v>7</v>
          </cell>
          <cell r="AA161">
            <v>7</v>
          </cell>
          <cell r="AB161">
            <v>6.6506152204290458</v>
          </cell>
          <cell r="AC161">
            <v>28</v>
          </cell>
          <cell r="AD161">
            <v>4</v>
          </cell>
          <cell r="AE161">
            <v>186.7943670145419</v>
          </cell>
          <cell r="AF161">
            <v>-48.213838154853924</v>
          </cell>
          <cell r="AG161">
            <v>24.264664074991327</v>
          </cell>
          <cell r="AH161">
            <v>4</v>
          </cell>
          <cell r="AI161">
            <v>4</v>
          </cell>
          <cell r="AJ161">
            <v>4</v>
          </cell>
          <cell r="AK161">
            <v>4</v>
          </cell>
          <cell r="AL161">
            <v>4</v>
          </cell>
          <cell r="AM161">
            <v>5</v>
          </cell>
          <cell r="AN161">
            <v>5</v>
          </cell>
          <cell r="AO161">
            <v>5</v>
          </cell>
          <cell r="AP161">
            <v>5</v>
          </cell>
          <cell r="AQ161">
            <v>5</v>
          </cell>
          <cell r="AR161">
            <v>4</v>
          </cell>
          <cell r="AS161">
            <v>4</v>
          </cell>
          <cell r="AT161">
            <v>4</v>
          </cell>
          <cell r="AU161">
            <v>4</v>
          </cell>
          <cell r="AV161">
            <v>4</v>
          </cell>
          <cell r="AW161">
            <v>4</v>
          </cell>
          <cell r="AX161">
            <v>4</v>
          </cell>
          <cell r="AY161">
            <v>4</v>
          </cell>
          <cell r="AZ161">
            <v>4</v>
          </cell>
          <cell r="BA161">
            <v>4</v>
          </cell>
          <cell r="BB161">
            <v>4</v>
          </cell>
        </row>
        <row r="164">
          <cell r="E164">
            <v>39.943704226977459</v>
          </cell>
          <cell r="F164">
            <v>39.807541664372415</v>
          </cell>
          <cell r="G164">
            <v>-0.54675792369919263</v>
          </cell>
          <cell r="H164">
            <v>-1.9099016778794331</v>
          </cell>
          <cell r="M164">
            <v>30.763301307111046</v>
          </cell>
          <cell r="N164">
            <v>-37.989376394635208</v>
          </cell>
          <cell r="O164">
            <v>-23.249753902373303</v>
          </cell>
          <cell r="P164">
            <v>-34.85538161277556</v>
          </cell>
          <cell r="Q164">
            <v>25.007993234951819</v>
          </cell>
          <cell r="R164">
            <v>-20.625045786247508</v>
          </cell>
          <cell r="S164">
            <v>87.116779083919454</v>
          </cell>
          <cell r="T164">
            <v>35.173247061175061</v>
          </cell>
          <cell r="U164">
            <v>5.4095083599882798</v>
          </cell>
          <cell r="V164">
            <v>-42.959901072604247</v>
          </cell>
          <cell r="W164">
            <v>10.023488522924318</v>
          </cell>
          <cell r="X164">
            <v>105.78159376012772</v>
          </cell>
          <cell r="Y164">
            <v>105.7138239887514</v>
          </cell>
          <cell r="Z164">
            <v>106.09882665157735</v>
          </cell>
          <cell r="AA164">
            <v>245.3121568211325</v>
          </cell>
          <cell r="AB164">
            <v>129.1076883175931</v>
          </cell>
          <cell r="AC164">
            <v>40</v>
          </cell>
          <cell r="AD164">
            <v>-16.114742109225045</v>
          </cell>
          <cell r="AE164">
            <v>55.560340166081886</v>
          </cell>
          <cell r="AF164">
            <v>5</v>
          </cell>
          <cell r="AG164">
            <v>54.092987603334898</v>
          </cell>
          <cell r="AH164">
            <v>59.757026696641333</v>
          </cell>
          <cell r="AI164">
            <v>5</v>
          </cell>
          <cell r="AJ164">
            <v>5</v>
          </cell>
          <cell r="AK164">
            <v>5</v>
          </cell>
          <cell r="AL164">
            <v>18.689256674160333</v>
          </cell>
          <cell r="AM164">
            <v>6</v>
          </cell>
          <cell r="AN164">
            <v>6</v>
          </cell>
          <cell r="AO164">
            <v>6</v>
          </cell>
          <cell r="AP164">
            <v>6</v>
          </cell>
          <cell r="AQ164">
            <v>6</v>
          </cell>
          <cell r="AR164">
            <v>4</v>
          </cell>
          <cell r="AS164">
            <v>4</v>
          </cell>
          <cell r="AT164">
            <v>4</v>
          </cell>
          <cell r="AU164">
            <v>4</v>
          </cell>
          <cell r="AV164">
            <v>4</v>
          </cell>
          <cell r="AW164">
            <v>4</v>
          </cell>
          <cell r="AX164">
            <v>4</v>
          </cell>
          <cell r="AY164">
            <v>4</v>
          </cell>
          <cell r="AZ164">
            <v>4</v>
          </cell>
          <cell r="BA164">
            <v>4</v>
          </cell>
          <cell r="BB164">
            <v>4</v>
          </cell>
        </row>
        <row r="173">
          <cell r="D173">
            <v>14.209999999999997</v>
          </cell>
          <cell r="E173">
            <v>5.4385008183410299</v>
          </cell>
          <cell r="F173">
            <v>-9.7696007698022118</v>
          </cell>
          <cell r="G173">
            <v>3.7597600155022226</v>
          </cell>
          <cell r="H173">
            <v>26.447899258847364</v>
          </cell>
          <cell r="I173">
            <v>13.97</v>
          </cell>
          <cell r="J173">
            <v>13.193</v>
          </cell>
          <cell r="K173">
            <v>16.370999999999999</v>
          </cell>
          <cell r="L173">
            <v>16.096</v>
          </cell>
          <cell r="M173">
            <v>-62.999876701632139</v>
          </cell>
          <cell r="N173">
            <v>26.083526342748065</v>
          </cell>
          <cell r="O173">
            <v>10.971798315365589</v>
          </cell>
          <cell r="P173">
            <v>17.998325327832255</v>
          </cell>
          <cell r="Q173">
            <v>-35.905226370885181</v>
          </cell>
          <cell r="R173">
            <v>2.1886032688363199</v>
          </cell>
          <cell r="S173">
            <v>21.563946475211051</v>
          </cell>
          <cell r="T173">
            <v>15.371876472272591</v>
          </cell>
          <cell r="U173">
            <v>13.059525116172475</v>
          </cell>
          <cell r="V173">
            <v>-5.7522690698588494</v>
          </cell>
          <cell r="W173">
            <v>19.507931037845516</v>
          </cell>
          <cell r="X173">
            <v>-51.217361612051157</v>
          </cell>
          <cell r="Y173">
            <v>-45.407440195549462</v>
          </cell>
          <cell r="Z173">
            <v>-45.371428421312856</v>
          </cell>
          <cell r="AA173">
            <v>-12.200292336723528</v>
          </cell>
          <cell r="AB173">
            <v>-44.810374367809892</v>
          </cell>
          <cell r="AC173">
            <v>0.23610196413982557</v>
          </cell>
          <cell r="AD173">
            <v>9.0745427181248335</v>
          </cell>
          <cell r="AE173">
            <v>-7.7790469777222024E-2</v>
          </cell>
          <cell r="AF173">
            <v>13.201194835803017</v>
          </cell>
          <cell r="AG173">
            <v>18.352613417152021</v>
          </cell>
          <cell r="AH173">
            <v>7.2449678651545009</v>
          </cell>
          <cell r="AI173">
            <v>1.7018667352843138</v>
          </cell>
          <cell r="AJ173">
            <v>2.3108763549173692</v>
          </cell>
          <cell r="AK173">
            <v>1.9839242920486642</v>
          </cell>
          <cell r="AL173">
            <v>1.7070215781371343</v>
          </cell>
          <cell r="AM173">
            <v>0</v>
          </cell>
          <cell r="AN173">
            <v>0</v>
          </cell>
          <cell r="AO173">
            <v>0</v>
          </cell>
          <cell r="AP173">
            <v>0</v>
          </cell>
          <cell r="AQ173">
            <v>0</v>
          </cell>
          <cell r="AR173">
            <v>2</v>
          </cell>
          <cell r="AS173">
            <v>4</v>
          </cell>
        </row>
        <row r="188">
          <cell r="D188">
            <v>-16.068283131041891</v>
          </cell>
          <cell r="E188">
            <v>-36.404571996025922</v>
          </cell>
          <cell r="F188">
            <v>-48.087313752732491</v>
          </cell>
          <cell r="G188">
            <v>-75.739484387576425</v>
          </cell>
          <cell r="H188">
            <v>-24.311797019410765</v>
          </cell>
          <cell r="I188">
            <v>-12.244431451019489</v>
          </cell>
          <cell r="J188">
            <v>-12.369812430551271</v>
          </cell>
          <cell r="K188">
            <v>-15.160712683720737</v>
          </cell>
          <cell r="L188">
            <v>-39.338733613640485</v>
          </cell>
          <cell r="M188">
            <v>-34.297670178931966</v>
          </cell>
          <cell r="N188">
            <v>-13.658653321224959</v>
          </cell>
          <cell r="O188">
            <v>-13.410733343894016</v>
          </cell>
          <cell r="P188">
            <v>-13.0837087699151</v>
          </cell>
          <cell r="Q188">
            <v>-38.489940994712114</v>
          </cell>
          <cell r="R188">
            <v>-78.643036429746189</v>
          </cell>
          <cell r="S188">
            <v>-13.831709181611929</v>
          </cell>
          <cell r="T188">
            <v>-13.904481255287346</v>
          </cell>
          <cell r="U188">
            <v>-13.820622000266489</v>
          </cell>
          <cell r="V188">
            <v>-37.762922039832446</v>
          </cell>
          <cell r="W188">
            <v>-36.305735721586714</v>
          </cell>
          <cell r="X188">
            <v>-17.071288458221375</v>
          </cell>
          <cell r="Y188">
            <v>-18.244911991771492</v>
          </cell>
          <cell r="Z188">
            <v>-18.718870835431154</v>
          </cell>
          <cell r="AA188">
            <v>-18.960180774018749</v>
          </cell>
          <cell r="AB188">
            <v>-71.921513730935558</v>
          </cell>
          <cell r="AC188">
            <v>-8.9460337447011753</v>
          </cell>
          <cell r="AD188">
            <v>-8.6865041708145032</v>
          </cell>
          <cell r="AE188">
            <v>-8.1820918641182381</v>
          </cell>
          <cell r="AF188">
            <v>-29.244711300101578</v>
          </cell>
          <cell r="AG188">
            <v>-55.059341079735489</v>
          </cell>
          <cell r="AH188">
            <v>-26.73878379481933</v>
          </cell>
          <cell r="AI188">
            <v>-18.570374780041899</v>
          </cell>
          <cell r="AJ188">
            <v>-25.421347952682137</v>
          </cell>
          <cell r="AK188">
            <v>-17.969673278365878</v>
          </cell>
          <cell r="AL188">
            <v>-88.700179805909244</v>
          </cell>
          <cell r="AM188">
            <v>-22.269527314575114</v>
          </cell>
          <cell r="AN188">
            <v>-15.999424542662325</v>
          </cell>
          <cell r="AO188">
            <v>-22.198394847611876</v>
          </cell>
          <cell r="AP188">
            <v>-16.630042199653843</v>
          </cell>
          <cell r="AQ188">
            <v>-77.097388904503148</v>
          </cell>
          <cell r="AR188">
            <v>-81.406847458607714</v>
          </cell>
          <cell r="AS188">
            <v>-81.97066711227059</v>
          </cell>
        </row>
        <row r="251">
          <cell r="D251">
            <v>9.4917293233082702</v>
          </cell>
          <cell r="E251">
            <v>12.43859662460088</v>
          </cell>
          <cell r="F251">
            <v>9.7812939176642395</v>
          </cell>
          <cell r="G251">
            <v>17.581562447611063</v>
          </cell>
          <cell r="H251">
            <v>18.348848098132525</v>
          </cell>
          <cell r="I251">
            <v>3.9403503309120427</v>
          </cell>
          <cell r="J251">
            <v>5.4781005586477889</v>
          </cell>
          <cell r="K251">
            <v>7.3771657824933747</v>
          </cell>
          <cell r="L251">
            <v>8.0421097105295463</v>
          </cell>
          <cell r="M251">
            <v>24.837726382582751</v>
          </cell>
          <cell r="N251">
            <v>3.3282794990112063</v>
          </cell>
          <cell r="O251">
            <v>4.4311849141570505</v>
          </cell>
          <cell r="P251">
            <v>5.9422450441843795</v>
          </cell>
          <cell r="Q251">
            <v>7.2547075208913601</v>
          </cell>
          <cell r="R251">
            <v>20.956416978243993</v>
          </cell>
          <cell r="S251">
            <v>13.1279</v>
          </cell>
          <cell r="T251">
            <v>4.9664000000000001</v>
          </cell>
          <cell r="U251">
            <v>4.0754000000000001</v>
          </cell>
          <cell r="V251">
            <v>1.3735999999999999</v>
          </cell>
          <cell r="W251">
            <v>23.543299999999999</v>
          </cell>
          <cell r="X251">
            <v>4.181</v>
          </cell>
          <cell r="Y251">
            <v>1.9379999999999999</v>
          </cell>
          <cell r="Z251">
            <v>1.5367</v>
          </cell>
          <cell r="AA251">
            <v>1.8389</v>
          </cell>
          <cell r="AB251">
            <v>9.4946000000000002</v>
          </cell>
          <cell r="AC251">
            <v>2.1802000000000001</v>
          </cell>
          <cell r="AD251">
            <v>1.5999999999999999</v>
          </cell>
          <cell r="AE251">
            <v>6.2</v>
          </cell>
          <cell r="AF251">
            <v>10</v>
          </cell>
          <cell r="AG251">
            <v>19.9802</v>
          </cell>
          <cell r="AH251">
            <v>4.5999999999999996</v>
          </cell>
          <cell r="AI251">
            <v>5</v>
          </cell>
          <cell r="AJ251">
            <v>5</v>
          </cell>
          <cell r="AK251">
            <v>5</v>
          </cell>
          <cell r="AL251">
            <v>19.600000000000001</v>
          </cell>
          <cell r="AM251">
            <v>24.788778877887786</v>
          </cell>
          <cell r="AN251">
            <v>32.161552788942259</v>
          </cell>
          <cell r="AO251">
            <v>34.772750875714955</v>
          </cell>
          <cell r="AP251">
            <v>40.72634699918175</v>
          </cell>
          <cell r="AQ251">
            <v>33.555023249598001</v>
          </cell>
          <cell r="AR251">
            <v>37.719491219578437</v>
          </cell>
          <cell r="AS251">
            <v>51.919750515272689</v>
          </cell>
        </row>
        <row r="267">
          <cell r="D267">
            <v>-34.154113053707228</v>
          </cell>
          <cell r="E267">
            <v>-23.190466473004932</v>
          </cell>
          <cell r="F267">
            <v>-20.674125908759272</v>
          </cell>
          <cell r="G267">
            <v>-10.814006094476213</v>
          </cell>
          <cell r="H267">
            <v>-8.4062625517423122</v>
          </cell>
          <cell r="I267">
            <v>-2.5630000000000024</v>
          </cell>
          <cell r="J267">
            <v>-11.010999999999996</v>
          </cell>
          <cell r="K267">
            <v>-6.1859999999999999</v>
          </cell>
          <cell r="L267">
            <v>-15.86</v>
          </cell>
          <cell r="M267">
            <v>-11.807673891827221</v>
          </cell>
          <cell r="N267">
            <v>13.637</v>
          </cell>
          <cell r="O267">
            <v>18.052</v>
          </cell>
          <cell r="P267">
            <v>-7.1090000000000018</v>
          </cell>
          <cell r="Q267">
            <v>-17.411999999999999</v>
          </cell>
          <cell r="R267">
            <v>-4.450681674644823</v>
          </cell>
          <cell r="S267">
            <v>-3.4569963212753052</v>
          </cell>
          <cell r="T267">
            <v>4.8039963212753065</v>
          </cell>
          <cell r="U267">
            <v>-2.3000000000000043</v>
          </cell>
          <cell r="V267">
            <v>-28.1</v>
          </cell>
          <cell r="W267">
            <v>-12.673832386335825</v>
          </cell>
          <cell r="X267">
            <v>8.1000000000000085</v>
          </cell>
          <cell r="Y267">
            <v>-2.3000000000000114</v>
          </cell>
          <cell r="Z267">
            <v>-23.199999999999989</v>
          </cell>
          <cell r="AA267">
            <v>8.9162678431372626</v>
          </cell>
          <cell r="AB267">
            <v>-19.398023619712241</v>
          </cell>
          <cell r="AC267">
            <v>-3.6162678431372655</v>
          </cell>
          <cell r="AD267">
            <v>7.5999999999999943</v>
          </cell>
          <cell r="AE267">
            <v>0.60000000000000853</v>
          </cell>
          <cell r="AF267">
            <v>-27.300000000000011</v>
          </cell>
          <cell r="AG267">
            <v>-17.997193794643881</v>
          </cell>
          <cell r="AH267">
            <v>1.5</v>
          </cell>
          <cell r="AI267">
            <v>-15.199999999999989</v>
          </cell>
          <cell r="AJ267">
            <v>-18</v>
          </cell>
          <cell r="AK267">
            <v>-6.8000000000000114</v>
          </cell>
          <cell r="AL267">
            <v>-24.543711217919551</v>
          </cell>
          <cell r="AM267">
            <v>-24</v>
          </cell>
          <cell r="AN267">
            <v>-4</v>
          </cell>
          <cell r="AO267">
            <v>0</v>
          </cell>
          <cell r="AP267">
            <v>0</v>
          </cell>
          <cell r="AQ267">
            <v>-20.445535105290141</v>
          </cell>
          <cell r="AR267">
            <v>-19.682047603705129</v>
          </cell>
          <cell r="AS267">
            <v>-17.870008055362238</v>
          </cell>
        </row>
        <row r="277">
          <cell r="D277">
            <v>-32.831690707893117</v>
          </cell>
          <cell r="E277">
            <v>35.957294308904672</v>
          </cell>
          <cell r="F277">
            <v>47.730036256051221</v>
          </cell>
          <cell r="G277">
            <v>13.575991973157443</v>
          </cell>
          <cell r="H277">
            <v>3.1360724591009648</v>
          </cell>
          <cell r="I277">
            <v>0</v>
          </cell>
          <cell r="J277">
            <v>0</v>
          </cell>
          <cell r="K277">
            <v>19.626000000000001</v>
          </cell>
          <cell r="L277">
            <v>0</v>
          </cell>
          <cell r="M277">
            <v>4.9750316430527199</v>
          </cell>
          <cell r="N277">
            <v>0</v>
          </cell>
          <cell r="O277">
            <v>0</v>
          </cell>
          <cell r="P277">
            <v>22.931999999999999</v>
          </cell>
          <cell r="Q277">
            <v>0</v>
          </cell>
          <cell r="R277">
            <v>7.6465282968595165</v>
          </cell>
          <cell r="S277">
            <v>0</v>
          </cell>
          <cell r="T277">
            <v>0</v>
          </cell>
          <cell r="U277">
            <v>0</v>
          </cell>
          <cell r="V277">
            <v>13.1</v>
          </cell>
          <cell r="W277">
            <v>10.00257563871415</v>
          </cell>
          <cell r="X277">
            <v>0</v>
          </cell>
          <cell r="Y277">
            <v>0</v>
          </cell>
          <cell r="Z277">
            <v>24.81</v>
          </cell>
          <cell r="AA277">
            <v>0</v>
          </cell>
          <cell r="AB277">
            <v>16.997551462525379</v>
          </cell>
          <cell r="AC277">
            <v>0</v>
          </cell>
          <cell r="AD277">
            <v>0</v>
          </cell>
          <cell r="AE277">
            <v>0</v>
          </cell>
          <cell r="AF277">
            <v>24.7</v>
          </cell>
          <cell r="AG277">
            <v>21.544321089908856</v>
          </cell>
          <cell r="AH277">
            <v>0</v>
          </cell>
          <cell r="AI277">
            <v>0</v>
          </cell>
          <cell r="AJ277">
            <v>12.51</v>
          </cell>
          <cell r="AK277">
            <v>0</v>
          </cell>
          <cell r="AL277">
            <v>16.705553176720553</v>
          </cell>
          <cell r="AM277">
            <v>12.58</v>
          </cell>
          <cell r="AN277">
            <v>12.58</v>
          </cell>
          <cell r="AO277">
            <v>12.58</v>
          </cell>
          <cell r="AP277">
            <v>12.58</v>
          </cell>
          <cell r="AQ277">
            <v>13.066749057327073</v>
          </cell>
          <cell r="AR277">
            <v>15.155556686982166</v>
          </cell>
          <cell r="AS277">
            <v>16.572274091177952</v>
          </cell>
        </row>
        <row r="284">
          <cell r="D284">
            <v>522.022875</v>
          </cell>
          <cell r="E284">
            <v>776.04575</v>
          </cell>
          <cell r="F284">
            <v>868.79150000000004</v>
          </cell>
          <cell r="G284">
            <v>948.15232646508707</v>
          </cell>
          <cell r="H284">
            <v>1107.6521456285984</v>
          </cell>
          <cell r="I284">
            <v>-0.55781127137260356</v>
          </cell>
          <cell r="J284">
            <v>-0.87961208315644512</v>
          </cell>
          <cell r="K284">
            <v>1.6825119536668716</v>
          </cell>
          <cell r="L284">
            <v>2.4755976347589694</v>
          </cell>
          <cell r="M284">
            <v>1212.6493999999998</v>
          </cell>
          <cell r="N284">
            <v>-2.4681751821002651</v>
          </cell>
          <cell r="O284">
            <v>3.1846549305004785</v>
          </cell>
          <cell r="P284">
            <v>16.049343904506081</v>
          </cell>
          <cell r="Q284">
            <v>9.4803062506285052</v>
          </cell>
          <cell r="R284">
            <v>1234.1911210510236</v>
          </cell>
          <cell r="S284">
            <v>-6.7411146943641143E-5</v>
          </cell>
          <cell r="T284">
            <v>4.9032449217718543E-3</v>
          </cell>
          <cell r="U284">
            <v>3.4246381536680026E-3</v>
          </cell>
          <cell r="V284">
            <v>-3.8899714015485642E-3</v>
          </cell>
          <cell r="W284">
            <v>1249.3976049447917</v>
          </cell>
          <cell r="X284">
            <v>-4.7899259733459765E-2</v>
          </cell>
          <cell r="Y284">
            <v>-1.975928573874608E-2</v>
          </cell>
          <cell r="Z284">
            <v>3.6025902679135413E-2</v>
          </cell>
          <cell r="AA284">
            <v>-4.9891294795904706E-2</v>
          </cell>
          <cell r="AB284">
            <v>1040.0007768125638</v>
          </cell>
          <cell r="AC284">
            <v>5.6523586652062363E-2</v>
          </cell>
          <cell r="AD284">
            <v>3.7836899724284834E-2</v>
          </cell>
          <cell r="AE284">
            <v>18.977812621267262</v>
          </cell>
          <cell r="AF284">
            <v>19.424997961636251</v>
          </cell>
          <cell r="AG284">
            <v>1004.7338978123466</v>
          </cell>
          <cell r="AH284">
            <v>9.7691495332375275</v>
          </cell>
          <cell r="AI284">
            <v>3.0302081527861535</v>
          </cell>
          <cell r="AJ284">
            <v>17.102205156972552</v>
          </cell>
          <cell r="AK284">
            <v>5.7011634454843971</v>
          </cell>
          <cell r="AL284">
            <v>1054.5734059582928</v>
          </cell>
          <cell r="AM284">
            <v>25.313311376269112</v>
          </cell>
          <cell r="AN284">
            <v>14.092071978409699</v>
          </cell>
          <cell r="AO284">
            <v>27.423066716682882</v>
          </cell>
          <cell r="AP284">
            <v>29.012203733926299</v>
          </cell>
          <cell r="AQ284">
            <v>1122.4378915452419</v>
          </cell>
          <cell r="AR284">
            <v>1161.6738733374857</v>
          </cell>
          <cell r="AS284">
            <v>1195.7202099030353</v>
          </cell>
        </row>
        <row r="312">
          <cell r="D312">
            <v>470.21</v>
          </cell>
          <cell r="E312">
            <v>579.29999999999995</v>
          </cell>
          <cell r="F312">
            <v>807.6</v>
          </cell>
          <cell r="G312">
            <v>799.49999999999989</v>
          </cell>
          <cell r="H312">
            <v>804.19999999999993</v>
          </cell>
          <cell r="I312">
            <v>5</v>
          </cell>
          <cell r="J312">
            <v>5</v>
          </cell>
          <cell r="K312">
            <v>5</v>
          </cell>
          <cell r="L312">
            <v>7.8000000000000007</v>
          </cell>
          <cell r="M312">
            <v>645.7405</v>
          </cell>
          <cell r="R312">
            <v>717.93177838903773</v>
          </cell>
          <cell r="W312">
            <v>849.27801369570989</v>
          </cell>
          <cell r="AB312">
            <v>713.83969203063168</v>
          </cell>
          <cell r="AG312">
            <v>780.1318124641565</v>
          </cell>
          <cell r="AL312">
            <v>868.52230452421725</v>
          </cell>
          <cell r="AM312">
            <v>942.67871739466511</v>
          </cell>
          <cell r="AN312">
            <v>995.91417053046189</v>
          </cell>
          <cell r="AO312">
            <v>1045.0530352539527</v>
          </cell>
          <cell r="AP312">
            <v>1088.4969889342956</v>
          </cell>
          <cell r="AQ312">
            <v>1124.8013230361157</v>
          </cell>
          <cell r="AR312">
            <v>1158.1420124297547</v>
          </cell>
          <cell r="AS312">
            <v>1191.0508703702808</v>
          </cell>
        </row>
      </sheetData>
      <sheetData sheetId="5" refreshError="1"/>
      <sheetData sheetId="6" refreshError="1"/>
      <sheetData sheetId="7" refreshError="1"/>
      <sheetData sheetId="8" refreshError="1"/>
      <sheetData sheetId="9" refreshError="1">
        <row r="24">
          <cell r="D24" t="str">
            <v>...</v>
          </cell>
          <cell r="E24" t="str">
            <v>...</v>
          </cell>
          <cell r="F24" t="str">
            <v>...</v>
          </cell>
          <cell r="G24">
            <v>12.1</v>
          </cell>
          <cell r="H24">
            <v>13.7</v>
          </cell>
          <cell r="I24" t="str">
            <v>...</v>
          </cell>
          <cell r="J24" t="str">
            <v>...</v>
          </cell>
          <cell r="K24" t="str">
            <v>...</v>
          </cell>
          <cell r="L24" t="str">
            <v>...</v>
          </cell>
          <cell r="M24">
            <v>12</v>
          </cell>
          <cell r="N24" t="str">
            <v>...</v>
          </cell>
          <cell r="O24" t="str">
            <v>...</v>
          </cell>
          <cell r="P24" t="str">
            <v>...</v>
          </cell>
          <cell r="Q24" t="str">
            <v>...</v>
          </cell>
          <cell r="R24">
            <v>13.5</v>
          </cell>
          <cell r="S24" t="str">
            <v>...</v>
          </cell>
          <cell r="T24" t="str">
            <v>...</v>
          </cell>
          <cell r="U24" t="str">
            <v>...</v>
          </cell>
          <cell r="V24" t="str">
            <v>...</v>
          </cell>
          <cell r="W24">
            <v>13.5</v>
          </cell>
          <cell r="AB24">
            <v>15.2</v>
          </cell>
          <cell r="AG24">
            <v>16.400000000000002</v>
          </cell>
          <cell r="AL24">
            <v>17</v>
          </cell>
          <cell r="AM24">
            <v>18</v>
          </cell>
          <cell r="AN24">
            <v>17.799999999999997</v>
          </cell>
          <cell r="AO24">
            <v>17.799999999999997</v>
          </cell>
          <cell r="AP24">
            <v>18.099999999999998</v>
          </cell>
          <cell r="AQ24">
            <v>17.899999999999999</v>
          </cell>
          <cell r="AR24">
            <v>18</v>
          </cell>
          <cell r="AS24">
            <v>18</v>
          </cell>
        </row>
      </sheetData>
      <sheetData sheetId="10" refreshError="1">
        <row r="3">
          <cell r="I3">
            <v>1998</v>
          </cell>
        </row>
        <row r="4">
          <cell r="D4">
            <v>1993</v>
          </cell>
          <cell r="E4">
            <v>1994</v>
          </cell>
          <cell r="F4">
            <v>1995</v>
          </cell>
          <cell r="G4">
            <v>1996</v>
          </cell>
          <cell r="H4">
            <v>1997</v>
          </cell>
          <cell r="I4" t="str">
            <v>Q1</v>
          </cell>
          <cell r="J4" t="str">
            <v>Q2</v>
          </cell>
          <cell r="K4" t="str">
            <v>Q3</v>
          </cell>
        </row>
        <row r="7">
          <cell r="B7" t="str">
            <v>Levels (in US$)</v>
          </cell>
        </row>
        <row r="9">
          <cell r="B9" t="str">
            <v>NFA of banking system</v>
          </cell>
          <cell r="D9">
            <v>15.4</v>
          </cell>
          <cell r="E9">
            <v>16.399999999999999</v>
          </cell>
          <cell r="F9">
            <v>26.8</v>
          </cell>
          <cell r="G9">
            <v>7.6</v>
          </cell>
          <cell r="H9">
            <v>-7</v>
          </cell>
          <cell r="I9">
            <v>-6.8940000000000001</v>
          </cell>
          <cell r="J9">
            <v>-66.587000000000003</v>
          </cell>
          <cell r="K9">
            <v>-80.710999999999999</v>
          </cell>
        </row>
        <row r="10">
          <cell r="B10" t="str">
            <v>NFA of central bank (NIR)</v>
          </cell>
          <cell r="C10" t="str">
            <v>nir</v>
          </cell>
          <cell r="D10">
            <v>2</v>
          </cell>
          <cell r="E10">
            <v>1</v>
          </cell>
          <cell r="F10">
            <v>4.0999999999999996</v>
          </cell>
          <cell r="G10">
            <v>-8</v>
          </cell>
          <cell r="H10">
            <v>-15.628</v>
          </cell>
          <cell r="I10">
            <v>1.9</v>
          </cell>
          <cell r="J10">
            <v>-21.495000000000001</v>
          </cell>
          <cell r="K10">
            <v>-15.308999999999999</v>
          </cell>
        </row>
        <row r="11">
          <cell r="B11" t="str">
            <v>Gross international reserves</v>
          </cell>
          <cell r="C11" t="str">
            <v>grossres</v>
          </cell>
          <cell r="D11">
            <v>2</v>
          </cell>
          <cell r="E11">
            <v>1</v>
          </cell>
          <cell r="F11">
            <v>4.0999999999999996</v>
          </cell>
          <cell r="G11">
            <v>14</v>
          </cell>
          <cell r="H11">
            <v>29.695</v>
          </cell>
          <cell r="I11">
            <v>32.258000000000003</v>
          </cell>
          <cell r="J11">
            <v>43.268999999999998</v>
          </cell>
          <cell r="K11">
            <v>49.454999999999998</v>
          </cell>
        </row>
        <row r="12">
          <cell r="B12" t="str">
            <v>Reserve liabilities</v>
          </cell>
          <cell r="D12">
            <v>0</v>
          </cell>
          <cell r="E12">
            <v>0</v>
          </cell>
          <cell r="F12">
            <v>0</v>
          </cell>
          <cell r="G12">
            <v>-22</v>
          </cell>
          <cell r="H12">
            <v>-45.323</v>
          </cell>
          <cell r="I12">
            <v>-30.358000000000004</v>
          </cell>
          <cell r="J12">
            <v>-64.763999999999996</v>
          </cell>
          <cell r="K12">
            <v>-64.763999999999996</v>
          </cell>
        </row>
        <row r="13">
          <cell r="B13" t="str">
            <v>IMF</v>
          </cell>
          <cell r="D13">
            <v>0</v>
          </cell>
          <cell r="E13">
            <v>0</v>
          </cell>
          <cell r="F13">
            <v>0</v>
          </cell>
          <cell r="G13">
            <v>-21.569326465086991</v>
          </cell>
          <cell r="H13">
            <v>-30.358145628598315</v>
          </cell>
          <cell r="I13">
            <v>-30.057750000000002</v>
          </cell>
          <cell r="J13">
            <v>-63.911999999999992</v>
          </cell>
          <cell r="K13">
            <v>-65.822400000000002</v>
          </cell>
        </row>
        <row r="14">
          <cell r="B14" t="str">
            <v>Other</v>
          </cell>
          <cell r="D14">
            <v>0</v>
          </cell>
          <cell r="E14">
            <v>0</v>
          </cell>
          <cell r="F14">
            <v>0</v>
          </cell>
          <cell r="G14">
            <v>-0.43067353491300864</v>
          </cell>
          <cell r="H14">
            <v>-14.964854371401685</v>
          </cell>
          <cell r="I14">
            <v>-0.3002500000000019</v>
          </cell>
          <cell r="J14">
            <v>-0.85200000000000387</v>
          </cell>
          <cell r="K14">
            <v>1.058400000000006</v>
          </cell>
        </row>
        <row r="15">
          <cell r="B15" t="str">
            <v>NFA of commercial banks</v>
          </cell>
          <cell r="D15">
            <v>13.4</v>
          </cell>
          <cell r="E15">
            <v>15.399999999999999</v>
          </cell>
          <cell r="F15">
            <v>22.700000000000003</v>
          </cell>
          <cell r="G15">
            <v>15.6</v>
          </cell>
          <cell r="H15">
            <v>8.6280000000000001</v>
          </cell>
          <cell r="I15">
            <v>-8.7940000000000005</v>
          </cell>
          <cell r="J15">
            <v>-45.091999999999999</v>
          </cell>
          <cell r="K15">
            <v>-65.402000000000001</v>
          </cell>
        </row>
        <row r="16">
          <cell r="B16" t="str">
            <v>Memo: Banking sector's foreign liabilities</v>
          </cell>
        </row>
        <row r="18">
          <cell r="B18" t="str">
            <v>Changes (in US$)</v>
          </cell>
        </row>
        <row r="20">
          <cell r="B20" t="str">
            <v>NFA of banking system</v>
          </cell>
          <cell r="D20" t="str">
            <v>...</v>
          </cell>
          <cell r="E20">
            <v>0.99999999999999822</v>
          </cell>
          <cell r="F20">
            <v>10.400000000000002</v>
          </cell>
          <cell r="G20">
            <v>-19.200000000000003</v>
          </cell>
          <cell r="H20">
            <v>-14.6</v>
          </cell>
          <cell r="I20">
            <v>0.10599999999999987</v>
          </cell>
          <cell r="J20">
            <v>-59.693000000000005</v>
          </cell>
          <cell r="K20">
            <v>-14.123999999999995</v>
          </cell>
        </row>
        <row r="21">
          <cell r="B21" t="str">
            <v>NFA of central bank</v>
          </cell>
          <cell r="D21">
            <v>2</v>
          </cell>
          <cell r="E21">
            <v>-1</v>
          </cell>
          <cell r="F21">
            <v>3.0999999999999996</v>
          </cell>
          <cell r="G21">
            <v>-12.1</v>
          </cell>
          <cell r="H21">
            <v>-7.6280000000000001</v>
          </cell>
          <cell r="I21">
            <v>17.527999999999999</v>
          </cell>
          <cell r="J21">
            <v>-23.395</v>
          </cell>
          <cell r="K21">
            <v>6.1860000000000017</v>
          </cell>
        </row>
        <row r="22">
          <cell r="B22" t="str">
            <v>Gross international reserves</v>
          </cell>
          <cell r="C22" t="str">
            <v>chgir</v>
          </cell>
          <cell r="D22">
            <v>2</v>
          </cell>
          <cell r="E22">
            <v>-1</v>
          </cell>
          <cell r="F22">
            <v>3.0999999999999996</v>
          </cell>
          <cell r="G22">
            <v>9.9</v>
          </cell>
          <cell r="H22">
            <v>15.695</v>
          </cell>
          <cell r="I22">
            <v>2.5630000000000024</v>
          </cell>
          <cell r="J22">
            <v>11.010999999999996</v>
          </cell>
          <cell r="K22">
            <v>6.1859999999999999</v>
          </cell>
        </row>
        <row r="23">
          <cell r="B23" t="str">
            <v>Reserve liabilities</v>
          </cell>
          <cell r="D23">
            <v>0</v>
          </cell>
          <cell r="E23">
            <v>0</v>
          </cell>
          <cell r="F23">
            <v>0</v>
          </cell>
          <cell r="G23">
            <v>-22</v>
          </cell>
          <cell r="H23">
            <v>-23.323</v>
          </cell>
          <cell r="I23">
            <v>14.964999999999996</v>
          </cell>
          <cell r="J23">
            <v>-34.405999999999992</v>
          </cell>
          <cell r="K23">
            <v>0</v>
          </cell>
        </row>
        <row r="24">
          <cell r="B24" t="str">
            <v>IMF</v>
          </cell>
          <cell r="E24">
            <v>0</v>
          </cell>
          <cell r="F24">
            <v>0</v>
          </cell>
          <cell r="G24">
            <v>-21.569326465086991</v>
          </cell>
          <cell r="H24">
            <v>-8.7888191635113238</v>
          </cell>
          <cell r="I24">
            <v>0.30039562859831292</v>
          </cell>
          <cell r="J24">
            <v>-33.854249999999993</v>
          </cell>
          <cell r="K24">
            <v>-1.9104000000000099</v>
          </cell>
        </row>
        <row r="25">
          <cell r="B25" t="str">
            <v>Other</v>
          </cell>
          <cell r="C25" t="str">
            <v>chothresliab</v>
          </cell>
          <cell r="E25">
            <v>0</v>
          </cell>
          <cell r="F25">
            <v>0</v>
          </cell>
          <cell r="G25">
            <v>-0.43067353491300864</v>
          </cell>
          <cell r="H25">
            <v>-14.534180836488677</v>
          </cell>
          <cell r="I25">
            <v>14.664604371401683</v>
          </cell>
          <cell r="J25">
            <v>-0.55175000000000196</v>
          </cell>
          <cell r="K25">
            <v>1.9104000000000099</v>
          </cell>
        </row>
        <row r="26">
          <cell r="B26" t="str">
            <v>NFA of commercial banks</v>
          </cell>
          <cell r="C26" t="str">
            <v>chnfacom</v>
          </cell>
          <cell r="D26" t="str">
            <v>...</v>
          </cell>
          <cell r="E26">
            <v>1.9999999999999982</v>
          </cell>
          <cell r="F26">
            <v>7.3000000000000043</v>
          </cell>
          <cell r="G26">
            <v>-7.1000000000000032</v>
          </cell>
          <cell r="H26">
            <v>-6.9719999999999995</v>
          </cell>
          <cell r="I26">
            <v>-17.422000000000001</v>
          </cell>
          <cell r="J26">
            <v>-36.298000000000002</v>
          </cell>
          <cell r="K26">
            <v>-20.310000000000002</v>
          </cell>
        </row>
      </sheetData>
      <sheetData sheetId="11" refreshError="1"/>
      <sheetData sheetId="12" refreshError="1"/>
      <sheetData sheetId="13" refreshError="1">
        <row r="9">
          <cell r="D9">
            <v>0</v>
          </cell>
          <cell r="E9">
            <v>0</v>
          </cell>
          <cell r="F9">
            <v>0</v>
          </cell>
          <cell r="G9">
            <v>15</v>
          </cell>
          <cell r="H9">
            <v>22.5</v>
          </cell>
          <cell r="I9">
            <v>22.5</v>
          </cell>
          <cell r="J9">
            <v>48</v>
          </cell>
          <cell r="K9">
            <v>48</v>
          </cell>
          <cell r="L9">
            <v>70.3</v>
          </cell>
          <cell r="M9">
            <v>70.3</v>
          </cell>
          <cell r="N9">
            <v>70.3</v>
          </cell>
          <cell r="O9">
            <v>70.3</v>
          </cell>
          <cell r="P9">
            <v>75.094999999999999</v>
          </cell>
          <cell r="Q9">
            <v>73.22</v>
          </cell>
          <cell r="R9">
            <v>73.22</v>
          </cell>
          <cell r="S9">
            <v>84.664999999999992</v>
          </cell>
          <cell r="T9">
            <v>82.789999999999992</v>
          </cell>
          <cell r="U9">
            <v>80.914999999999992</v>
          </cell>
          <cell r="V9">
            <v>85.039999999999992</v>
          </cell>
          <cell r="W9">
            <v>85.039999999999992</v>
          </cell>
          <cell r="X9">
            <v>82.227499999999992</v>
          </cell>
          <cell r="Y9">
            <v>85.414999999999992</v>
          </cell>
          <cell r="Z9">
            <v>89.539999999999992</v>
          </cell>
          <cell r="AA9">
            <v>87.664999999999992</v>
          </cell>
          <cell r="AB9">
            <v>87.664999999999992</v>
          </cell>
          <cell r="AC9">
            <v>85.789999999999992</v>
          </cell>
          <cell r="AD9">
            <v>77.584999999999994</v>
          </cell>
          <cell r="AE9">
            <v>69.38</v>
          </cell>
          <cell r="AF9">
            <v>69.174999999999997</v>
          </cell>
          <cell r="AG9">
            <v>69.174999999999983</v>
          </cell>
          <cell r="AH9">
            <v>61.907499999999985</v>
          </cell>
          <cell r="AI9">
            <v>60.969999999999985</v>
          </cell>
          <cell r="AJ9">
            <v>68.969999999999985</v>
          </cell>
          <cell r="AK9">
            <v>67.169999999999987</v>
          </cell>
          <cell r="AL9">
            <v>67.169999999999987</v>
          </cell>
          <cell r="AM9">
            <v>76.969999999999985</v>
          </cell>
          <cell r="AN9">
            <v>72.939999999999984</v>
          </cell>
          <cell r="AO9">
            <v>82.739999999999981</v>
          </cell>
          <cell r="AP9">
            <v>78.70999999999998</v>
          </cell>
          <cell r="AQ9">
            <v>78.70999999999998</v>
          </cell>
          <cell r="AR9">
            <v>88.917999999999978</v>
          </cell>
          <cell r="AS9">
            <v>88.125999999999976</v>
          </cell>
          <cell r="AT9">
            <v>77.533999999999978</v>
          </cell>
          <cell r="AU9">
            <v>67.141999999999982</v>
          </cell>
          <cell r="AV9">
            <v>60.429999999999978</v>
          </cell>
          <cell r="AW9">
            <v>51.129999999999981</v>
          </cell>
          <cell r="AX9">
            <v>39.109999999999985</v>
          </cell>
          <cell r="AY9">
            <v>26.109999999999985</v>
          </cell>
        </row>
        <row r="10">
          <cell r="B10" t="str">
            <v>General Resources Account</v>
          </cell>
          <cell r="D10" t="str">
            <v>...</v>
          </cell>
          <cell r="E10" t="str">
            <v>...</v>
          </cell>
          <cell r="F10" t="str">
            <v>...</v>
          </cell>
          <cell r="G10">
            <v>15</v>
          </cell>
          <cell r="H10">
            <v>22.5</v>
          </cell>
          <cell r="I10">
            <v>22.5</v>
          </cell>
          <cell r="J10">
            <v>30</v>
          </cell>
          <cell r="K10">
            <v>30</v>
          </cell>
        </row>
        <row r="11">
          <cell r="B11" t="str">
            <v>ESAF/PRGF</v>
          </cell>
          <cell r="D11" t="str">
            <v>...</v>
          </cell>
          <cell r="E11" t="str">
            <v>...</v>
          </cell>
          <cell r="F11" t="str">
            <v>...</v>
          </cell>
          <cell r="G11" t="str">
            <v>...</v>
          </cell>
          <cell r="H11" t="str">
            <v>...</v>
          </cell>
          <cell r="I11">
            <v>0</v>
          </cell>
          <cell r="J11">
            <v>18</v>
          </cell>
          <cell r="K11">
            <v>18</v>
          </cell>
        </row>
        <row r="13">
          <cell r="B13" t="str">
            <v>Purchases</v>
          </cell>
          <cell r="C13" t="str">
            <v>total</v>
          </cell>
          <cell r="D13">
            <v>0</v>
          </cell>
          <cell r="E13">
            <v>0</v>
          </cell>
          <cell r="F13">
            <v>0</v>
          </cell>
          <cell r="G13">
            <v>15</v>
          </cell>
          <cell r="H13">
            <v>7.5</v>
          </cell>
          <cell r="I13">
            <v>0</v>
          </cell>
          <cell r="J13">
            <v>25.5</v>
          </cell>
          <cell r="K13">
            <v>0</v>
          </cell>
        </row>
        <row r="14">
          <cell r="B14" t="str">
            <v>General Resources Account</v>
          </cell>
          <cell r="C14">
            <v>15</v>
          </cell>
          <cell r="D14" t="str">
            <v>...</v>
          </cell>
          <cell r="E14" t="str">
            <v>...</v>
          </cell>
          <cell r="F14" t="str">
            <v>...</v>
          </cell>
          <cell r="G14">
            <v>15</v>
          </cell>
          <cell r="H14">
            <v>7.5</v>
          </cell>
          <cell r="I14">
            <v>0</v>
          </cell>
          <cell r="J14">
            <v>7.5</v>
          </cell>
          <cell r="K14">
            <v>0</v>
          </cell>
        </row>
        <row r="15">
          <cell r="B15" t="str">
            <v>ESAF/PRGF</v>
          </cell>
          <cell r="C15">
            <v>78.289999999999992</v>
          </cell>
          <cell r="D15" t="str">
            <v>...</v>
          </cell>
          <cell r="E15" t="str">
            <v>...</v>
          </cell>
          <cell r="F15" t="str">
            <v>...</v>
          </cell>
          <cell r="G15" t="str">
            <v>...</v>
          </cell>
          <cell r="H15" t="str">
            <v>...</v>
          </cell>
          <cell r="I15">
            <v>0</v>
          </cell>
          <cell r="J15">
            <v>18</v>
          </cell>
          <cell r="K15">
            <v>0</v>
          </cell>
        </row>
        <row r="17">
          <cell r="B17" t="str">
            <v>Total debt service</v>
          </cell>
          <cell r="C17" t="str">
            <v>dsimfsdr</v>
          </cell>
          <cell r="D17">
            <v>0</v>
          </cell>
          <cell r="E17">
            <v>0</v>
          </cell>
          <cell r="F17">
            <v>0</v>
          </cell>
          <cell r="G17">
            <v>0.3</v>
          </cell>
          <cell r="H17">
            <v>0.72199999999999998</v>
          </cell>
          <cell r="I17">
            <v>0.20499999999999999</v>
          </cell>
          <cell r="J17">
            <v>0.27800000000000002</v>
          </cell>
          <cell r="K17">
            <v>0.35799999999999998</v>
          </cell>
        </row>
        <row r="18">
          <cell r="B18" t="str">
            <v>General Resources Account</v>
          </cell>
          <cell r="D18" t="str">
            <v>...</v>
          </cell>
          <cell r="E18" t="str">
            <v>...</v>
          </cell>
          <cell r="F18" t="str">
            <v>...</v>
          </cell>
          <cell r="G18">
            <v>0.3</v>
          </cell>
          <cell r="H18">
            <v>0.72199999999999998</v>
          </cell>
          <cell r="I18">
            <v>0.20499999999999999</v>
          </cell>
          <cell r="J18">
            <v>0.27800000000000002</v>
          </cell>
          <cell r="K18">
            <v>0.35799999999999998</v>
          </cell>
        </row>
        <row r="19">
          <cell r="B19" t="str">
            <v>ESAF/PRGF</v>
          </cell>
          <cell r="D19" t="str">
            <v>...</v>
          </cell>
          <cell r="E19" t="str">
            <v>...</v>
          </cell>
          <cell r="F19" t="str">
            <v>...</v>
          </cell>
          <cell r="G19" t="str">
            <v>...</v>
          </cell>
          <cell r="H19" t="str">
            <v>...</v>
          </cell>
          <cell r="I19">
            <v>0</v>
          </cell>
          <cell r="J19">
            <v>0</v>
          </cell>
          <cell r="K19">
            <v>0</v>
          </cell>
        </row>
        <row r="21">
          <cell r="B21" t="str">
            <v>Repurchases</v>
          </cell>
          <cell r="C21" t="str">
            <v>total</v>
          </cell>
          <cell r="D21">
            <v>0</v>
          </cell>
          <cell r="E21">
            <v>0</v>
          </cell>
          <cell r="F21">
            <v>0</v>
          </cell>
          <cell r="G21">
            <v>0</v>
          </cell>
          <cell r="H21">
            <v>0</v>
          </cell>
          <cell r="I21">
            <v>0</v>
          </cell>
          <cell r="J21">
            <v>0</v>
          </cell>
          <cell r="K21">
            <v>0</v>
          </cell>
        </row>
        <row r="22">
          <cell r="B22" t="str">
            <v>General Resources Account</v>
          </cell>
          <cell r="C22">
            <v>39.375</v>
          </cell>
          <cell r="D22" t="str">
            <v>...</v>
          </cell>
          <cell r="E22" t="str">
            <v>...</v>
          </cell>
          <cell r="F22" t="str">
            <v>...</v>
          </cell>
          <cell r="G22" t="str">
            <v>...</v>
          </cell>
          <cell r="H22" t="str">
            <v>...</v>
          </cell>
          <cell r="I22">
            <v>0</v>
          </cell>
          <cell r="J22">
            <v>0</v>
          </cell>
          <cell r="K22">
            <v>0</v>
          </cell>
        </row>
        <row r="23">
          <cell r="B23" t="str">
            <v>ESAF/PRGF</v>
          </cell>
          <cell r="C23">
            <v>127.33999999999999</v>
          </cell>
          <cell r="D23" t="str">
            <v>...</v>
          </cell>
          <cell r="E23" t="str">
            <v>...</v>
          </cell>
          <cell r="F23" t="str">
            <v>...</v>
          </cell>
          <cell r="G23" t="str">
            <v>...</v>
          </cell>
          <cell r="H23" t="str">
            <v>...</v>
          </cell>
          <cell r="I23">
            <v>0</v>
          </cell>
          <cell r="J23">
            <v>0</v>
          </cell>
          <cell r="K23">
            <v>0</v>
          </cell>
        </row>
        <row r="25">
          <cell r="B25" t="str">
            <v>Charges</v>
          </cell>
          <cell r="D25">
            <v>0</v>
          </cell>
          <cell r="E25">
            <v>0</v>
          </cell>
          <cell r="F25">
            <v>0</v>
          </cell>
          <cell r="G25">
            <v>0.3</v>
          </cell>
          <cell r="H25">
            <v>0.72199999999999998</v>
          </cell>
          <cell r="I25">
            <v>0.20499999999999999</v>
          </cell>
          <cell r="J25">
            <v>0.27800000000000002</v>
          </cell>
          <cell r="K25">
            <v>0.35799999999999998</v>
          </cell>
        </row>
        <row r="26">
          <cell r="B26" t="str">
            <v>General Resources Account</v>
          </cell>
          <cell r="D26" t="str">
            <v>...</v>
          </cell>
          <cell r="E26" t="str">
            <v>...</v>
          </cell>
          <cell r="F26" t="str">
            <v>...</v>
          </cell>
          <cell r="G26">
            <v>0.3</v>
          </cell>
          <cell r="H26">
            <v>0.72199999999999998</v>
          </cell>
          <cell r="I26">
            <v>0.20499999999999999</v>
          </cell>
          <cell r="J26">
            <v>0.27800000000000002</v>
          </cell>
          <cell r="K26">
            <v>0.35799999999999998</v>
          </cell>
        </row>
        <row r="27">
          <cell r="B27" t="str">
            <v>ESAF/PRGF</v>
          </cell>
          <cell r="D27" t="str">
            <v>...</v>
          </cell>
          <cell r="E27" t="str">
            <v>...</v>
          </cell>
          <cell r="F27" t="str">
            <v>...</v>
          </cell>
          <cell r="G27" t="str">
            <v>...</v>
          </cell>
          <cell r="H27" t="str">
            <v>...</v>
          </cell>
          <cell r="I27">
            <v>0</v>
          </cell>
          <cell r="J27">
            <v>0</v>
          </cell>
          <cell r="K27">
            <v>0</v>
          </cell>
        </row>
        <row r="29">
          <cell r="B29" t="str">
            <v>In dollars</v>
          </cell>
        </row>
        <row r="31">
          <cell r="B31" t="str">
            <v>IMF credit (end of period)</v>
          </cell>
          <cell r="C31" t="str">
            <v>imfcredit</v>
          </cell>
          <cell r="D31">
            <v>0</v>
          </cell>
          <cell r="E31">
            <v>0</v>
          </cell>
          <cell r="F31">
            <v>0</v>
          </cell>
          <cell r="G31">
            <v>21.569326465086991</v>
          </cell>
          <cell r="H31">
            <v>30.358145628598315</v>
          </cell>
          <cell r="I31">
            <v>30.057750000000002</v>
          </cell>
          <cell r="J31">
            <v>63.911999999999992</v>
          </cell>
          <cell r="K31">
            <v>65.822400000000002</v>
          </cell>
        </row>
        <row r="32">
          <cell r="B32" t="str">
            <v>General Resources Account</v>
          </cell>
          <cell r="D32" t="str">
            <v>...</v>
          </cell>
          <cell r="E32" t="str">
            <v>...</v>
          </cell>
          <cell r="F32" t="str">
            <v>...</v>
          </cell>
          <cell r="G32">
            <v>21.569326465086991</v>
          </cell>
          <cell r="H32">
            <v>30.358145628598315</v>
          </cell>
          <cell r="I32">
            <v>30.057750000000002</v>
          </cell>
          <cell r="J32">
            <v>39.945</v>
          </cell>
          <cell r="K32">
            <v>41.138999999999996</v>
          </cell>
        </row>
        <row r="33">
          <cell r="B33" t="str">
            <v>ESAF</v>
          </cell>
          <cell r="D33" t="str">
            <v>...</v>
          </cell>
          <cell r="E33" t="str">
            <v>...</v>
          </cell>
          <cell r="F33" t="str">
            <v>...</v>
          </cell>
          <cell r="G33" t="str">
            <v>...</v>
          </cell>
          <cell r="H33" t="str">
            <v>...</v>
          </cell>
          <cell r="I33">
            <v>0</v>
          </cell>
          <cell r="J33">
            <v>23.966999999999999</v>
          </cell>
          <cell r="K33">
            <v>24.683399999999999</v>
          </cell>
        </row>
        <row r="35">
          <cell r="B35" t="str">
            <v>Purchases</v>
          </cell>
          <cell r="D35">
            <v>0</v>
          </cell>
          <cell r="E35">
            <v>0</v>
          </cell>
          <cell r="F35">
            <v>0</v>
          </cell>
          <cell r="G35">
            <v>21.776406846973853</v>
          </cell>
          <cell r="H35">
            <v>10.3201542054902</v>
          </cell>
          <cell r="I35">
            <v>0</v>
          </cell>
          <cell r="J35">
            <v>34.173150969602105</v>
          </cell>
          <cell r="K35">
            <v>0</v>
          </cell>
        </row>
        <row r="36">
          <cell r="B36" t="str">
            <v>General Resources Account</v>
          </cell>
          <cell r="D36" t="str">
            <v>...</v>
          </cell>
          <cell r="E36" t="str">
            <v>...</v>
          </cell>
          <cell r="F36" t="str">
            <v>...</v>
          </cell>
          <cell r="G36">
            <v>21.776406846973853</v>
          </cell>
          <cell r="H36">
            <v>10.3201542054902</v>
          </cell>
          <cell r="I36">
            <v>0</v>
          </cell>
          <cell r="J36">
            <v>10.050926755765325</v>
          </cell>
          <cell r="K36">
            <v>0</v>
          </cell>
        </row>
        <row r="37">
          <cell r="B37" t="str">
            <v>ESAF</v>
          </cell>
          <cell r="D37" t="str">
            <v>...</v>
          </cell>
          <cell r="E37" t="str">
            <v>...</v>
          </cell>
          <cell r="F37" t="str">
            <v>...</v>
          </cell>
          <cell r="G37" t="str">
            <v>...</v>
          </cell>
          <cell r="H37" t="str">
            <v>...</v>
          </cell>
          <cell r="I37">
            <v>0</v>
          </cell>
          <cell r="J37">
            <v>24.12222421383678</v>
          </cell>
          <cell r="K37">
            <v>0</v>
          </cell>
        </row>
        <row r="39">
          <cell r="B39" t="str">
            <v>Total debt service</v>
          </cell>
          <cell r="C39" t="str">
            <v>dsimf</v>
          </cell>
          <cell r="D39">
            <v>0</v>
          </cell>
          <cell r="E39">
            <v>0</v>
          </cell>
          <cell r="F39">
            <v>0</v>
          </cell>
          <cell r="G39">
            <v>0.43552813693947706</v>
          </cell>
          <cell r="H39">
            <v>0.99348684484852323</v>
          </cell>
          <cell r="I39">
            <v>0.27917488059496626</v>
          </cell>
          <cell r="J39">
            <v>0.37255435174703472</v>
          </cell>
          <cell r="K39">
            <v>0.47996961817909972</v>
          </cell>
        </row>
        <row r="40">
          <cell r="B40" t="str">
            <v>General Resources Account</v>
          </cell>
          <cell r="D40" t="str">
            <v>...</v>
          </cell>
          <cell r="E40" t="str">
            <v>...</v>
          </cell>
          <cell r="F40" t="str">
            <v>...</v>
          </cell>
          <cell r="G40">
            <v>0.43552813693947706</v>
          </cell>
          <cell r="H40">
            <v>0.99348684484852323</v>
          </cell>
          <cell r="I40">
            <v>0.27917488059496626</v>
          </cell>
          <cell r="J40">
            <v>0.37255435174703472</v>
          </cell>
          <cell r="K40">
            <v>0.47996961817909972</v>
          </cell>
        </row>
        <row r="41">
          <cell r="B41" t="str">
            <v>ESAF</v>
          </cell>
          <cell r="D41" t="str">
            <v>...</v>
          </cell>
          <cell r="E41" t="str">
            <v>...</v>
          </cell>
          <cell r="F41" t="str">
            <v>...</v>
          </cell>
          <cell r="G41" t="str">
            <v>...</v>
          </cell>
          <cell r="H41" t="str">
            <v>...</v>
          </cell>
          <cell r="I41">
            <v>0</v>
          </cell>
          <cell r="J41">
            <v>0</v>
          </cell>
          <cell r="K41">
            <v>0</v>
          </cell>
        </row>
        <row r="43">
          <cell r="B43" t="str">
            <v>Repurchases</v>
          </cell>
          <cell r="C43" t="str">
            <v>amimf</v>
          </cell>
          <cell r="D43">
            <v>0</v>
          </cell>
          <cell r="E43">
            <v>0</v>
          </cell>
          <cell r="F43">
            <v>0</v>
          </cell>
          <cell r="G43">
            <v>0</v>
          </cell>
          <cell r="H43">
            <v>0</v>
          </cell>
          <cell r="I43">
            <v>0</v>
          </cell>
          <cell r="J43">
            <v>0</v>
          </cell>
          <cell r="K43">
            <v>0</v>
          </cell>
          <cell r="L43">
            <v>0</v>
          </cell>
          <cell r="M43">
            <v>0</v>
          </cell>
          <cell r="N43">
            <v>0</v>
          </cell>
          <cell r="O43">
            <v>0</v>
          </cell>
          <cell r="P43">
            <v>2.5495290460314073</v>
          </cell>
          <cell r="Q43">
            <v>2.5865281211408906</v>
          </cell>
          <cell r="R43">
            <v>5.1360571671722983</v>
          </cell>
          <cell r="S43">
            <v>2.5363887554244591</v>
          </cell>
          <cell r="T43">
            <v>2.4877602197189828</v>
          </cell>
          <cell r="U43">
            <v>2.4536104059253057</v>
          </cell>
          <cell r="V43">
            <v>2.4147745566473913</v>
          </cell>
          <cell r="W43">
            <v>9.8925339377161379</v>
          </cell>
          <cell r="X43">
            <v>3.6331576499767477</v>
          </cell>
          <cell r="Y43">
            <v>3.5437981956554609</v>
          </cell>
          <cell r="Z43">
            <v>2.3824045132271094</v>
          </cell>
          <cell r="AA43">
            <v>2.3811338006705274</v>
          </cell>
          <cell r="AB43">
            <v>11.940494159529846</v>
          </cell>
          <cell r="AC43">
            <v>2.3421691225085683</v>
          </cell>
          <cell r="AD43">
            <v>10.486293580447267</v>
          </cell>
          <cell r="AE43">
            <v>10.866686702762372</v>
          </cell>
          <cell r="AF43">
            <v>10.909018794170247</v>
          </cell>
          <cell r="AG43">
            <v>34.604168199888456</v>
          </cell>
          <cell r="AH43">
            <v>10.152600393759013</v>
          </cell>
          <cell r="AI43">
            <v>1.3096749733951254</v>
          </cell>
          <cell r="AJ43">
            <v>0</v>
          </cell>
          <cell r="AK43">
            <v>2.5145759489186408</v>
          </cell>
          <cell r="AL43">
            <v>13.976851316072779</v>
          </cell>
          <cell r="AM43">
            <v>0</v>
          </cell>
          <cell r="AN43">
            <v>5.5933668246918611</v>
          </cell>
          <cell r="AO43">
            <v>0</v>
          </cell>
          <cell r="AP43">
            <v>5.5933668246918611</v>
          </cell>
          <cell r="AQ43">
            <v>11.186733649383722</v>
          </cell>
          <cell r="AR43">
            <v>12.998628637524352</v>
          </cell>
          <cell r="AS43">
            <v>14.641106243607032</v>
          </cell>
        </row>
        <row r="44">
          <cell r="B44" t="str">
            <v>General Resources Account</v>
          </cell>
          <cell r="D44" t="str">
            <v>...</v>
          </cell>
          <cell r="E44" t="str">
            <v>...</v>
          </cell>
          <cell r="F44" t="str">
            <v>...</v>
          </cell>
          <cell r="G44" t="str">
            <v>...</v>
          </cell>
          <cell r="H44" t="str">
            <v>...</v>
          </cell>
          <cell r="I44">
            <v>0</v>
          </cell>
          <cell r="J44">
            <v>0</v>
          </cell>
          <cell r="K44">
            <v>0</v>
          </cell>
        </row>
        <row r="45">
          <cell r="B45" t="str">
            <v>ESAF</v>
          </cell>
          <cell r="D45" t="str">
            <v>...</v>
          </cell>
          <cell r="E45" t="str">
            <v>...</v>
          </cell>
          <cell r="F45" t="str">
            <v>...</v>
          </cell>
          <cell r="G45" t="str">
            <v>...</v>
          </cell>
          <cell r="H45" t="str">
            <v>...</v>
          </cell>
          <cell r="I45">
            <v>0</v>
          </cell>
          <cell r="J45">
            <v>0</v>
          </cell>
          <cell r="K45">
            <v>0</v>
          </cell>
        </row>
        <row r="47">
          <cell r="B47" t="str">
            <v>Charges</v>
          </cell>
          <cell r="C47" t="str">
            <v>intimf</v>
          </cell>
          <cell r="D47">
            <v>0</v>
          </cell>
          <cell r="E47">
            <v>0</v>
          </cell>
          <cell r="F47">
            <v>0</v>
          </cell>
          <cell r="G47">
            <v>0.43552813693947706</v>
          </cell>
          <cell r="H47">
            <v>0.99348684484852323</v>
          </cell>
          <cell r="I47">
            <v>0.27917488059496626</v>
          </cell>
          <cell r="J47">
            <v>0.37255435174703472</v>
          </cell>
          <cell r="K47">
            <v>0.47996961817909972</v>
          </cell>
          <cell r="L47">
            <v>0.53903390244089699</v>
          </cell>
          <cell r="M47">
            <v>1.6707327529619977</v>
          </cell>
          <cell r="N47">
            <v>0.44239691754021238</v>
          </cell>
          <cell r="O47">
            <v>0.5061391664969126</v>
          </cell>
          <cell r="P47">
            <v>0.3917409168552301</v>
          </cell>
          <cell r="Q47">
            <v>0.56040752883887002</v>
          </cell>
          <cell r="R47">
            <v>1.9006845297312251</v>
          </cell>
          <cell r="S47">
            <v>0.34360559925285361</v>
          </cell>
          <cell r="T47">
            <v>0.52344332550518125</v>
          </cell>
          <cell r="U47">
            <v>0.39589102044021052</v>
          </cell>
          <cell r="V47">
            <v>0.54172215281981273</v>
          </cell>
          <cell r="W47">
            <v>1.8046620980180581</v>
          </cell>
          <cell r="X47">
            <v>0.33917092957164263</v>
          </cell>
          <cell r="Y47">
            <v>0.50814853082001921</v>
          </cell>
          <cell r="Z47">
            <v>0.23980839114634953</v>
          </cell>
          <cell r="AA47">
            <v>0.48627958955602973</v>
          </cell>
          <cell r="AB47">
            <v>1.5734074410940411</v>
          </cell>
          <cell r="AC47">
            <v>8.4682842214987133E-2</v>
          </cell>
          <cell r="AD47">
            <v>0.31401369076366775</v>
          </cell>
          <cell r="AE47">
            <v>5.3677856436679938E-2</v>
          </cell>
          <cell r="AF47">
            <v>0.26233231934675727</v>
          </cell>
          <cell r="AG47">
            <v>0.71470670876209208</v>
          </cell>
          <cell r="AH47">
            <v>2.04728391841126E-2</v>
          </cell>
          <cell r="AI47">
            <v>0.22810277227296308</v>
          </cell>
          <cell r="AJ47">
            <v>0</v>
          </cell>
          <cell r="AK47">
            <v>0.24057227500632294</v>
          </cell>
          <cell r="AL47">
            <v>0.48914788646339857</v>
          </cell>
          <cell r="AM47">
            <v>2.0340146604431567E-2</v>
          </cell>
          <cell r="AN47">
            <v>0.26895489247037557</v>
          </cell>
          <cell r="AO47">
            <v>0</v>
          </cell>
          <cell r="AP47">
            <v>0.28579606196189195</v>
          </cell>
          <cell r="AQ47">
            <v>0.57509110103669903</v>
          </cell>
          <cell r="AR47">
            <v>0.62036481096656748</v>
          </cell>
          <cell r="AS47">
            <v>0.65529870449518779</v>
          </cell>
        </row>
        <row r="48">
          <cell r="B48" t="str">
            <v>General Resources Account</v>
          </cell>
          <cell r="D48" t="str">
            <v>...</v>
          </cell>
          <cell r="E48" t="str">
            <v>...</v>
          </cell>
          <cell r="F48" t="str">
            <v>...</v>
          </cell>
          <cell r="G48">
            <v>0.43552813693947706</v>
          </cell>
          <cell r="H48">
            <v>0.99348684484852323</v>
          </cell>
          <cell r="I48">
            <v>0.27917488059496626</v>
          </cell>
          <cell r="J48">
            <v>0.37255435174703472</v>
          </cell>
          <cell r="K48">
            <v>0.47996961817909972</v>
          </cell>
        </row>
        <row r="49">
          <cell r="B49" t="str">
            <v>ESAF</v>
          </cell>
          <cell r="D49" t="str">
            <v>...</v>
          </cell>
          <cell r="E49" t="str">
            <v>...</v>
          </cell>
          <cell r="F49" t="str">
            <v>...</v>
          </cell>
          <cell r="G49" t="str">
            <v>...</v>
          </cell>
          <cell r="H49" t="str">
            <v>...</v>
          </cell>
          <cell r="I49">
            <v>0</v>
          </cell>
          <cell r="J49">
            <v>0</v>
          </cell>
          <cell r="K49">
            <v>0</v>
          </cell>
        </row>
        <row r="54">
          <cell r="B54" t="str">
            <v>Credit and Debt Service</v>
          </cell>
        </row>
        <row r="56">
          <cell r="B56" t="str">
            <v>IMF Credit</v>
          </cell>
          <cell r="D56">
            <v>0</v>
          </cell>
          <cell r="E56">
            <v>0</v>
          </cell>
          <cell r="F56">
            <v>0</v>
          </cell>
          <cell r="G56">
            <v>21.776406846973853</v>
          </cell>
          <cell r="H56">
            <v>10.3201542054902</v>
          </cell>
          <cell r="I56">
            <v>0</v>
          </cell>
          <cell r="J56">
            <v>34.173150969602105</v>
          </cell>
          <cell r="K56">
            <v>0</v>
          </cell>
        </row>
        <row r="57">
          <cell r="B57" t="str">
            <v>Purchases</v>
          </cell>
          <cell r="C57" t="str">
            <v>imfpurchase</v>
          </cell>
          <cell r="D57">
            <v>0</v>
          </cell>
          <cell r="E57">
            <v>0</v>
          </cell>
          <cell r="F57">
            <v>0</v>
          </cell>
          <cell r="G57">
            <v>21.776406846973853</v>
          </cell>
          <cell r="H57">
            <v>10.3201542054902</v>
          </cell>
          <cell r="I57">
            <v>0</v>
          </cell>
          <cell r="J57">
            <v>34.173150969602105</v>
          </cell>
          <cell r="K57">
            <v>0</v>
          </cell>
        </row>
        <row r="58">
          <cell r="B58" t="str">
            <v>Repurchases</v>
          </cell>
          <cell r="C58" t="str">
            <v>imfrepurchase</v>
          </cell>
          <cell r="D58">
            <v>0</v>
          </cell>
          <cell r="E58">
            <v>0</v>
          </cell>
          <cell r="F58">
            <v>0</v>
          </cell>
          <cell r="G58">
            <v>0</v>
          </cell>
          <cell r="H58">
            <v>0</v>
          </cell>
          <cell r="I58">
            <v>0</v>
          </cell>
          <cell r="J58">
            <v>0</v>
          </cell>
          <cell r="K58">
            <v>0</v>
          </cell>
        </row>
        <row r="60">
          <cell r="B60" t="str">
            <v>IMF debt service</v>
          </cell>
          <cell r="D60">
            <v>0</v>
          </cell>
          <cell r="E60">
            <v>0</v>
          </cell>
          <cell r="F60">
            <v>0</v>
          </cell>
          <cell r="G60">
            <v>0.43552813693947706</v>
          </cell>
          <cell r="H60">
            <v>0.99348684484852323</v>
          </cell>
          <cell r="I60">
            <v>0.27917488059496626</v>
          </cell>
          <cell r="J60">
            <v>0.37255435174703472</v>
          </cell>
          <cell r="K60">
            <v>0.47996961817909972</v>
          </cell>
        </row>
        <row r="61">
          <cell r="B61" t="str">
            <v>Interest</v>
          </cell>
          <cell r="C61" t="str">
            <v>imfint</v>
          </cell>
          <cell r="D61">
            <v>0</v>
          </cell>
          <cell r="E61">
            <v>0</v>
          </cell>
          <cell r="F61">
            <v>0</v>
          </cell>
          <cell r="G61">
            <v>0.43552813693947706</v>
          </cell>
          <cell r="H61">
            <v>0.99348684484852323</v>
          </cell>
          <cell r="I61">
            <v>0.27917488059496626</v>
          </cell>
          <cell r="J61">
            <v>0.37255435174703472</v>
          </cell>
          <cell r="K61">
            <v>0.47996961817909972</v>
          </cell>
        </row>
        <row r="62">
          <cell r="B62" t="str">
            <v>Repurchases</v>
          </cell>
          <cell r="D62">
            <v>0</v>
          </cell>
          <cell r="E62">
            <v>0</v>
          </cell>
          <cell r="F62">
            <v>0</v>
          </cell>
          <cell r="G62">
            <v>0</v>
          </cell>
          <cell r="H62">
            <v>0</v>
          </cell>
          <cell r="I62">
            <v>0</v>
          </cell>
          <cell r="J62">
            <v>0</v>
          </cell>
          <cell r="K62">
            <v>0</v>
          </cell>
        </row>
        <row r="65">
          <cell r="B65" t="str">
            <v>Repayment of the PRGF2</v>
          </cell>
        </row>
        <row r="68">
          <cell r="B68" t="str">
            <v>Stock</v>
          </cell>
        </row>
        <row r="69">
          <cell r="B69" t="str">
            <v>Principal payment</v>
          </cell>
        </row>
        <row r="70">
          <cell r="B70" t="str">
            <v>Interest Payment</v>
          </cell>
        </row>
      </sheetData>
      <sheetData sheetId="14" refreshError="1"/>
      <sheetData sheetId="15" refreshError="1">
        <row r="52">
          <cell r="D52">
            <v>-11.818584188393688</v>
          </cell>
          <cell r="E52">
            <v>-5.0009695508206775</v>
          </cell>
          <cell r="F52">
            <v>7.8824949055957383</v>
          </cell>
          <cell r="G52">
            <v>18.428190458655848</v>
          </cell>
          <cell r="H52">
            <v>-5.4283353659081541</v>
          </cell>
          <cell r="M52">
            <v>-32.143437141605816</v>
          </cell>
          <cell r="R52">
            <v>37.544160765502554</v>
          </cell>
          <cell r="W52">
            <v>57.03549596690214</v>
          </cell>
          <cell r="AB52">
            <v>-14.024730294395827</v>
          </cell>
          <cell r="AC52">
            <v>-19.623655913978489</v>
          </cell>
          <cell r="AD52">
            <v>-9.244011976047906</v>
          </cell>
          <cell r="AE52">
            <v>3.7924151696606678</v>
          </cell>
          <cell r="AF52">
            <v>36.716727084412227</v>
          </cell>
          <cell r="AG52">
            <v>0.47364085667216393</v>
          </cell>
          <cell r="AH52">
            <v>21.834687052078362</v>
          </cell>
          <cell r="AI52">
            <v>1.0309278350515427</v>
          </cell>
          <cell r="AJ52">
            <v>-7.6923076923076872</v>
          </cell>
          <cell r="AK52">
            <v>-13.712121212121197</v>
          </cell>
          <cell r="AL52">
            <v>-0.81984013117443189</v>
          </cell>
          <cell r="AM52">
            <v>-13.205207687538746</v>
          </cell>
          <cell r="AN52">
            <v>0</v>
          </cell>
          <cell r="AO52">
            <v>0</v>
          </cell>
          <cell r="AP52">
            <v>0</v>
          </cell>
          <cell r="AQ52">
            <v>0</v>
          </cell>
          <cell r="AR52">
            <v>0</v>
          </cell>
          <cell r="AS52">
            <v>0</v>
          </cell>
        </row>
        <row r="54">
          <cell r="D54">
            <v>9.8661040055366911</v>
          </cell>
          <cell r="E54">
            <v>-11.000643742056237</v>
          </cell>
          <cell r="F54">
            <v>16.588587563437486</v>
          </cell>
          <cell r="G54">
            <v>1.9987649199941115</v>
          </cell>
          <cell r="H54">
            <v>-2.895622437646439</v>
          </cell>
          <cell r="M54">
            <v>-15.929264004084221</v>
          </cell>
          <cell r="R54">
            <v>-19.450630727768914</v>
          </cell>
          <cell r="W54">
            <v>90.82181259600614</v>
          </cell>
          <cell r="AB54">
            <v>11.93399074260415</v>
          </cell>
          <cell r="AC54">
            <v>-33.903884134298877</v>
          </cell>
          <cell r="AD54">
            <v>-39.248021108179422</v>
          </cell>
          <cell r="AE54">
            <v>-41.954445260837616</v>
          </cell>
          <cell r="AF54">
            <v>-24.528301886792448</v>
          </cell>
          <cell r="AG54">
            <v>-35.364976627112554</v>
          </cell>
          <cell r="AH54">
            <v>-6.3745019920318775</v>
          </cell>
          <cell r="AI54">
            <v>-2.280130293159599</v>
          </cell>
          <cell r="AJ54">
            <v>11.392405063291132</v>
          </cell>
          <cell r="AK54">
            <v>-2.2727272727272707</v>
          </cell>
          <cell r="AL54">
            <v>-0.41724617524339092</v>
          </cell>
          <cell r="AM54">
            <v>-3.9106145251396662</v>
          </cell>
          <cell r="AN54">
            <v>-1.1627906976744207</v>
          </cell>
          <cell r="AO54">
            <v>0</v>
          </cell>
          <cell r="AP54">
            <v>0</v>
          </cell>
          <cell r="AQ54">
            <v>0</v>
          </cell>
          <cell r="AR54">
            <v>0</v>
          </cell>
          <cell r="AS54">
            <v>0</v>
          </cell>
        </row>
        <row r="56">
          <cell r="D56">
            <v>1993</v>
          </cell>
          <cell r="E56">
            <v>1994</v>
          </cell>
          <cell r="F56">
            <v>1995</v>
          </cell>
          <cell r="G56">
            <v>1996</v>
          </cell>
          <cell r="H56">
            <v>1997</v>
          </cell>
          <cell r="I56" t="str">
            <v>Q1</v>
          </cell>
          <cell r="J56" t="str">
            <v>Q2</v>
          </cell>
          <cell r="K56" t="str">
            <v>Q3</v>
          </cell>
          <cell r="L56" t="str">
            <v>Q4</v>
          </cell>
          <cell r="M56">
            <v>1998</v>
          </cell>
          <cell r="N56" t="str">
            <v>Q1</v>
          </cell>
          <cell r="O56" t="str">
            <v>Q2</v>
          </cell>
          <cell r="P56" t="str">
            <v>Q3</v>
          </cell>
          <cell r="Q56" t="str">
            <v>Q4</v>
          </cell>
          <cell r="R56">
            <v>1999</v>
          </cell>
          <cell r="S56" t="str">
            <v>Q1</v>
          </cell>
          <cell r="T56" t="str">
            <v>Q2</v>
          </cell>
          <cell r="U56" t="str">
            <v>Q3</v>
          </cell>
          <cell r="V56" t="str">
            <v>Q4</v>
          </cell>
          <cell r="W56">
            <v>2000</v>
          </cell>
          <cell r="X56" t="str">
            <v>Q1</v>
          </cell>
          <cell r="Y56" t="str">
            <v>Q2</v>
          </cell>
          <cell r="Z56" t="str">
            <v>Q3</v>
          </cell>
          <cell r="AA56" t="str">
            <v>Q4</v>
          </cell>
          <cell r="AB56">
            <v>2001</v>
          </cell>
          <cell r="AC56" t="str">
            <v>Q1</v>
          </cell>
          <cell r="AD56" t="str">
            <v>Q2</v>
          </cell>
          <cell r="AE56" t="str">
            <v>Q3</v>
          </cell>
          <cell r="AF56" t="str">
            <v>Q4</v>
          </cell>
          <cell r="AG56" t="str">
            <v>2002</v>
          </cell>
          <cell r="AH56" t="str">
            <v>Q1</v>
          </cell>
          <cell r="AI56" t="str">
            <v>Q2</v>
          </cell>
          <cell r="AJ56" t="str">
            <v>Q3</v>
          </cell>
          <cell r="AK56" t="str">
            <v>Q4</v>
          </cell>
          <cell r="AL56">
            <v>2003</v>
          </cell>
          <cell r="AM56" t="str">
            <v>Q1</v>
          </cell>
          <cell r="AN56" t="str">
            <v>Q2</v>
          </cell>
          <cell r="AO56" t="str">
            <v>Q3</v>
          </cell>
          <cell r="AP56" t="str">
            <v>Q4</v>
          </cell>
          <cell r="AQ56">
            <v>2003</v>
          </cell>
          <cell r="AR56">
            <v>2004</v>
          </cell>
          <cell r="AS56">
            <v>2005</v>
          </cell>
          <cell r="AT56">
            <v>2006</v>
          </cell>
          <cell r="AU56">
            <v>2007</v>
          </cell>
          <cell r="AV56">
            <v>2008</v>
          </cell>
          <cell r="AW56">
            <v>2009</v>
          </cell>
          <cell r="AX56">
            <v>2010</v>
          </cell>
          <cell r="AY56">
            <v>2011</v>
          </cell>
          <cell r="AZ56">
            <v>2012</v>
          </cell>
          <cell r="BA56">
            <v>2013</v>
          </cell>
          <cell r="BB56">
            <v>2014</v>
          </cell>
        </row>
        <row r="58">
          <cell r="D58">
            <v>123.42925282085642</v>
          </cell>
          <cell r="E58">
            <v>117.25659347047991</v>
          </cell>
          <cell r="F58">
            <v>126.4993384772656</v>
          </cell>
          <cell r="G58">
            <v>149.81087750079584</v>
          </cell>
          <cell r="H58">
            <v>141.67864065544279</v>
          </cell>
          <cell r="I58">
            <v>104.12258961621453</v>
          </cell>
          <cell r="J58">
            <v>97.669208751005272</v>
          </cell>
          <cell r="K58">
            <v>95.610623266182685</v>
          </cell>
          <cell r="L58">
            <v>87.150601779713341</v>
          </cell>
          <cell r="M58">
            <v>96.138255853278949</v>
          </cell>
          <cell r="N58">
            <v>85.582802281348521</v>
          </cell>
          <cell r="O58">
            <v>117.92256944444443</v>
          </cell>
          <cell r="P58">
            <v>150.43163807189541</v>
          </cell>
          <cell r="Q58">
            <v>174.99321895424836</v>
          </cell>
          <cell r="R58">
            <v>132.23255718798418</v>
          </cell>
          <cell r="S58">
            <v>196.17647058823528</v>
          </cell>
          <cell r="T58">
            <v>197.07879627476817</v>
          </cell>
          <cell r="U58">
            <v>219.11764705882351</v>
          </cell>
          <cell r="V58">
            <v>218.23529411764704</v>
          </cell>
          <cell r="W58">
            <v>207.6520520098685</v>
          </cell>
          <cell r="X58">
            <v>191.47058823529409</v>
          </cell>
          <cell r="Y58">
            <v>196.47058823529409</v>
          </cell>
          <cell r="Z58">
            <v>184.19117647058823</v>
          </cell>
          <cell r="AA58">
            <v>141.98529411764704</v>
          </cell>
          <cell r="AB58">
            <v>178.52941176470586</v>
          </cell>
          <cell r="AC58">
            <v>153.89194937234151</v>
          </cell>
          <cell r="AD58">
            <v>185.52360615963553</v>
          </cell>
          <cell r="AE58">
            <v>198.08667911609083</v>
          </cell>
          <cell r="AF58">
            <v>196.48527666851129</v>
          </cell>
          <cell r="AG58">
            <v>183.49687782914481</v>
          </cell>
          <cell r="AH58">
            <v>230.27008493455861</v>
          </cell>
          <cell r="AI58">
            <v>194.77917526659786</v>
          </cell>
          <cell r="AJ58">
            <v>209.1911764705882</v>
          </cell>
          <cell r="AK58">
            <v>204.04411764705881</v>
          </cell>
          <cell r="AL58">
            <v>209.57113857970089</v>
          </cell>
          <cell r="AM58">
            <v>197.05882352941177</v>
          </cell>
          <cell r="AN58">
            <v>188.97058823529409</v>
          </cell>
          <cell r="AO58">
            <v>184.55882352941177</v>
          </cell>
          <cell r="AP58">
            <v>179.41176470588232</v>
          </cell>
          <cell r="AQ58">
            <v>187.5</v>
          </cell>
          <cell r="AR58">
            <v>172.79411764705881</v>
          </cell>
          <cell r="AS58">
            <v>161.76470588235293</v>
          </cell>
          <cell r="AT58">
            <v>158.08823529411762</v>
          </cell>
          <cell r="AU58">
            <v>158.08823529411762</v>
          </cell>
          <cell r="AV58">
            <v>158.08823529411762</v>
          </cell>
          <cell r="AW58">
            <v>158.08823529411762</v>
          </cell>
          <cell r="AX58">
            <v>158.08823529411762</v>
          </cell>
          <cell r="AY58">
            <v>158.08823529411762</v>
          </cell>
          <cell r="AZ58">
            <v>158.08823529411762</v>
          </cell>
        </row>
        <row r="60">
          <cell r="D60">
            <v>93.540000279744461</v>
          </cell>
          <cell r="E60">
            <v>83.249998092651367</v>
          </cell>
          <cell r="F60">
            <v>97.059996922810868</v>
          </cell>
          <cell r="G60">
            <v>98.999998092651367</v>
          </cell>
          <cell r="H60">
            <v>96.133331934611007</v>
          </cell>
          <cell r="I60">
            <v>89.639999389648438</v>
          </cell>
          <cell r="J60">
            <v>85.319999694824219</v>
          </cell>
          <cell r="K60">
            <v>79.55999755859375</v>
          </cell>
          <cell r="L60">
            <v>68.760002136230469</v>
          </cell>
          <cell r="M60">
            <v>80.819999694824219</v>
          </cell>
          <cell r="N60">
            <v>64.400000508626306</v>
          </cell>
          <cell r="O60">
            <v>60.1</v>
          </cell>
          <cell r="P60">
            <v>62.3</v>
          </cell>
          <cell r="Q60">
            <v>73.400000000000006</v>
          </cell>
          <cell r="R60">
            <v>65.099999999999994</v>
          </cell>
          <cell r="S60">
            <v>110</v>
          </cell>
          <cell r="T60">
            <v>116.2</v>
          </cell>
          <cell r="U60">
            <v>129.19999999999999</v>
          </cell>
          <cell r="V60">
            <v>141.5</v>
          </cell>
          <cell r="W60">
            <v>124.22499999999999</v>
          </cell>
          <cell r="X60">
            <v>151.9</v>
          </cell>
          <cell r="Y60">
            <v>151.6</v>
          </cell>
          <cell r="Z60">
            <v>136.1</v>
          </cell>
          <cell r="AA60">
            <v>116.6</v>
          </cell>
          <cell r="AB60">
            <v>139.05000000000001</v>
          </cell>
          <cell r="AC60">
            <v>109.69914472339246</v>
          </cell>
          <cell r="AD60">
            <v>120.80318724684282</v>
          </cell>
          <cell r="AE60">
            <v>133.60830938635402</v>
          </cell>
          <cell r="AF60">
            <v>136.38650317846461</v>
          </cell>
          <cell r="AG60">
            <v>125.12428613376349</v>
          </cell>
          <cell r="AH60">
            <v>162.0990114754114</v>
          </cell>
          <cell r="AI60">
            <v>167.94707162995184</v>
          </cell>
          <cell r="AJ60">
            <v>156.04001449195556</v>
          </cell>
          <cell r="AK60">
            <v>155.91398900002034</v>
          </cell>
          <cell r="AL60">
            <v>160.50002164933477</v>
          </cell>
          <cell r="AM60">
            <v>149.36483217603035</v>
          </cell>
          <cell r="AN60">
            <v>141.47590408797109</v>
          </cell>
          <cell r="AO60">
            <v>135.53050936171897</v>
          </cell>
          <cell r="AP60">
            <v>145.29210662306716</v>
          </cell>
          <cell r="AQ60">
            <v>142.91583806219688</v>
          </cell>
          <cell r="AR60">
            <v>133.16738140699687</v>
          </cell>
          <cell r="AS60">
            <v>125.12252349489216</v>
          </cell>
          <cell r="AT60">
            <v>121.72879287680448</v>
          </cell>
          <cell r="AU60">
            <v>119.30186042957045</v>
          </cell>
          <cell r="AV60">
            <v>119.30186042957045</v>
          </cell>
          <cell r="AW60">
            <v>119.30186042957045</v>
          </cell>
          <cell r="AX60">
            <v>119.30186042957045</v>
          </cell>
          <cell r="AY60">
            <v>119.30186042957045</v>
          </cell>
          <cell r="AZ60">
            <v>119.30186042957045</v>
          </cell>
          <cell r="BA60">
            <v>119.30186042957045</v>
          </cell>
          <cell r="BB60">
            <v>119.30186042957045</v>
          </cell>
        </row>
        <row r="62">
          <cell r="D62">
            <v>58.019415537516274</v>
          </cell>
          <cell r="E62">
            <v>79.715693155924484</v>
          </cell>
          <cell r="F62">
            <v>98.300797780354813</v>
          </cell>
          <cell r="G62">
            <v>80.539667129516602</v>
          </cell>
          <cell r="H62">
            <v>79.22866566975911</v>
          </cell>
          <cell r="I62">
            <v>69.800000508626297</v>
          </cell>
          <cell r="J62">
            <v>66.332667032877609</v>
          </cell>
          <cell r="K62">
            <v>68.142166137695313</v>
          </cell>
          <cell r="L62">
            <v>57.846666971842446</v>
          </cell>
          <cell r="M62">
            <v>65.530375162760421</v>
          </cell>
          <cell r="N62">
            <v>56.2</v>
          </cell>
          <cell r="O62">
            <v>58.7</v>
          </cell>
          <cell r="P62">
            <v>51.6</v>
          </cell>
          <cell r="Q62">
            <v>45.9</v>
          </cell>
          <cell r="R62">
            <v>53.1</v>
          </cell>
          <cell r="S62">
            <v>52.724111111111114</v>
          </cell>
          <cell r="T62">
            <v>59.581663059163056</v>
          </cell>
          <cell r="U62">
            <v>60.31</v>
          </cell>
          <cell r="V62">
            <v>63.58</v>
          </cell>
          <cell r="W62">
            <v>59.048943542568537</v>
          </cell>
          <cell r="X62">
            <v>59.7</v>
          </cell>
          <cell r="Y62">
            <v>49.5</v>
          </cell>
          <cell r="Z62">
            <v>43.4</v>
          </cell>
          <cell r="AA62">
            <v>39.299999999999997</v>
          </cell>
          <cell r="AB62">
            <v>47.974999999999994</v>
          </cell>
          <cell r="AC62">
            <v>42.752803030303028</v>
          </cell>
          <cell r="AD62">
            <v>41.58650793650795</v>
          </cell>
          <cell r="AE62">
            <v>48.334252297410188</v>
          </cell>
          <cell r="AF62">
            <v>52.366955266955273</v>
          </cell>
          <cell r="AG62">
            <v>46.260129632794111</v>
          </cell>
          <cell r="AH62">
            <v>58.758755980861245</v>
          </cell>
          <cell r="AI62">
            <v>59</v>
          </cell>
          <cell r="AJ62">
            <v>58</v>
          </cell>
          <cell r="AK62">
            <v>63.800000000000004</v>
          </cell>
          <cell r="AL62">
            <v>59.889688995215316</v>
          </cell>
          <cell r="AM62">
            <v>60</v>
          </cell>
          <cell r="AN62">
            <v>62</v>
          </cell>
          <cell r="AO62">
            <v>63</v>
          </cell>
          <cell r="AP62">
            <v>64</v>
          </cell>
          <cell r="AQ62">
            <v>62.25</v>
          </cell>
          <cell r="AR62">
            <v>65</v>
          </cell>
          <cell r="AS62">
            <v>66</v>
          </cell>
        </row>
        <row r="63">
          <cell r="D63">
            <v>0.14750680208541755</v>
          </cell>
          <cell r="E63">
            <v>37.394857251498934</v>
          </cell>
          <cell r="F63">
            <v>23.314235740355073</v>
          </cell>
          <cell r="G63">
            <v>-18.068144971238198</v>
          </cell>
          <cell r="H63">
            <v>-1.6277711424474317</v>
          </cell>
          <cell r="I63">
            <v>1.3618286858291038</v>
          </cell>
          <cell r="J63">
            <v>1.3401235674353766</v>
          </cell>
          <cell r="K63">
            <v>1.3406972574835188</v>
          </cell>
          <cell r="L63">
            <v>1.4000880582880442</v>
          </cell>
          <cell r="M63">
            <v>-17.289563557836374</v>
          </cell>
          <cell r="N63">
            <v>1.3824903673131637</v>
          </cell>
          <cell r="O63">
            <v>1.3478462133456346</v>
          </cell>
          <cell r="P63">
            <v>1.3597488245500839</v>
          </cell>
          <cell r="Q63">
            <v>1.3794816646084751</v>
          </cell>
          <cell r="R63">
            <v>-18.968875322148847</v>
          </cell>
          <cell r="S63">
            <v>1.3527406695597115</v>
          </cell>
          <cell r="T63">
            <v>1.3268054505167908</v>
          </cell>
          <cell r="U63">
            <v>1.3085922164934964</v>
          </cell>
          <cell r="V63">
            <v>1.2878797635452754</v>
          </cell>
          <cell r="W63">
            <v>11.203283507662022</v>
          </cell>
          <cell r="X63">
            <v>1.2917893866583992</v>
          </cell>
          <cell r="Y63">
            <v>1.2600171362330528</v>
          </cell>
          <cell r="Z63">
            <v>1.2706157403877918</v>
          </cell>
          <cell r="AA63">
            <v>1.2699380270242813</v>
          </cell>
          <cell r="AB63">
            <v>-18.753838558661606</v>
          </cell>
          <cell r="AC63">
            <v>-28.387264605857577</v>
          </cell>
          <cell r="AD63">
            <v>-15.986852653519289</v>
          </cell>
          <cell r="AE63">
            <v>11.369244924908273</v>
          </cell>
          <cell r="AF63">
            <v>33.249250043143206</v>
          </cell>
          <cell r="AG63">
            <v>-3.5745083214296702</v>
          </cell>
          <cell r="AH63">
            <v>37.438370857726589</v>
          </cell>
          <cell r="AI63">
            <v>41.87293650642183</v>
          </cell>
          <cell r="AJ63">
            <v>19.997718477394777</v>
          </cell>
          <cell r="AK63">
            <v>21.832555806923605</v>
          </cell>
          <cell r="AL63">
            <v>29.462864610649774</v>
          </cell>
          <cell r="AM63">
            <v>2.1124409433430635</v>
          </cell>
          <cell r="AN63">
            <v>5.0847457627118731</v>
          </cell>
          <cell r="AO63">
            <v>8.6206896551724199</v>
          </cell>
          <cell r="AP63">
            <v>0.31347962382444194</v>
          </cell>
          <cell r="AQ63">
            <v>3.9410974482990691</v>
          </cell>
          <cell r="AR63">
            <v>4.4176706827309342</v>
          </cell>
          <cell r="AS63">
            <v>1.538461538461533</v>
          </cell>
        </row>
        <row r="64">
          <cell r="D64">
            <v>1139.9307759602864</v>
          </cell>
          <cell r="E64">
            <v>1475.6296895345051</v>
          </cell>
          <cell r="F64">
            <v>1805.020487467448</v>
          </cell>
          <cell r="G64">
            <v>1506.7939147949219</v>
          </cell>
          <cell r="H64">
            <v>1599.2944437662759</v>
          </cell>
          <cell r="I64">
            <v>1462.9894205729167</v>
          </cell>
          <cell r="J64">
            <v>1362.4632161458333</v>
          </cell>
          <cell r="K64">
            <v>1321.7010091145833</v>
          </cell>
          <cell r="L64">
            <v>1283.1331380208333</v>
          </cell>
          <cell r="M64">
            <v>1357.5716959635415</v>
          </cell>
          <cell r="N64">
            <v>1195.246220259233</v>
          </cell>
          <cell r="O64">
            <v>1305.5014354066986</v>
          </cell>
          <cell r="P64">
            <v>1439.0407647907648</v>
          </cell>
          <cell r="Q64">
            <v>1500.166815210933</v>
          </cell>
          <cell r="R64">
            <v>1359.9888089169074</v>
          </cell>
          <cell r="S64">
            <v>1646.3050000000001</v>
          </cell>
          <cell r="T64">
            <v>1478.7276482213438</v>
          </cell>
          <cell r="U64">
            <v>1565.6734989648032</v>
          </cell>
          <cell r="V64">
            <v>1515.2850000000001</v>
          </cell>
          <cell r="W64">
            <v>1551.4977867965367</v>
          </cell>
          <cell r="X64">
            <v>1580</v>
          </cell>
          <cell r="Y64">
            <v>1504</v>
          </cell>
          <cell r="Z64">
            <v>1381</v>
          </cell>
          <cell r="AA64">
            <v>1322</v>
          </cell>
          <cell r="AB64">
            <v>1446.75</v>
          </cell>
          <cell r="AC64">
            <v>1382.4762121212118</v>
          </cell>
          <cell r="AD64">
            <v>1357.2487734487734</v>
          </cell>
          <cell r="AE64">
            <v>1310.9741200828155</v>
          </cell>
          <cell r="AF64">
            <v>1353.5298136645961</v>
          </cell>
          <cell r="AG64">
            <v>1351.0572298293491</v>
          </cell>
          <cell r="AH64">
            <v>1395.7978427128426</v>
          </cell>
          <cell r="AI64">
            <v>1380</v>
          </cell>
          <cell r="AJ64">
            <v>1400</v>
          </cell>
          <cell r="AK64">
            <v>1400</v>
          </cell>
          <cell r="AL64">
            <v>1393.9494606782107</v>
          </cell>
          <cell r="AM64">
            <v>1420</v>
          </cell>
          <cell r="AN64">
            <v>1460</v>
          </cell>
          <cell r="AO64">
            <v>1480</v>
          </cell>
          <cell r="AP64">
            <v>1520</v>
          </cell>
          <cell r="AQ64">
            <v>1470</v>
          </cell>
          <cell r="AR64">
            <v>1500</v>
          </cell>
          <cell r="AS64">
            <v>1520</v>
          </cell>
          <cell r="AT64">
            <v>1540</v>
          </cell>
        </row>
        <row r="65">
          <cell r="D65">
            <v>-9.2610470240550349</v>
          </cell>
          <cell r="E65">
            <v>29.44906135124068</v>
          </cell>
          <cell r="F65">
            <v>22.322050055583453</v>
          </cell>
          <cell r="G65">
            <v>-16.522060261540627</v>
          </cell>
          <cell r="H65">
            <v>6.1388971685582883</v>
          </cell>
          <cell r="I65">
            <v>1.076819833148819</v>
          </cell>
          <cell r="J65">
            <v>1.0914479765971103</v>
          </cell>
          <cell r="K65">
            <v>1.1112182351493827</v>
          </cell>
          <cell r="L65">
            <v>1.176301156439012</v>
          </cell>
          <cell r="M65">
            <v>-15.11433674673982</v>
          </cell>
          <cell r="N65">
            <v>1.1232076578290435</v>
          </cell>
          <cell r="O65">
            <v>1.0569200081765064</v>
          </cell>
          <cell r="P65">
            <v>1.0483683652964102</v>
          </cell>
          <cell r="Q65">
            <v>1.0386610805681227</v>
          </cell>
          <cell r="R65">
            <v>0.17804679933683953</v>
          </cell>
          <cell r="S65">
            <v>0.98714999999999997</v>
          </cell>
          <cell r="T65">
            <v>0.93400000000000005</v>
          </cell>
          <cell r="U65">
            <v>0.90527999999999997</v>
          </cell>
          <cell r="V65">
            <v>0.86961999999999995</v>
          </cell>
          <cell r="W65">
            <v>14.081658365420434</v>
          </cell>
          <cell r="X65">
            <v>0.92317000000000005</v>
          </cell>
          <cell r="Y65">
            <v>0.87305999999999995</v>
          </cell>
          <cell r="Z65">
            <v>0.89075000000000004</v>
          </cell>
          <cell r="AA65">
            <v>0.89551999999999998</v>
          </cell>
          <cell r="AB65">
            <v>-6.7513977582150053</v>
          </cell>
          <cell r="AC65">
            <v>-12.501505561948623</v>
          </cell>
          <cell r="AD65">
            <v>-9.7573953823953836</v>
          </cell>
          <cell r="AE65">
            <v>-5.0706647297019902</v>
          </cell>
          <cell r="AF65">
            <v>2.3850085979270963</v>
          </cell>
          <cell r="AG65">
            <v>-6.6143266058856671</v>
          </cell>
          <cell r="AH65">
            <v>0.9636064964322788</v>
          </cell>
          <cell r="AI65">
            <v>1.6762753443803513</v>
          </cell>
          <cell r="AJ65">
            <v>6.7908190217790709</v>
          </cell>
          <cell r="AK65">
            <v>3.4332591618051467</v>
          </cell>
          <cell r="AL65">
            <v>3.1747160595320789</v>
          </cell>
          <cell r="AM65">
            <v>1.7339299823045051</v>
          </cell>
          <cell r="AN65">
            <v>5.7971014492753659</v>
          </cell>
          <cell r="AO65">
            <v>5.7142857142857162</v>
          </cell>
          <cell r="AP65">
            <v>8.5714285714285623</v>
          </cell>
          <cell r="AQ65">
            <v>5.4557601596823879</v>
          </cell>
          <cell r="AR65">
            <v>2.0408163265306145</v>
          </cell>
          <cell r="AS65">
            <v>1.3333333333333419</v>
          </cell>
          <cell r="AT65">
            <v>1.3157894736842035</v>
          </cell>
          <cell r="AU65">
            <v>1.298701298701288</v>
          </cell>
          <cell r="AV65">
            <v>1.2999999999999901</v>
          </cell>
          <cell r="AW65">
            <v>1.2999999999999901</v>
          </cell>
          <cell r="AX65">
            <v>1.2999999999999901</v>
          </cell>
          <cell r="AY65">
            <v>1.2999999999999901</v>
          </cell>
          <cell r="AZ65">
            <v>1.2999999999999901</v>
          </cell>
        </row>
      </sheetData>
      <sheetData sheetId="16" refreshError="1"/>
      <sheetData sheetId="17" refreshError="1">
        <row r="8">
          <cell r="D8">
            <v>29.438744999999997</v>
          </cell>
          <cell r="E8">
            <v>42.797489999999996</v>
          </cell>
          <cell r="F8">
            <v>65.53098</v>
          </cell>
          <cell r="G8">
            <v>36.139888136939476</v>
          </cell>
          <cell r="H8">
            <v>10.910146844848523</v>
          </cell>
          <cell r="I8">
            <v>9.2958348805949669</v>
          </cell>
          <cell r="J8">
            <v>10.889214351747034</v>
          </cell>
          <cell r="K8">
            <v>12.096629618179099</v>
          </cell>
          <cell r="L8">
            <v>41.605673902440898</v>
          </cell>
          <cell r="M8">
            <v>10.289332752961997</v>
          </cell>
          <cell r="N8">
            <v>8.9999969175402121</v>
          </cell>
          <cell r="O8">
            <v>8.9247391664969129</v>
          </cell>
          <cell r="P8">
            <v>11.06034091685523</v>
          </cell>
          <cell r="Q8">
            <v>36.82380752883887</v>
          </cell>
          <cell r="R8">
            <v>11.762508031664026</v>
          </cell>
          <cell r="S8">
            <v>10.305429101185654</v>
          </cell>
          <cell r="T8">
            <v>10.485266827437981</v>
          </cell>
          <cell r="U8">
            <v>11.55771452237301</v>
          </cell>
          <cell r="V8">
            <v>42.908300329749252</v>
          </cell>
          <cell r="W8">
            <v>10.646441029344327</v>
          </cell>
          <cell r="X8">
            <v>10.815418630592704</v>
          </cell>
          <cell r="Y8">
            <v>10.547078490919034</v>
          </cell>
          <cell r="Z8">
            <v>10.793549689328716</v>
          </cell>
          <cell r="AA8">
            <v>43.376225224061194</v>
          </cell>
          <cell r="AB8">
            <v>6.7907979687464453</v>
          </cell>
          <cell r="AC8">
            <v>6.955319393657061</v>
          </cell>
          <cell r="AD8">
            <v>6.9118669564959356</v>
          </cell>
          <cell r="AE8">
            <v>14.366603467378154</v>
          </cell>
          <cell r="AF8">
            <v>35.638152545424575</v>
          </cell>
          <cell r="AG8">
            <v>18.271808189184114</v>
          </cell>
          <cell r="AH8">
            <v>8.5737416244066882</v>
          </cell>
          <cell r="AI8">
            <v>14.9191023375</v>
          </cell>
          <cell r="AJ8">
            <v>9.5029376146400484</v>
          </cell>
          <cell r="AK8">
            <v>51.267589765730847</v>
          </cell>
          <cell r="AL8">
            <v>13.33573178510375</v>
          </cell>
          <cell r="AM8">
            <v>6.9972540131909611</v>
          </cell>
          <cell r="AN8">
            <v>13.021599318140513</v>
          </cell>
          <cell r="AO8">
            <v>7.5821216701824783</v>
          </cell>
          <cell r="AP8">
            <v>40.936706786617705</v>
          </cell>
          <cell r="AQ8">
            <v>40.335719067048473</v>
          </cell>
          <cell r="AR8">
            <v>39.756179343941938</v>
          </cell>
          <cell r="AS8">
            <v>39.459682489129293</v>
          </cell>
        </row>
        <row r="10">
          <cell r="D10">
            <v>10.238745</v>
          </cell>
          <cell r="E10">
            <v>14.597489999999999</v>
          </cell>
          <cell r="F10">
            <v>16.930979999999998</v>
          </cell>
          <cell r="G10">
            <v>23.304359999999999</v>
          </cell>
          <cell r="H10">
            <v>7.5166599999999999</v>
          </cell>
          <cell r="I10">
            <v>7.5166599999999999</v>
          </cell>
          <cell r="J10">
            <v>7.5166599999999999</v>
          </cell>
          <cell r="K10">
            <v>7.5166599999999999</v>
          </cell>
          <cell r="L10">
            <v>30.06664</v>
          </cell>
          <cell r="M10">
            <v>7.7905999999999995</v>
          </cell>
          <cell r="N10">
            <v>7.7905999999999995</v>
          </cell>
          <cell r="O10">
            <v>7.7905999999999995</v>
          </cell>
          <cell r="P10">
            <v>7.7905999999999995</v>
          </cell>
          <cell r="Q10">
            <v>31.162399999999998</v>
          </cell>
          <cell r="R10">
            <v>6.9655999999999993</v>
          </cell>
          <cell r="S10">
            <v>6.9655999999999993</v>
          </cell>
          <cell r="T10">
            <v>6.9655999999999993</v>
          </cell>
          <cell r="U10">
            <v>6.9655999999999993</v>
          </cell>
          <cell r="V10">
            <v>27.862399999999997</v>
          </cell>
          <cell r="W10">
            <v>6.8547500000000001</v>
          </cell>
          <cell r="X10">
            <v>6.8547500000000001</v>
          </cell>
          <cell r="Y10">
            <v>6.8547500000000001</v>
          </cell>
          <cell r="Z10">
            <v>6.8547500000000001</v>
          </cell>
          <cell r="AA10">
            <v>27.419</v>
          </cell>
          <cell r="AB10">
            <v>5.2566249999999997</v>
          </cell>
          <cell r="AC10">
            <v>5.2566249999999997</v>
          </cell>
          <cell r="AD10">
            <v>5.2566249999999997</v>
          </cell>
          <cell r="AE10">
            <v>5.2566249999999997</v>
          </cell>
          <cell r="AF10">
            <v>21.026499999999999</v>
          </cell>
          <cell r="AG10">
            <v>10.0268</v>
          </cell>
          <cell r="AH10">
            <v>6.5</v>
          </cell>
          <cell r="AI10">
            <v>6.5457000000000001</v>
          </cell>
          <cell r="AJ10">
            <v>6.5457000000000001</v>
          </cell>
          <cell r="AK10">
            <v>29.618200000000002</v>
          </cell>
          <cell r="AL10">
            <v>4.6638000000000002</v>
          </cell>
          <cell r="AM10">
            <v>4.6638000000000002</v>
          </cell>
          <cell r="AN10">
            <v>4.6638000000000002</v>
          </cell>
          <cell r="AO10">
            <v>4.6638000000000002</v>
          </cell>
          <cell r="AP10">
            <v>18.655200000000001</v>
          </cell>
          <cell r="AQ10">
            <v>18.655200000000001</v>
          </cell>
          <cell r="AR10">
            <v>18.655200000000001</v>
          </cell>
          <cell r="AS10">
            <v>18.655200000000001</v>
          </cell>
          <cell r="AT10">
            <v>18.655200000000001</v>
          </cell>
          <cell r="AU10">
            <v>18.655200000000001</v>
          </cell>
          <cell r="AV10">
            <v>18.655200000000001</v>
          </cell>
          <cell r="AW10">
            <v>18.655200000000001</v>
          </cell>
          <cell r="AX10">
            <v>18.655200000000001</v>
          </cell>
          <cell r="AY10">
            <v>18.655200000000001</v>
          </cell>
          <cell r="AZ10">
            <v>18.655200000000001</v>
          </cell>
          <cell r="BA10">
            <v>18.655200000000001</v>
          </cell>
          <cell r="BB10">
            <v>18.655200000000001</v>
          </cell>
          <cell r="BC10">
            <v>18.655200000000001</v>
          </cell>
        </row>
        <row r="11">
          <cell r="D11">
            <v>0</v>
          </cell>
          <cell r="E11">
            <v>0</v>
          </cell>
          <cell r="F11">
            <v>0</v>
          </cell>
          <cell r="G11">
            <v>0.43552813693947706</v>
          </cell>
          <cell r="H11">
            <v>0.99348684484852323</v>
          </cell>
          <cell r="I11">
            <v>0.27917488059496626</v>
          </cell>
          <cell r="J11">
            <v>0.37255435174703472</v>
          </cell>
          <cell r="K11">
            <v>0.47996961817909972</v>
          </cell>
          <cell r="L11">
            <v>0.53903390244089699</v>
          </cell>
          <cell r="M11">
            <v>1.6707327529619977</v>
          </cell>
          <cell r="N11">
            <v>0.44239691754021238</v>
          </cell>
          <cell r="O11">
            <v>0.5061391664969126</v>
          </cell>
          <cell r="P11">
            <v>0.3917409168552301</v>
          </cell>
          <cell r="Q11">
            <v>0.56040752883887002</v>
          </cell>
          <cell r="R11">
            <v>1.9006845297312251</v>
          </cell>
          <cell r="S11">
            <v>0.34360559925285361</v>
          </cell>
          <cell r="T11">
            <v>0.52344332550518125</v>
          </cell>
          <cell r="U11">
            <v>0.39589102044021052</v>
          </cell>
          <cell r="V11">
            <v>1.8046620980180581</v>
          </cell>
          <cell r="W11">
            <v>0.33917092957164263</v>
          </cell>
          <cell r="X11">
            <v>0.50814853082001921</v>
          </cell>
          <cell r="Y11">
            <v>0.23980839114634953</v>
          </cell>
          <cell r="Z11">
            <v>0.48627958955602973</v>
          </cell>
          <cell r="AA11">
            <v>1.5734074410940411</v>
          </cell>
          <cell r="AB11">
            <v>8.4682842214987133E-2</v>
          </cell>
          <cell r="AC11">
            <v>0.31401369076366775</v>
          </cell>
          <cell r="AD11">
            <v>5.3677856436679938E-2</v>
          </cell>
          <cell r="AE11">
            <v>0.26233231934675727</v>
          </cell>
          <cell r="AF11">
            <v>0.71470670876209208</v>
          </cell>
          <cell r="AG11">
            <v>2.04728391841126E-2</v>
          </cell>
          <cell r="AH11">
            <v>0.22810277227296308</v>
          </cell>
          <cell r="AI11">
            <v>0</v>
          </cell>
          <cell r="AJ11">
            <v>0.24057227500632294</v>
          </cell>
          <cell r="AK11">
            <v>0.48914788646339863</v>
          </cell>
          <cell r="AL11">
            <v>2.0340146604431567E-2</v>
          </cell>
          <cell r="AM11">
            <v>0.26895489247037557</v>
          </cell>
          <cell r="AN11">
            <v>0</v>
          </cell>
          <cell r="AO11">
            <v>0.28579606196189195</v>
          </cell>
          <cell r="AP11">
            <v>0.57509110103669903</v>
          </cell>
          <cell r="AQ11">
            <v>0.62036481096656748</v>
          </cell>
          <cell r="AR11">
            <v>0.65529870449518779</v>
          </cell>
          <cell r="AS11">
            <v>0.58374818800037553</v>
          </cell>
          <cell r="AT11">
            <v>0.50647486518848017</v>
          </cell>
          <cell r="AU11">
            <v>0.43808318340277153</v>
          </cell>
          <cell r="AV11">
            <v>0.37911714588780743</v>
          </cell>
          <cell r="AW11">
            <v>0.29903909708923299</v>
          </cell>
          <cell r="AX11">
            <v>0.2098451863688649</v>
          </cell>
          <cell r="AY11">
            <v>0</v>
          </cell>
          <cell r="AZ11">
            <v>9.429637021019846E-2</v>
          </cell>
          <cell r="BA11">
            <v>0</v>
          </cell>
          <cell r="BB11">
            <v>0</v>
          </cell>
          <cell r="BC11">
            <v>0</v>
          </cell>
        </row>
        <row r="12">
          <cell r="D12">
            <v>0</v>
          </cell>
          <cell r="E12">
            <v>0</v>
          </cell>
          <cell r="F12">
            <v>0</v>
          </cell>
          <cell r="G12">
            <v>0.43552813693947706</v>
          </cell>
          <cell r="H12">
            <v>0.99348684484852323</v>
          </cell>
          <cell r="I12">
            <v>0.27917488059496626</v>
          </cell>
          <cell r="J12">
            <v>0.37255435174703472</v>
          </cell>
          <cell r="K12">
            <v>0.47996961817909972</v>
          </cell>
          <cell r="L12">
            <v>0.53903390244089699</v>
          </cell>
          <cell r="M12">
            <v>1.6707327529619977</v>
          </cell>
          <cell r="N12">
            <v>0.44239691754021238</v>
          </cell>
          <cell r="O12">
            <v>0.5061391664969126</v>
          </cell>
          <cell r="P12">
            <v>0.3917409168552301</v>
          </cell>
          <cell r="Q12">
            <v>0.56040752883887002</v>
          </cell>
          <cell r="R12">
            <v>1.9006845297312251</v>
          </cell>
          <cell r="S12">
            <v>0.34360559925285361</v>
          </cell>
          <cell r="T12">
            <v>0.52344332550518125</v>
          </cell>
          <cell r="U12">
            <v>0.39589102044021052</v>
          </cell>
          <cell r="V12">
            <v>0.54172215281981273</v>
          </cell>
          <cell r="W12">
            <v>0.15339118978674304</v>
          </cell>
          <cell r="X12">
            <v>0.15339118978674304</v>
          </cell>
          <cell r="Y12">
            <v>0.15339118978674304</v>
          </cell>
          <cell r="Z12">
            <v>0.15339118978674304</v>
          </cell>
          <cell r="AA12">
            <v>0.61356475914697217</v>
          </cell>
          <cell r="AB12">
            <v>0</v>
          </cell>
          <cell r="AC12">
            <v>0</v>
          </cell>
          <cell r="AD12">
            <v>0</v>
          </cell>
          <cell r="AE12">
            <v>0</v>
          </cell>
          <cell r="AF12">
            <v>0.61356475914697217</v>
          </cell>
          <cell r="AG12">
            <v>0</v>
          </cell>
          <cell r="AH12">
            <v>0</v>
          </cell>
          <cell r="AI12">
            <v>0</v>
          </cell>
          <cell r="AJ12">
            <v>0</v>
          </cell>
          <cell r="AK12">
            <v>0</v>
          </cell>
          <cell r="AL12">
            <v>0</v>
          </cell>
          <cell r="AM12">
            <v>0</v>
          </cell>
          <cell r="AN12">
            <v>0</v>
          </cell>
          <cell r="AO12">
            <v>0</v>
          </cell>
          <cell r="AP12">
            <v>0</v>
          </cell>
          <cell r="AQ12">
            <v>0.61356475914697217</v>
          </cell>
          <cell r="AR12">
            <v>0.30762225553096495</v>
          </cell>
          <cell r="AS12">
            <v>0.56209012241696055</v>
          </cell>
          <cell r="AT12">
            <v>0.98260084129209702</v>
          </cell>
          <cell r="AU12">
            <v>1.2965315109713065</v>
          </cell>
          <cell r="AV12">
            <v>1.4338267020983244</v>
          </cell>
          <cell r="AW12">
            <v>1.3741060019547882</v>
          </cell>
          <cell r="AX12">
            <v>1.1882923360616855</v>
          </cell>
          <cell r="AY12">
            <v>-0.67284848085580895</v>
          </cell>
          <cell r="AZ12">
            <v>-2.6800388145006848</v>
          </cell>
          <cell r="BA12">
            <v>-4.5539593495673536</v>
          </cell>
          <cell r="BB12">
            <v>-6.0081604195378926</v>
          </cell>
          <cell r="BC12">
            <v>-6.1185825690904796</v>
          </cell>
        </row>
        <row r="13">
          <cell r="X13">
            <v>3.0593503688670867E-5</v>
          </cell>
          <cell r="Y13">
            <v>3.0593503688670867E-5</v>
          </cell>
          <cell r="Z13">
            <v>3.0593503688670867E-5</v>
          </cell>
          <cell r="AA13">
            <v>3.0593503688670867E-5</v>
          </cell>
          <cell r="AB13">
            <v>1.2237401475468347E-4</v>
          </cell>
          <cell r="AC13">
            <v>0</v>
          </cell>
          <cell r="AD13">
            <v>0</v>
          </cell>
          <cell r="AE13">
            <v>0</v>
          </cell>
          <cell r="AF13">
            <v>0</v>
          </cell>
          <cell r="AG13">
            <v>-2.1602962377362473E-3</v>
          </cell>
          <cell r="AH13">
            <v>0</v>
          </cell>
          <cell r="AI13">
            <v>0</v>
          </cell>
          <cell r="AJ13">
            <v>21.160241879267449</v>
          </cell>
          <cell r="AK13">
            <v>0</v>
          </cell>
          <cell r="AL13">
            <v>1.0749526937020997</v>
          </cell>
          <cell r="AM13">
            <v>2.0730364247795605</v>
          </cell>
          <cell r="AN13">
            <v>2.7818091433150958</v>
          </cell>
          <cell r="AO13">
            <v>3.1763749213090917</v>
          </cell>
          <cell r="AP13">
            <v>3.9444368189999857</v>
          </cell>
          <cell r="AQ13">
            <v>4.6492832541797116</v>
          </cell>
          <cell r="AR13">
            <v>5.4823469863333454</v>
          </cell>
          <cell r="AS13">
            <v>5.872708893218614</v>
          </cell>
          <cell r="AT13">
            <v>0</v>
          </cell>
          <cell r="AU13">
            <v>0</v>
          </cell>
          <cell r="AV13">
            <v>0</v>
          </cell>
          <cell r="AW13">
            <v>0</v>
          </cell>
          <cell r="AX13">
            <v>0</v>
          </cell>
          <cell r="AY13">
            <v>0</v>
          </cell>
          <cell r="AZ13">
            <v>0</v>
          </cell>
          <cell r="BA13">
            <v>0</v>
          </cell>
          <cell r="BB13">
            <v>0</v>
          </cell>
          <cell r="BC13">
            <v>0</v>
          </cell>
        </row>
        <row r="16">
          <cell r="D16">
            <v>19.2</v>
          </cell>
          <cell r="E16">
            <v>28.2</v>
          </cell>
          <cell r="F16">
            <v>48.599999999999994</v>
          </cell>
          <cell r="G16">
            <v>12.4</v>
          </cell>
          <cell r="H16">
            <v>2.4000000000000004</v>
          </cell>
          <cell r="I16">
            <v>1.5</v>
          </cell>
          <cell r="J16">
            <v>3</v>
          </cell>
          <cell r="K16">
            <v>4.1000000000000005</v>
          </cell>
          <cell r="L16">
            <v>11</v>
          </cell>
          <cell r="M16">
            <v>0.82800000000000007</v>
          </cell>
          <cell r="N16">
            <v>0.76700000000000002</v>
          </cell>
          <cell r="O16">
            <v>0.628</v>
          </cell>
          <cell r="P16">
            <v>2.8780000000000001</v>
          </cell>
          <cell r="Q16">
            <v>5.1009999999999991</v>
          </cell>
          <cell r="R16">
            <v>2.8962235019328006</v>
          </cell>
          <cell r="S16">
            <v>2.9962235019328003</v>
          </cell>
          <cell r="T16">
            <v>2.9962235019328003</v>
          </cell>
          <cell r="U16">
            <v>4.1962235019328</v>
          </cell>
          <cell r="V16">
            <v>13.241238231731202</v>
          </cell>
          <cell r="W16">
            <v>3.2991289099859418</v>
          </cell>
          <cell r="X16">
            <v>3.2991289099859418</v>
          </cell>
          <cell r="Y16">
            <v>3.2991289099859418</v>
          </cell>
          <cell r="Z16">
            <v>3.2991289099859418</v>
          </cell>
          <cell r="AA16">
            <v>13.770253023820176</v>
          </cell>
          <cell r="AB16">
            <v>1.4494901265314586</v>
          </cell>
          <cell r="AC16">
            <v>1.3846807028933938</v>
          </cell>
          <cell r="AD16">
            <v>1.6015641000592555</v>
          </cell>
          <cell r="AE16">
            <v>8.8476461480313962</v>
          </cell>
          <cell r="AF16">
            <v>13.283381077515505</v>
          </cell>
          <cell r="AG16">
            <v>8.1848978500000023</v>
          </cell>
          <cell r="AH16">
            <v>1.806001352133725</v>
          </cell>
          <cell r="AI16">
            <v>8.3337648375000004</v>
          </cell>
          <cell r="AJ16">
            <v>2.677027839633725</v>
          </cell>
          <cell r="AK16">
            <v>21.001691879267455</v>
          </cell>
          <cell r="AL16">
            <v>8.5053372634993192</v>
          </cell>
          <cell r="AM16">
            <v>1.9182447457205858</v>
          </cell>
          <cell r="AN16">
            <v>8.2115449431405132</v>
          </cell>
          <cell r="AO16">
            <v>2.4862712332205859</v>
          </cell>
          <cell r="AP16">
            <v>21.121398185581</v>
          </cell>
          <cell r="AQ16">
            <v>19.361119496934926</v>
          </cell>
          <cell r="AR16">
            <v>18.589815883915787</v>
          </cell>
          <cell r="AS16">
            <v>17.635464178711953</v>
          </cell>
          <cell r="AT16">
            <v>16.13000184048785</v>
          </cell>
          <cell r="AU16">
            <v>14.923597199098843</v>
          </cell>
          <cell r="AV16">
            <v>13.461435783347749</v>
          </cell>
          <cell r="AW16">
            <v>12.178502437971286</v>
          </cell>
          <cell r="AX16">
            <v>10.310093642886409</v>
          </cell>
          <cell r="AY16">
            <v>8.8931276456223394</v>
          </cell>
          <cell r="AZ16">
            <v>7.5374438274283637</v>
          </cell>
          <cell r="BA16">
            <v>8.4041789837681424</v>
          </cell>
          <cell r="BB16">
            <v>7.1245925022502972</v>
          </cell>
          <cell r="BC16">
            <v>3.5429350550174092</v>
          </cell>
          <cell r="BD16">
            <v>2.5140973018707715</v>
          </cell>
          <cell r="BE16">
            <v>1.6841250213964252</v>
          </cell>
          <cell r="BF16">
            <v>1.5529387966814301</v>
          </cell>
          <cell r="BG16">
            <v>1.4204536516289406</v>
          </cell>
          <cell r="BH16">
            <v>1.286578661815333</v>
          </cell>
          <cell r="BI16">
            <v>1.1512165381073278</v>
          </cell>
          <cell r="BJ16">
            <v>1.0306656295381154</v>
          </cell>
          <cell r="BK16">
            <v>0.92567264963407714</v>
          </cell>
          <cell r="BL16">
            <v>0.83069913660391492</v>
          </cell>
          <cell r="BM16">
            <v>0.74108388368435574</v>
          </cell>
          <cell r="BN16">
            <v>0.65800368188076086</v>
          </cell>
          <cell r="BO16">
            <v>0.57789994310458082</v>
          </cell>
          <cell r="BP16">
            <v>0.49019994226773478</v>
          </cell>
          <cell r="BQ16">
            <v>0.39994476852597627</v>
          </cell>
          <cell r="BR16">
            <v>0.32077120894999966</v>
          </cell>
          <cell r="BS16">
            <v>0.26957367818333305</v>
          </cell>
          <cell r="BT16">
            <v>0.21837614741666639</v>
          </cell>
          <cell r="BU16">
            <v>0.16717861664999975</v>
          </cell>
          <cell r="BV16">
            <v>0.11973108588333307</v>
          </cell>
          <cell r="BW16">
            <v>7.8846055116666425E-2</v>
          </cell>
          <cell r="BX16">
            <v>4.5525274349999763E-2</v>
          </cell>
          <cell r="BY16">
            <v>2.0772743583333093E-2</v>
          </cell>
          <cell r="BZ16">
            <v>4.3300461499997606E-3</v>
          </cell>
        </row>
        <row r="18">
          <cell r="D18">
            <v>0</v>
          </cell>
          <cell r="E18">
            <v>0</v>
          </cell>
          <cell r="F18">
            <v>0</v>
          </cell>
          <cell r="G18">
            <v>0.4</v>
          </cell>
          <cell r="H18">
            <v>0.2</v>
          </cell>
          <cell r="I18">
            <v>0</v>
          </cell>
          <cell r="J18">
            <v>0.3</v>
          </cell>
          <cell r="K18">
            <v>0</v>
          </cell>
          <cell r="L18">
            <v>0.5</v>
          </cell>
          <cell r="M18">
            <v>0.2</v>
          </cell>
          <cell r="N18">
            <v>0.1</v>
          </cell>
          <cell r="O18">
            <v>0</v>
          </cell>
          <cell r="P18">
            <v>0.2</v>
          </cell>
          <cell r="Q18">
            <v>0.5</v>
          </cell>
          <cell r="R18">
            <v>0.11</v>
          </cell>
          <cell r="S18">
            <v>0.11</v>
          </cell>
          <cell r="T18">
            <v>0.11</v>
          </cell>
          <cell r="U18">
            <v>0.11</v>
          </cell>
          <cell r="V18">
            <v>0.44</v>
          </cell>
          <cell r="W18">
            <v>0.11</v>
          </cell>
          <cell r="X18">
            <v>0.11</v>
          </cell>
          <cell r="Y18">
            <v>0.11</v>
          </cell>
          <cell r="Z18">
            <v>0.11</v>
          </cell>
          <cell r="AA18">
            <v>0.44</v>
          </cell>
          <cell r="AB18">
            <v>0.2157</v>
          </cell>
          <cell r="AC18">
            <v>0.42790000000000006</v>
          </cell>
          <cell r="AD18">
            <v>0.2288</v>
          </cell>
          <cell r="AE18">
            <v>0.46779999999999999</v>
          </cell>
          <cell r="AF18">
            <v>1.3402000000000001</v>
          </cell>
          <cell r="AG18">
            <v>0.248</v>
          </cell>
          <cell r="AH18">
            <v>0.48499999999999999</v>
          </cell>
          <cell r="AI18">
            <v>0.50700000000000001</v>
          </cell>
          <cell r="AJ18">
            <v>0.50700000000000001</v>
          </cell>
          <cell r="AK18">
            <v>1.7469999999999999</v>
          </cell>
          <cell r="AL18">
            <v>0.34001148074999998</v>
          </cell>
          <cell r="AM18">
            <v>0.34001148074999998</v>
          </cell>
          <cell r="AN18">
            <v>0.34001148074999998</v>
          </cell>
          <cell r="AO18">
            <v>0.34001148074999998</v>
          </cell>
          <cell r="AP18">
            <v>1.3600459229999999</v>
          </cell>
          <cell r="AQ18">
            <v>1.3600459229999999</v>
          </cell>
          <cell r="AR18">
            <v>1.3562959229999998</v>
          </cell>
          <cell r="AS18">
            <v>1.3459834229999998</v>
          </cell>
          <cell r="AT18">
            <v>1.328106673</v>
          </cell>
          <cell r="AU18">
            <v>1.3016616729999997</v>
          </cell>
          <cell r="AV18">
            <v>1.2687401730000001</v>
          </cell>
          <cell r="AW18">
            <v>1.2294574229999999</v>
          </cell>
          <cell r="AX18">
            <v>1.1852979909499999</v>
          </cell>
          <cell r="AY18">
            <v>1.1399631268499997</v>
          </cell>
          <cell r="AZ18">
            <v>1.0946282627499997</v>
          </cell>
          <cell r="BA18">
            <v>1.0492933986499995</v>
          </cell>
          <cell r="BB18">
            <v>1.0039585345499995</v>
          </cell>
          <cell r="BC18">
            <v>0.95862367044999941</v>
          </cell>
          <cell r="BD18">
            <v>0.91328880634999954</v>
          </cell>
          <cell r="BE18">
            <v>0.86795394224999944</v>
          </cell>
          <cell r="BF18">
            <v>0.82261907814999957</v>
          </cell>
          <cell r="BG18">
            <v>0.77728421404999948</v>
          </cell>
          <cell r="BH18">
            <v>0.73194934994999961</v>
          </cell>
          <cell r="BI18">
            <v>0.68661448584999951</v>
          </cell>
          <cell r="BJ18">
            <v>0.64127962174999964</v>
          </cell>
          <cell r="BK18">
            <v>0.59594475764999955</v>
          </cell>
          <cell r="BL18">
            <v>0.55060989354999967</v>
          </cell>
          <cell r="BM18">
            <v>0.50527502944999958</v>
          </cell>
          <cell r="BN18">
            <v>0.45994016534999965</v>
          </cell>
          <cell r="BO18">
            <v>0.41460530124999967</v>
          </cell>
          <cell r="BP18">
            <v>0.36927043714999969</v>
          </cell>
          <cell r="BQ18">
            <v>0.3239355730499997</v>
          </cell>
          <cell r="BR18">
            <v>0.27860070894999972</v>
          </cell>
          <cell r="BS18">
            <v>0.23326584484999974</v>
          </cell>
          <cell r="BT18">
            <v>0.18793098074999975</v>
          </cell>
          <cell r="BU18">
            <v>0.14259611664999977</v>
          </cell>
          <cell r="BV18">
            <v>0.10101125254999976</v>
          </cell>
          <cell r="BW18">
            <v>6.5988888449999783E-2</v>
          </cell>
          <cell r="BX18">
            <v>3.8530774349999783E-2</v>
          </cell>
          <cell r="BY18">
            <v>1.9640910249999782E-2</v>
          </cell>
          <cell r="BZ18">
            <v>7.2275461499997822E-3</v>
          </cell>
          <cell r="CA18">
            <v>1.1754320499997827E-3</v>
          </cell>
          <cell r="CB18">
            <v>-2.1732615707037439E-16</v>
          </cell>
          <cell r="CC18">
            <v>-2.1732615707037439E-16</v>
          </cell>
        </row>
        <row r="19">
          <cell r="D19">
            <v>0</v>
          </cell>
          <cell r="E19">
            <v>0</v>
          </cell>
          <cell r="F19">
            <v>0</v>
          </cell>
          <cell r="G19">
            <v>0</v>
          </cell>
          <cell r="H19">
            <v>0</v>
          </cell>
          <cell r="I19">
            <v>0</v>
          </cell>
          <cell r="J19">
            <v>0</v>
          </cell>
          <cell r="K19">
            <v>0</v>
          </cell>
          <cell r="L19">
            <v>0</v>
          </cell>
          <cell r="M19">
            <v>0</v>
          </cell>
          <cell r="N19">
            <v>6.0000000000000001E-3</v>
          </cell>
          <cell r="O19">
            <v>0</v>
          </cell>
          <cell r="P19">
            <v>8.0000000000000002E-3</v>
          </cell>
          <cell r="Q19">
            <v>1.4E-2</v>
          </cell>
          <cell r="R19">
            <v>0</v>
          </cell>
          <cell r="S19">
            <v>0</v>
          </cell>
          <cell r="T19">
            <v>0</v>
          </cell>
          <cell r="U19">
            <v>0</v>
          </cell>
          <cell r="V19">
            <v>7.5000000000000011E-2</v>
          </cell>
          <cell r="W19">
            <v>0</v>
          </cell>
          <cell r="X19">
            <v>0</v>
          </cell>
          <cell r="Y19">
            <v>0</v>
          </cell>
          <cell r="Z19">
            <v>0</v>
          </cell>
          <cell r="AA19">
            <v>0.28459374999999998</v>
          </cell>
          <cell r="AB19">
            <v>3.5000000000000003E-2</v>
          </cell>
          <cell r="AC19">
            <v>0.19869999999999999</v>
          </cell>
          <cell r="AD19">
            <v>3.2800000000000003E-2</v>
          </cell>
          <cell r="AE19">
            <v>0.193</v>
          </cell>
          <cell r="AF19">
            <v>0.45950000000000002</v>
          </cell>
          <cell r="AG19">
            <v>3.4445999999999997E-2</v>
          </cell>
          <cell r="AH19">
            <v>0.20699999999999999</v>
          </cell>
          <cell r="AI19">
            <v>3.4153999999999997E-2</v>
          </cell>
          <cell r="AJ19">
            <v>0.20699999999999999</v>
          </cell>
          <cell r="AK19">
            <v>0.48260000000000003</v>
          </cell>
          <cell r="AL19">
            <v>0.12065000000000001</v>
          </cell>
          <cell r="AM19">
            <v>0.12065000000000001</v>
          </cell>
          <cell r="AN19">
            <v>0.12065000000000001</v>
          </cell>
          <cell r="AO19">
            <v>0.12065000000000001</v>
          </cell>
          <cell r="AP19">
            <v>0.48260000000000003</v>
          </cell>
          <cell r="AQ19">
            <v>0.40534374999999995</v>
          </cell>
          <cell r="AR19">
            <v>0.40117708333333324</v>
          </cell>
          <cell r="AS19">
            <v>0.39701041666666659</v>
          </cell>
          <cell r="AT19">
            <v>0.38549652777777776</v>
          </cell>
          <cell r="AU19">
            <v>0.36968576388888885</v>
          </cell>
          <cell r="AV19">
            <v>0.34716666666666662</v>
          </cell>
          <cell r="AW19">
            <v>0.32464756944444439</v>
          </cell>
          <cell r="AX19">
            <v>0.30212847222222217</v>
          </cell>
          <cell r="AY19">
            <v>0.27960937499999994</v>
          </cell>
          <cell r="AZ19">
            <v>0.25709027777777771</v>
          </cell>
          <cell r="BA19">
            <v>0.23457118055555548</v>
          </cell>
          <cell r="BB19">
            <v>0.21205208333333325</v>
          </cell>
          <cell r="BC19">
            <v>0.18953298611111102</v>
          </cell>
          <cell r="BD19">
            <v>0.1670138888888888</v>
          </cell>
          <cell r="BE19">
            <v>0.14449479166666657</v>
          </cell>
          <cell r="BF19">
            <v>0.12197569444444434</v>
          </cell>
          <cell r="BG19">
            <v>9.9456597222222123E-2</v>
          </cell>
          <cell r="BH19">
            <v>7.6937499999999909E-2</v>
          </cell>
          <cell r="BI19">
            <v>5.4418402777777687E-2</v>
          </cell>
          <cell r="BJ19">
            <v>3.6065972222222131E-2</v>
          </cell>
          <cell r="BK19">
            <v>1.7713541666666579E-2</v>
          </cell>
          <cell r="BL19">
            <v>6.7083333333332442E-3</v>
          </cell>
          <cell r="BM19">
            <v>0</v>
          </cell>
          <cell r="BN19">
            <v>0</v>
          </cell>
          <cell r="BO19">
            <v>0</v>
          </cell>
          <cell r="BP19">
            <v>0</v>
          </cell>
          <cell r="BQ19">
            <v>0</v>
          </cell>
          <cell r="BR19">
            <v>0</v>
          </cell>
          <cell r="BS19">
            <v>0</v>
          </cell>
          <cell r="BT19">
            <v>0</v>
          </cell>
          <cell r="BU19">
            <v>0</v>
          </cell>
          <cell r="BV19">
            <v>0</v>
          </cell>
          <cell r="BW19">
            <v>0</v>
          </cell>
          <cell r="BX19">
            <v>0</v>
          </cell>
          <cell r="BY19">
            <v>0</v>
          </cell>
          <cell r="BZ19">
            <v>0</v>
          </cell>
          <cell r="CA19">
            <v>0</v>
          </cell>
          <cell r="CB19">
            <v>0</v>
          </cell>
          <cell r="CC19">
            <v>0</v>
          </cell>
        </row>
        <row r="24">
          <cell r="D24">
            <v>13.299999999999999</v>
          </cell>
          <cell r="E24">
            <v>24.4</v>
          </cell>
          <cell r="F24">
            <v>48.599999999999994</v>
          </cell>
          <cell r="G24">
            <v>12</v>
          </cell>
          <cell r="H24">
            <v>2.2000000000000002</v>
          </cell>
          <cell r="I24">
            <v>1.5</v>
          </cell>
          <cell r="J24">
            <v>2.7</v>
          </cell>
          <cell r="K24">
            <v>4.1000000000000005</v>
          </cell>
          <cell r="L24">
            <v>10.5</v>
          </cell>
          <cell r="M24">
            <v>0.628</v>
          </cell>
          <cell r="N24">
            <v>0.628</v>
          </cell>
          <cell r="O24">
            <v>0.628</v>
          </cell>
          <cell r="P24">
            <v>2.62</v>
          </cell>
          <cell r="Q24">
            <v>4.5039999999999996</v>
          </cell>
          <cell r="R24">
            <v>2.7668485019328006</v>
          </cell>
          <cell r="S24">
            <v>2.8668485019328003</v>
          </cell>
          <cell r="T24">
            <v>2.8668485019328003</v>
          </cell>
          <cell r="U24">
            <v>4.0668485019328005</v>
          </cell>
          <cell r="V24">
            <v>12.593738231731201</v>
          </cell>
          <cell r="W24">
            <v>2.592563255955044</v>
          </cell>
          <cell r="X24">
            <v>2.592563255955044</v>
          </cell>
          <cell r="Y24">
            <v>2.592563255955044</v>
          </cell>
          <cell r="Z24">
            <v>2.592563255955044</v>
          </cell>
          <cell r="AA24">
            <v>10.370253023820176</v>
          </cell>
          <cell r="AB24">
            <v>0.25407332289339374</v>
          </cell>
          <cell r="AC24">
            <v>0.62472945289339377</v>
          </cell>
          <cell r="AD24">
            <v>0.34231082289339376</v>
          </cell>
          <cell r="AE24">
            <v>7.3618511528933936</v>
          </cell>
          <cell r="AF24">
            <v>8.5829647515735754</v>
          </cell>
          <cell r="AG24">
            <v>6.7462893500000014</v>
          </cell>
          <cell r="AH24">
            <v>0.91083885213372517</v>
          </cell>
          <cell r="AI24">
            <v>6.6385483375000005</v>
          </cell>
          <cell r="AJ24">
            <v>1.4958653396337251</v>
          </cell>
          <cell r="AK24">
            <v>15.791541879267454</v>
          </cell>
          <cell r="AL24">
            <v>6.7476129397500006</v>
          </cell>
          <cell r="AM24">
            <v>0.99712576497058591</v>
          </cell>
          <cell r="AN24">
            <v>6.6710454272499993</v>
          </cell>
          <cell r="AO24">
            <v>1.5651522524705859</v>
          </cell>
          <cell r="AP24">
            <v>15.980936384441172</v>
          </cell>
          <cell r="AQ24">
            <v>15.407191272702041</v>
          </cell>
          <cell r="AR24">
            <v>14.661988732232926</v>
          </cell>
          <cell r="AS24">
            <v>13.742252858562216</v>
          </cell>
          <cell r="AT24">
            <v>12.288097979130811</v>
          </cell>
          <cell r="AU24">
            <v>11.133366363535457</v>
          </cell>
          <cell r="AV24">
            <v>9.7378961402446791</v>
          </cell>
          <cell r="AW24">
            <v>8.7096752117197944</v>
          </cell>
          <cell r="AX24">
            <v>7.2811516565944192</v>
          </cell>
          <cell r="AY24">
            <v>6.3067594980065182</v>
          </cell>
          <cell r="AZ24">
            <v>5.3936495184887132</v>
          </cell>
          <cell r="BA24">
            <v>6.7029585135046617</v>
          </cell>
          <cell r="BB24">
            <v>5.6862258962717265</v>
          </cell>
          <cell r="BC24">
            <v>2.187702338932489</v>
          </cell>
          <cell r="BD24">
            <v>1.2419984756795024</v>
          </cell>
          <cell r="BE24">
            <v>0.49516008509880671</v>
          </cell>
          <cell r="BF24">
            <v>0.4471077502774623</v>
          </cell>
          <cell r="BG24">
            <v>0.39775649511862388</v>
          </cell>
          <cell r="BH24">
            <v>0.3470153951986667</v>
          </cell>
          <cell r="BI24">
            <v>0.29478716138431249</v>
          </cell>
          <cell r="BJ24">
            <v>0.25320347604208415</v>
          </cell>
          <cell r="BK24">
            <v>0.22717771936503006</v>
          </cell>
          <cell r="BL24">
            <v>0.19933015972058216</v>
          </cell>
          <cell r="BM24">
            <v>0.16953327090102291</v>
          </cell>
          <cell r="BN24">
            <v>0.1376505998640945</v>
          </cell>
          <cell r="BO24">
            <v>0.10353614185458111</v>
          </cell>
          <cell r="BP24">
            <v>6.7033671784401797E-2</v>
          </cell>
          <cell r="BQ24">
            <v>2.7976028809309911E-2</v>
          </cell>
          <cell r="BR24">
            <v>0</v>
          </cell>
          <cell r="BS24">
            <v>0</v>
          </cell>
          <cell r="BT24">
            <v>0</v>
          </cell>
          <cell r="BU24">
            <v>0</v>
          </cell>
          <cell r="BV24">
            <v>0</v>
          </cell>
          <cell r="BW24">
            <v>0</v>
          </cell>
          <cell r="BX24">
            <v>0</v>
          </cell>
          <cell r="BY24">
            <v>0</v>
          </cell>
          <cell r="BZ24">
            <v>0</v>
          </cell>
          <cell r="CA24">
            <v>0</v>
          </cell>
          <cell r="CB24">
            <v>0</v>
          </cell>
          <cell r="CC24">
            <v>0</v>
          </cell>
        </row>
        <row r="25">
          <cell r="D25">
            <v>12.7</v>
          </cell>
          <cell r="E25">
            <v>19</v>
          </cell>
          <cell r="F25">
            <v>44.199999999999996</v>
          </cell>
          <cell r="G25">
            <v>9</v>
          </cell>
          <cell r="H25">
            <v>2.1</v>
          </cell>
          <cell r="I25">
            <v>1.3</v>
          </cell>
          <cell r="J25">
            <v>2.2000000000000002</v>
          </cell>
          <cell r="K25">
            <v>2.2000000000000002</v>
          </cell>
          <cell r="L25">
            <v>7.8</v>
          </cell>
          <cell r="M25">
            <v>0.44400000000000001</v>
          </cell>
          <cell r="N25">
            <v>0.44400000000000001</v>
          </cell>
          <cell r="O25">
            <v>0.44400000000000001</v>
          </cell>
          <cell r="P25">
            <v>0.44400000000000001</v>
          </cell>
          <cell r="Q25">
            <v>1.776</v>
          </cell>
          <cell r="R25">
            <v>2.5668485019328005</v>
          </cell>
          <cell r="S25">
            <v>2.5668485019328005</v>
          </cell>
          <cell r="T25">
            <v>2.5668485019328005</v>
          </cell>
          <cell r="U25">
            <v>2.7668485019328006</v>
          </cell>
          <cell r="V25">
            <v>10.493738231731202</v>
          </cell>
          <cell r="W25">
            <v>2.2994516177369189</v>
          </cell>
          <cell r="X25">
            <v>2.2994516177369189</v>
          </cell>
          <cell r="Y25">
            <v>2.2994516177369189</v>
          </cell>
          <cell r="Z25">
            <v>2.2994516177369189</v>
          </cell>
          <cell r="AA25">
            <v>9.1978064709476755</v>
          </cell>
          <cell r="AB25">
            <v>1.1820000000000001E-2</v>
          </cell>
          <cell r="AC25">
            <v>0.49932249999999995</v>
          </cell>
          <cell r="AD25">
            <v>0.10005749999999999</v>
          </cell>
          <cell r="AE25">
            <v>6.5995654999999998</v>
          </cell>
          <cell r="AF25">
            <v>7.2107654999999999</v>
          </cell>
          <cell r="AG25">
            <v>6.5114687500000015</v>
          </cell>
          <cell r="AH25">
            <v>0.38650084374999993</v>
          </cell>
          <cell r="AI25">
            <v>6.4127164375000003</v>
          </cell>
          <cell r="AJ25">
            <v>0.38651603124999995</v>
          </cell>
          <cell r="AK25">
            <v>13.697202062500002</v>
          </cell>
          <cell r="AL25">
            <v>6.5103216250000004</v>
          </cell>
          <cell r="AM25">
            <v>0.38323121874999999</v>
          </cell>
          <cell r="AN25">
            <v>6.4427428124999997</v>
          </cell>
          <cell r="AO25">
            <v>0.38224640625</v>
          </cell>
          <cell r="AP25">
            <v>13.718542062499999</v>
          </cell>
          <cell r="AQ25">
            <v>13.5314555625</v>
          </cell>
          <cell r="AR25">
            <v>12.665079348000003</v>
          </cell>
          <cell r="AS25">
            <v>11.949073543999999</v>
          </cell>
          <cell r="AT25">
            <v>10.699187739999999</v>
          </cell>
          <cell r="AU25">
            <v>9.7493019360000002</v>
          </cell>
          <cell r="AV25">
            <v>8.6072946320000003</v>
          </cell>
          <cell r="AW25">
            <v>7.6652873279999998</v>
          </cell>
          <cell r="AX25">
            <v>6.3236895239999988</v>
          </cell>
          <cell r="AY25">
            <v>5.4369734999999997</v>
          </cell>
          <cell r="AZ25">
            <v>4.6021244999999995</v>
          </cell>
          <cell r="BA25">
            <v>5.9877599999999989</v>
          </cell>
          <cell r="BB25">
            <v>5.0538799999999977</v>
          </cell>
          <cell r="BC25">
            <v>1.6</v>
          </cell>
          <cell r="BD25">
            <v>0.7</v>
          </cell>
          <cell r="BE25">
            <v>0</v>
          </cell>
          <cell r="BF25">
            <v>0</v>
          </cell>
          <cell r="BG25">
            <v>0</v>
          </cell>
          <cell r="BH25">
            <v>0</v>
          </cell>
          <cell r="BI25">
            <v>0</v>
          </cell>
          <cell r="BJ25">
            <v>0</v>
          </cell>
          <cell r="BK25">
            <v>0</v>
          </cell>
          <cell r="BL25">
            <v>0</v>
          </cell>
          <cell r="BM25">
            <v>0</v>
          </cell>
          <cell r="BN25">
            <v>0</v>
          </cell>
          <cell r="BO25">
            <v>0</v>
          </cell>
          <cell r="BP25">
            <v>0</v>
          </cell>
          <cell r="BQ25">
            <v>0</v>
          </cell>
          <cell r="BR25">
            <v>0</v>
          </cell>
          <cell r="BS25">
            <v>0</v>
          </cell>
          <cell r="BT25">
            <v>0</v>
          </cell>
          <cell r="BU25">
            <v>0</v>
          </cell>
          <cell r="BV25">
            <v>0</v>
          </cell>
          <cell r="BW25">
            <v>0</v>
          </cell>
          <cell r="BX25">
            <v>0</v>
          </cell>
          <cell r="BY25">
            <v>0</v>
          </cell>
          <cell r="BZ25">
            <v>0</v>
          </cell>
          <cell r="CA25">
            <v>0</v>
          </cell>
          <cell r="CB25">
            <v>0</v>
          </cell>
          <cell r="CC25">
            <v>0</v>
          </cell>
        </row>
        <row r="26">
          <cell r="D26">
            <v>3.1</v>
          </cell>
          <cell r="E26">
            <v>3.5</v>
          </cell>
          <cell r="F26">
            <v>34.9</v>
          </cell>
          <cell r="G26">
            <v>8</v>
          </cell>
          <cell r="H26">
            <v>2</v>
          </cell>
          <cell r="I26">
            <v>1.1000000000000001</v>
          </cell>
          <cell r="J26">
            <v>2</v>
          </cell>
          <cell r="K26">
            <v>2</v>
          </cell>
          <cell r="L26">
            <v>7.1</v>
          </cell>
          <cell r="M26">
            <v>0</v>
          </cell>
          <cell r="N26">
            <v>0</v>
          </cell>
          <cell r="O26">
            <v>0</v>
          </cell>
          <cell r="P26">
            <v>0</v>
          </cell>
          <cell r="Q26">
            <v>0</v>
          </cell>
          <cell r="R26">
            <v>2.1878485019328004</v>
          </cell>
          <cell r="S26">
            <v>2.1878485019328004</v>
          </cell>
          <cell r="T26">
            <v>2.1878485019328004</v>
          </cell>
          <cell r="U26">
            <v>2.1878485019328004</v>
          </cell>
          <cell r="V26">
            <v>8.7513940077312018</v>
          </cell>
          <cell r="W26">
            <v>2.263108259986919</v>
          </cell>
          <cell r="X26">
            <v>2.263108259986919</v>
          </cell>
          <cell r="Y26">
            <v>2.263108259986919</v>
          </cell>
          <cell r="Z26">
            <v>2.263108259986919</v>
          </cell>
          <cell r="AA26">
            <v>9.052433039947676</v>
          </cell>
          <cell r="AB26">
            <v>0</v>
          </cell>
          <cell r="AC26">
            <v>0</v>
          </cell>
          <cell r="AD26">
            <v>0</v>
          </cell>
          <cell r="AE26">
            <v>6.5</v>
          </cell>
          <cell r="AF26">
            <v>6.5</v>
          </cell>
          <cell r="AG26">
            <v>6.1265980000000004</v>
          </cell>
          <cell r="AH26">
            <v>0</v>
          </cell>
          <cell r="AI26">
            <v>6.0267080000000002</v>
          </cell>
          <cell r="AJ26">
            <v>0</v>
          </cell>
          <cell r="AK26">
            <v>12.153306000000001</v>
          </cell>
          <cell r="AL26">
            <v>6.1265980000000004</v>
          </cell>
          <cell r="AM26">
            <v>0</v>
          </cell>
          <cell r="AN26">
            <v>6.0600040000000002</v>
          </cell>
          <cell r="AO26">
            <v>0</v>
          </cell>
          <cell r="AP26">
            <v>12.186602000000001</v>
          </cell>
          <cell r="AQ26">
            <v>12</v>
          </cell>
          <cell r="AR26">
            <v>11.600000000000001</v>
          </cell>
          <cell r="AS26">
            <v>11</v>
          </cell>
          <cell r="AT26">
            <v>9.9</v>
          </cell>
          <cell r="AU26">
            <v>9.1000000000000014</v>
          </cell>
          <cell r="AV26">
            <v>8.1</v>
          </cell>
          <cell r="AW26">
            <v>7.3</v>
          </cell>
          <cell r="AX26">
            <v>6.1</v>
          </cell>
          <cell r="AY26">
            <v>5.3</v>
          </cell>
          <cell r="AZ26">
            <v>4.5</v>
          </cell>
          <cell r="BA26">
            <v>3.5</v>
          </cell>
          <cell r="BB26">
            <v>2.5999999999999996</v>
          </cell>
          <cell r="BC26">
            <v>1.6</v>
          </cell>
          <cell r="BD26">
            <v>0.7</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v>
          </cell>
          <cell r="BY26">
            <v>0</v>
          </cell>
          <cell r="BZ26">
            <v>0</v>
          </cell>
          <cell r="CA26">
            <v>0</v>
          </cell>
          <cell r="CB26">
            <v>0</v>
          </cell>
          <cell r="CC26">
            <v>0</v>
          </cell>
        </row>
        <row r="27">
          <cell r="D27">
            <v>8.6</v>
          </cell>
          <cell r="E27">
            <v>14</v>
          </cell>
          <cell r="F27">
            <v>9.1999999999999993</v>
          </cell>
          <cell r="G27">
            <v>0</v>
          </cell>
          <cell r="H27">
            <v>0</v>
          </cell>
          <cell r="I27">
            <v>0</v>
          </cell>
          <cell r="J27">
            <v>0</v>
          </cell>
          <cell r="K27">
            <v>0</v>
          </cell>
          <cell r="L27">
            <v>0</v>
          </cell>
          <cell r="M27">
            <v>0.3</v>
          </cell>
          <cell r="N27">
            <v>0.3</v>
          </cell>
          <cell r="O27">
            <v>0.3</v>
          </cell>
          <cell r="P27">
            <v>0.3</v>
          </cell>
          <cell r="Q27">
            <v>1.2</v>
          </cell>
          <cell r="R27">
            <v>0.27900000000000003</v>
          </cell>
          <cell r="S27">
            <v>0.27900000000000003</v>
          </cell>
          <cell r="T27">
            <v>0.27900000000000003</v>
          </cell>
          <cell r="U27">
            <v>0.27900000000000003</v>
          </cell>
          <cell r="V27">
            <v>1.1160000000000001</v>
          </cell>
          <cell r="W27">
            <v>0</v>
          </cell>
          <cell r="X27">
            <v>0</v>
          </cell>
          <cell r="Y27">
            <v>0</v>
          </cell>
          <cell r="Z27">
            <v>0</v>
          </cell>
          <cell r="AA27">
            <v>0</v>
          </cell>
          <cell r="AB27">
            <v>0</v>
          </cell>
          <cell r="AC27">
            <v>0</v>
          </cell>
          <cell r="AD27">
            <v>0</v>
          </cell>
          <cell r="AE27">
            <v>0</v>
          </cell>
          <cell r="AF27">
            <v>0</v>
          </cell>
          <cell r="AG27">
            <v>0.288825</v>
          </cell>
          <cell r="AH27">
            <v>0.288825</v>
          </cell>
          <cell r="AI27">
            <v>0.288825</v>
          </cell>
          <cell r="AJ27">
            <v>0.288825</v>
          </cell>
          <cell r="AK27">
            <v>1.1553</v>
          </cell>
          <cell r="AL27">
            <v>0.288825</v>
          </cell>
          <cell r="AM27">
            <v>0.288825</v>
          </cell>
          <cell r="AN27">
            <v>0.288825</v>
          </cell>
          <cell r="AO27">
            <v>0.288825</v>
          </cell>
          <cell r="AP27">
            <v>1.1553</v>
          </cell>
          <cell r="AQ27">
            <v>1.1553</v>
          </cell>
          <cell r="AR27">
            <v>0.69481684799999988</v>
          </cell>
          <cell r="AS27">
            <v>0.58765854399999984</v>
          </cell>
          <cell r="AT27">
            <v>0.48050023999999975</v>
          </cell>
          <cell r="AU27">
            <v>0.37334193599999982</v>
          </cell>
          <cell r="AV27">
            <v>0.26618363199999978</v>
          </cell>
          <cell r="AW27">
            <v>0.1590253279999998</v>
          </cell>
          <cell r="AX27">
            <v>5.1867023999999796E-2</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0</v>
          </cell>
          <cell r="CC27">
            <v>0</v>
          </cell>
        </row>
        <row r="28">
          <cell r="D28">
            <v>1</v>
          </cell>
          <cell r="E28">
            <v>1.5</v>
          </cell>
          <cell r="F28">
            <v>0.1</v>
          </cell>
          <cell r="G28">
            <v>1</v>
          </cell>
          <cell r="H28">
            <v>0.1</v>
          </cell>
          <cell r="I28">
            <v>0.2</v>
          </cell>
          <cell r="J28">
            <v>0.2</v>
          </cell>
          <cell r="K28">
            <v>0.2</v>
          </cell>
          <cell r="L28">
            <v>0.7</v>
          </cell>
          <cell r="M28">
            <v>0.128</v>
          </cell>
          <cell r="N28">
            <v>0.128</v>
          </cell>
          <cell r="O28">
            <v>0.128</v>
          </cell>
          <cell r="P28">
            <v>0.128</v>
          </cell>
          <cell r="Q28">
            <v>0.51200000000000001</v>
          </cell>
          <cell r="R28">
            <v>0.1</v>
          </cell>
          <cell r="S28">
            <v>0.1</v>
          </cell>
          <cell r="T28">
            <v>0.1</v>
          </cell>
          <cell r="U28">
            <v>0.2</v>
          </cell>
          <cell r="V28">
            <v>0.52634422400000014</v>
          </cell>
          <cell r="W28">
            <v>3.2896514000000009E-2</v>
          </cell>
          <cell r="X28">
            <v>3.2896514000000009E-2</v>
          </cell>
          <cell r="Y28">
            <v>3.2896514000000009E-2</v>
          </cell>
          <cell r="Z28">
            <v>3.2896514000000009E-2</v>
          </cell>
          <cell r="AA28">
            <v>0.13158605600000003</v>
          </cell>
          <cell r="AB28">
            <v>0</v>
          </cell>
          <cell r="AC28">
            <v>0.48559999999999998</v>
          </cell>
          <cell r="AD28">
            <v>8.6800000000000002E-2</v>
          </cell>
          <cell r="AE28">
            <v>8.6800000000000002E-2</v>
          </cell>
          <cell r="AF28">
            <v>0.65920000000000001</v>
          </cell>
          <cell r="AG28">
            <v>8.5999999999999993E-2</v>
          </cell>
          <cell r="AH28">
            <v>8.5999999999999993E-2</v>
          </cell>
          <cell r="AI28">
            <v>8.5999999999999993E-2</v>
          </cell>
          <cell r="AJ28">
            <v>8.6999999999999994E-2</v>
          </cell>
          <cell r="AK28">
            <v>0.34499999999999997</v>
          </cell>
          <cell r="AL28">
            <v>8.4699999999999998E-2</v>
          </cell>
          <cell r="AM28">
            <v>8.4699999999999998E-2</v>
          </cell>
          <cell r="AN28">
            <v>8.4699999999999998E-2</v>
          </cell>
          <cell r="AO28">
            <v>8.4699999999999998E-2</v>
          </cell>
          <cell r="AP28">
            <v>0.33879999999999999</v>
          </cell>
          <cell r="AQ28">
            <v>0.33879999999999999</v>
          </cell>
          <cell r="AR28">
            <v>0.33879999999999999</v>
          </cell>
          <cell r="AS28">
            <v>0.33879999999999999</v>
          </cell>
          <cell r="AT28">
            <v>0.30492000000000002</v>
          </cell>
          <cell r="AU28">
            <v>0.27104</v>
          </cell>
          <cell r="AV28">
            <v>0.23715999999999998</v>
          </cell>
          <cell r="AW28">
            <v>0.20327999999999996</v>
          </cell>
          <cell r="AX28">
            <v>0.16939999999999997</v>
          </cell>
          <cell r="AY28">
            <v>0.13551999999999997</v>
          </cell>
          <cell r="AZ28">
            <v>0.10163999999999998</v>
          </cell>
          <cell r="BA28">
            <v>2.4877599999999989</v>
          </cell>
          <cell r="BB28">
            <v>2.4538799999999981</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cell r="BZ28">
            <v>0</v>
          </cell>
          <cell r="CA28">
            <v>0</v>
          </cell>
          <cell r="CB28">
            <v>0</v>
          </cell>
          <cell r="CC28">
            <v>0</v>
          </cell>
        </row>
        <row r="29">
          <cell r="D29">
            <v>0</v>
          </cell>
          <cell r="E29">
            <v>1</v>
          </cell>
          <cell r="F29">
            <v>1.5</v>
          </cell>
          <cell r="G29">
            <v>0.1</v>
          </cell>
          <cell r="H29">
            <v>1</v>
          </cell>
          <cell r="I29">
            <v>0.1</v>
          </cell>
          <cell r="J29">
            <v>0.2</v>
          </cell>
          <cell r="K29">
            <v>0.2</v>
          </cell>
          <cell r="L29">
            <v>0.2</v>
          </cell>
          <cell r="M29">
            <v>0.7</v>
          </cell>
          <cell r="N29">
            <v>0.128</v>
          </cell>
          <cell r="O29">
            <v>0.128</v>
          </cell>
          <cell r="P29">
            <v>0.128</v>
          </cell>
          <cell r="Q29">
            <v>0.128</v>
          </cell>
          <cell r="R29">
            <v>0.51200000000000001</v>
          </cell>
          <cell r="S29">
            <v>0.1</v>
          </cell>
          <cell r="T29">
            <v>0.1</v>
          </cell>
          <cell r="U29">
            <v>0.1</v>
          </cell>
          <cell r="V29">
            <v>0.2</v>
          </cell>
          <cell r="W29">
            <v>0.52634422400000014</v>
          </cell>
          <cell r="X29">
            <v>0.13158605600000003</v>
          </cell>
          <cell r="Y29">
            <v>0.13158605600000003</v>
          </cell>
          <cell r="Z29">
            <v>0.13158605600000003</v>
          </cell>
          <cell r="AA29">
            <v>0.13158605600000003</v>
          </cell>
          <cell r="AB29">
            <v>0.52634422400000014</v>
          </cell>
          <cell r="AC29">
            <v>2.4225000000000002E-3</v>
          </cell>
          <cell r="AD29">
            <v>2.4225000000000002E-3</v>
          </cell>
          <cell r="AE29">
            <v>2.4225000000000002E-3</v>
          </cell>
          <cell r="AF29">
            <v>7.2675000000000005E-3</v>
          </cell>
          <cell r="AG29">
            <v>2.9999999999999997E-4</v>
          </cell>
          <cell r="AH29">
            <v>2.4225000000000002E-3</v>
          </cell>
          <cell r="AI29">
            <v>2.4225000000000002E-3</v>
          </cell>
          <cell r="AJ29">
            <v>2.4225000000000002E-3</v>
          </cell>
          <cell r="AK29">
            <v>9.6900000000000007E-3</v>
          </cell>
          <cell r="AL29">
            <v>2.4225000000000002E-3</v>
          </cell>
          <cell r="AM29">
            <v>2.4225000000000002E-3</v>
          </cell>
          <cell r="AN29">
            <v>2.4225000000000002E-3</v>
          </cell>
          <cell r="AO29">
            <v>2.4225000000000002E-3</v>
          </cell>
          <cell r="AP29">
            <v>9.6900000000000007E-3</v>
          </cell>
          <cell r="AQ29">
            <v>9.2055000000000001E-3</v>
          </cell>
          <cell r="AR29">
            <v>8.2365000000000008E-3</v>
          </cell>
          <cell r="AS29">
            <v>7.2675000000000005E-3</v>
          </cell>
          <cell r="AT29">
            <v>6.2985000000000003E-3</v>
          </cell>
          <cell r="AU29">
            <v>5.3295000000000009E-3</v>
          </cell>
          <cell r="AV29">
            <v>4.3605000000000007E-3</v>
          </cell>
          <cell r="AW29">
            <v>3.3915000000000009E-3</v>
          </cell>
          <cell r="AX29">
            <v>2.422500000000001E-3</v>
          </cell>
          <cell r="AY29">
            <v>1.4535000000000014E-3</v>
          </cell>
          <cell r="AZ29">
            <v>4.8450000000000066E-4</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0</v>
          </cell>
          <cell r="BS29">
            <v>0</v>
          </cell>
          <cell r="BT29">
            <v>0</v>
          </cell>
          <cell r="BU29">
            <v>0</v>
          </cell>
          <cell r="BV29">
            <v>0</v>
          </cell>
          <cell r="BW29">
            <v>0</v>
          </cell>
          <cell r="BX29">
            <v>0</v>
          </cell>
          <cell r="BY29">
            <v>0</v>
          </cell>
          <cell r="BZ29">
            <v>0</v>
          </cell>
          <cell r="CA29">
            <v>0</v>
          </cell>
          <cell r="CB29">
            <v>0</v>
          </cell>
          <cell r="CC29">
            <v>0</v>
          </cell>
        </row>
        <row r="31">
          <cell r="D31">
            <v>0.6</v>
          </cell>
          <cell r="E31">
            <v>5.3999999999999995</v>
          </cell>
          <cell r="F31">
            <v>4.4000000000000004</v>
          </cell>
          <cell r="G31">
            <v>3</v>
          </cell>
          <cell r="H31">
            <v>0.1</v>
          </cell>
          <cell r="I31">
            <v>0.2</v>
          </cell>
          <cell r="J31">
            <v>0.5</v>
          </cell>
          <cell r="K31">
            <v>1.9000000000000001</v>
          </cell>
          <cell r="L31">
            <v>2.7</v>
          </cell>
          <cell r="M31">
            <v>0.184</v>
          </cell>
          <cell r="N31">
            <v>0.184</v>
          </cell>
          <cell r="O31">
            <v>0.184</v>
          </cell>
          <cell r="P31">
            <v>2.1760000000000002</v>
          </cell>
          <cell r="Q31">
            <v>2.7279999999999998</v>
          </cell>
          <cell r="R31">
            <v>0.2</v>
          </cell>
          <cell r="S31">
            <v>0.30000000000000004</v>
          </cell>
          <cell r="T31">
            <v>0.30000000000000004</v>
          </cell>
          <cell r="U31">
            <v>1.3</v>
          </cell>
          <cell r="V31">
            <v>2.1</v>
          </cell>
          <cell r="W31">
            <v>0.29311163821812497</v>
          </cell>
          <cell r="X31">
            <v>0.29311163821812497</v>
          </cell>
          <cell r="Y31">
            <v>0.29311163821812497</v>
          </cell>
          <cell r="Z31">
            <v>0.29311163821812497</v>
          </cell>
          <cell r="AA31">
            <v>1.1724465528724999</v>
          </cell>
          <cell r="AB31">
            <v>0.24225332289339374</v>
          </cell>
          <cell r="AC31">
            <v>0.12540695289339376</v>
          </cell>
          <cell r="AD31">
            <v>0.24225332289339374</v>
          </cell>
          <cell r="AE31">
            <v>0.76228565289339389</v>
          </cell>
          <cell r="AF31">
            <v>1.3721992515735748</v>
          </cell>
          <cell r="AG31">
            <v>0.23482059999999996</v>
          </cell>
          <cell r="AH31">
            <v>0.52433800838372524</v>
          </cell>
          <cell r="AI31">
            <v>0.22583189999999995</v>
          </cell>
          <cell r="AJ31">
            <v>1.1093493083837251</v>
          </cell>
          <cell r="AK31">
            <v>2.1661322757674504</v>
          </cell>
          <cell r="AL31">
            <v>0.23729131474999993</v>
          </cell>
          <cell r="AM31">
            <v>0.61389454622058592</v>
          </cell>
          <cell r="AN31">
            <v>0.22830261474999994</v>
          </cell>
          <cell r="AO31">
            <v>1.1829058462205859</v>
          </cell>
          <cell r="AP31">
            <v>2.262394321941172</v>
          </cell>
          <cell r="AQ31">
            <v>1.8757357102020413</v>
          </cell>
          <cell r="AR31">
            <v>1.9969093842329233</v>
          </cell>
          <cell r="AS31">
            <v>1.7931793145622168</v>
          </cell>
          <cell r="AT31">
            <v>1.5889102391308112</v>
          </cell>
          <cell r="AU31">
            <v>1.384064427535457</v>
          </cell>
          <cell r="AV31">
            <v>1.1306015082446785</v>
          </cell>
          <cell r="AW31">
            <v>1.0443878837197951</v>
          </cell>
          <cell r="AX31">
            <v>0.95746213259442015</v>
          </cell>
          <cell r="AY31">
            <v>0.86978599800651879</v>
          </cell>
          <cell r="AZ31">
            <v>0.79152501848871415</v>
          </cell>
          <cell r="BA31">
            <v>0.71519851350466324</v>
          </cell>
          <cell r="BB31">
            <v>0.63234589627172877</v>
          </cell>
          <cell r="BC31">
            <v>0.58770233893248902</v>
          </cell>
          <cell r="BD31">
            <v>0.54199847567950243</v>
          </cell>
          <cell r="BE31">
            <v>0.49516008509880671</v>
          </cell>
          <cell r="BF31">
            <v>0.4471077502774623</v>
          </cell>
          <cell r="BG31">
            <v>0.39775649511862388</v>
          </cell>
          <cell r="BH31">
            <v>0.3470153951986667</v>
          </cell>
          <cell r="BI31">
            <v>0.29478716138431249</v>
          </cell>
          <cell r="BJ31">
            <v>0.25320347604208415</v>
          </cell>
          <cell r="BK31">
            <v>0.22717771936503006</v>
          </cell>
          <cell r="BL31">
            <v>0.19933015972058216</v>
          </cell>
          <cell r="BM31">
            <v>0.16953327090102291</v>
          </cell>
          <cell r="BN31">
            <v>0.1376505998640945</v>
          </cell>
          <cell r="BO31">
            <v>0.10353614185458111</v>
          </cell>
          <cell r="BP31">
            <v>6.7033671784401797E-2</v>
          </cell>
          <cell r="BQ31">
            <v>2.7976028809309911E-2</v>
          </cell>
          <cell r="BR31">
            <v>0</v>
          </cell>
          <cell r="BS31">
            <v>0</v>
          </cell>
          <cell r="BT31">
            <v>0</v>
          </cell>
          <cell r="BU31">
            <v>0</v>
          </cell>
          <cell r="BV31">
            <v>0</v>
          </cell>
          <cell r="BW31">
            <v>0</v>
          </cell>
          <cell r="BX31">
            <v>0</v>
          </cell>
          <cell r="BY31">
            <v>0</v>
          </cell>
          <cell r="BZ31">
            <v>0</v>
          </cell>
          <cell r="CA31">
            <v>0</v>
          </cell>
          <cell r="CB31">
            <v>0</v>
          </cell>
          <cell r="CC31">
            <v>0</v>
          </cell>
        </row>
        <row r="32">
          <cell r="D32">
            <v>0.5</v>
          </cell>
          <cell r="E32">
            <v>0.5</v>
          </cell>
          <cell r="F32">
            <v>0.5</v>
          </cell>
          <cell r="G32">
            <v>0.6</v>
          </cell>
          <cell r="H32">
            <v>0</v>
          </cell>
          <cell r="I32">
            <v>0</v>
          </cell>
          <cell r="J32">
            <v>0.3</v>
          </cell>
          <cell r="K32">
            <v>0.3</v>
          </cell>
          <cell r="L32">
            <v>0.6</v>
          </cell>
          <cell r="M32">
            <v>0</v>
          </cell>
          <cell r="N32">
            <v>0</v>
          </cell>
          <cell r="O32">
            <v>0</v>
          </cell>
          <cell r="P32">
            <v>0.59199999999999997</v>
          </cell>
          <cell r="Q32">
            <v>0.59199999999999997</v>
          </cell>
          <cell r="R32">
            <v>0</v>
          </cell>
          <cell r="S32">
            <v>0</v>
          </cell>
          <cell r="T32">
            <v>0</v>
          </cell>
          <cell r="U32">
            <v>0.7</v>
          </cell>
          <cell r="V32">
            <v>0.7</v>
          </cell>
          <cell r="W32">
            <v>0.16649999999999998</v>
          </cell>
          <cell r="X32">
            <v>0.16649999999999998</v>
          </cell>
          <cell r="Y32">
            <v>0.16649999999999998</v>
          </cell>
          <cell r="Z32">
            <v>0.16649999999999998</v>
          </cell>
          <cell r="AA32">
            <v>0.66599999999999993</v>
          </cell>
          <cell r="AB32">
            <v>0</v>
          </cell>
          <cell r="AC32">
            <v>0</v>
          </cell>
          <cell r="AD32">
            <v>0</v>
          </cell>
          <cell r="AE32">
            <v>0.63687870000000002</v>
          </cell>
          <cell r="AF32">
            <v>0.63687870000000002</v>
          </cell>
          <cell r="AG32">
            <v>0</v>
          </cell>
          <cell r="AH32">
            <v>0.01</v>
          </cell>
          <cell r="AI32">
            <v>0</v>
          </cell>
          <cell r="AJ32">
            <v>0.60699999999999998</v>
          </cell>
          <cell r="AK32">
            <v>0.60699999999999998</v>
          </cell>
          <cell r="AL32">
            <v>0</v>
          </cell>
          <cell r="AM32">
            <v>0</v>
          </cell>
          <cell r="AN32">
            <v>0</v>
          </cell>
          <cell r="AO32">
            <v>0.57799999999999996</v>
          </cell>
          <cell r="AP32">
            <v>0.57799999999999996</v>
          </cell>
          <cell r="AQ32">
            <v>0.54819448826086947</v>
          </cell>
          <cell r="AR32">
            <v>0.51869815826086951</v>
          </cell>
          <cell r="AS32">
            <v>0.48920182826086944</v>
          </cell>
          <cell r="AT32">
            <v>0.45970549826086943</v>
          </cell>
          <cell r="AU32">
            <v>0.43020916826086941</v>
          </cell>
          <cell r="AV32">
            <v>0.4007128382608694</v>
          </cell>
          <cell r="AW32">
            <v>0.37121650826086938</v>
          </cell>
          <cell r="AX32">
            <v>0.34172017826086937</v>
          </cell>
          <cell r="AY32">
            <v>0.31222384826086935</v>
          </cell>
          <cell r="AZ32">
            <v>0.28272751826086928</v>
          </cell>
          <cell r="BA32">
            <v>0.25323118826086927</v>
          </cell>
          <cell r="BB32">
            <v>0.22373485826086928</v>
          </cell>
          <cell r="BC32">
            <v>0.19423852826086929</v>
          </cell>
          <cell r="BD32">
            <v>0.1647421982608693</v>
          </cell>
          <cell r="BE32">
            <v>0.13524586826086932</v>
          </cell>
          <cell r="BF32">
            <v>0.10574953826086932</v>
          </cell>
          <cell r="BG32">
            <v>7.6253208260869329E-2</v>
          </cell>
          <cell r="BH32">
            <v>4.6756878260869321E-2</v>
          </cell>
          <cell r="BI32">
            <v>1.726054826086932E-2</v>
          </cell>
          <cell r="BJ32">
            <v>0</v>
          </cell>
          <cell r="BK32">
            <v>0</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row>
        <row r="33">
          <cell r="D33">
            <v>0</v>
          </cell>
          <cell r="E33">
            <v>0</v>
          </cell>
          <cell r="F33">
            <v>0.2</v>
          </cell>
          <cell r="G33">
            <v>0.2</v>
          </cell>
          <cell r="H33">
            <v>0</v>
          </cell>
          <cell r="I33">
            <v>0</v>
          </cell>
          <cell r="J33">
            <v>0</v>
          </cell>
          <cell r="K33">
            <v>0.8</v>
          </cell>
          <cell r="L33">
            <v>0.8</v>
          </cell>
          <cell r="M33">
            <v>0</v>
          </cell>
          <cell r="N33">
            <v>0</v>
          </cell>
          <cell r="O33">
            <v>0</v>
          </cell>
          <cell r="P33">
            <v>0.8</v>
          </cell>
          <cell r="Q33">
            <v>0.8</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0.12</v>
          </cell>
          <cell r="AN33">
            <v>0</v>
          </cell>
          <cell r="AO33">
            <v>0.12</v>
          </cell>
          <cell r="AP33">
            <v>0.24</v>
          </cell>
          <cell r="AQ33">
            <v>0</v>
          </cell>
          <cell r="AR33">
            <v>0.24</v>
          </cell>
          <cell r="AS33">
            <v>0.192</v>
          </cell>
          <cell r="AT33">
            <v>0.14399999999999999</v>
          </cell>
          <cell r="AU33">
            <v>9.5999999999999974E-2</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0</v>
          </cell>
          <cell r="BS33">
            <v>0</v>
          </cell>
          <cell r="BT33">
            <v>0</v>
          </cell>
          <cell r="BU33">
            <v>0</v>
          </cell>
          <cell r="BV33">
            <v>0</v>
          </cell>
          <cell r="BW33">
            <v>0</v>
          </cell>
          <cell r="BX33">
            <v>0</v>
          </cell>
          <cell r="BY33">
            <v>0</v>
          </cell>
          <cell r="BZ33">
            <v>0</v>
          </cell>
          <cell r="CA33">
            <v>0</v>
          </cell>
          <cell r="CB33">
            <v>0</v>
          </cell>
          <cell r="CC33">
            <v>0</v>
          </cell>
        </row>
        <row r="34">
          <cell r="D34">
            <v>0</v>
          </cell>
          <cell r="E34">
            <v>0</v>
          </cell>
          <cell r="F34">
            <v>0.3</v>
          </cell>
          <cell r="G34">
            <v>0.3</v>
          </cell>
          <cell r="H34">
            <v>0</v>
          </cell>
          <cell r="I34">
            <v>0</v>
          </cell>
          <cell r="J34">
            <v>0</v>
          </cell>
          <cell r="K34">
            <v>0.3</v>
          </cell>
          <cell r="L34">
            <v>0.3</v>
          </cell>
          <cell r="M34">
            <v>0</v>
          </cell>
          <cell r="N34">
            <v>0</v>
          </cell>
          <cell r="O34">
            <v>0</v>
          </cell>
          <cell r="P34">
            <v>0.3</v>
          </cell>
          <cell r="Q34">
            <v>0.3</v>
          </cell>
          <cell r="R34">
            <v>0</v>
          </cell>
          <cell r="S34">
            <v>0.1</v>
          </cell>
          <cell r="T34">
            <v>0.1</v>
          </cell>
          <cell r="U34">
            <v>0.1</v>
          </cell>
          <cell r="V34">
            <v>0.30000000000000004</v>
          </cell>
          <cell r="W34">
            <v>2.2749999999999999E-2</v>
          </cell>
          <cell r="X34">
            <v>2.2749999999999999E-2</v>
          </cell>
          <cell r="Y34">
            <v>2.2749999999999999E-2</v>
          </cell>
          <cell r="Z34">
            <v>2.2749999999999999E-2</v>
          </cell>
          <cell r="AA34">
            <v>9.0999999999999998E-2</v>
          </cell>
          <cell r="AB34">
            <v>2.2749999999999999E-2</v>
          </cell>
          <cell r="AC34">
            <v>2.2749999999999999E-2</v>
          </cell>
          <cell r="AD34">
            <v>2.2749999999999999E-2</v>
          </cell>
          <cell r="AE34">
            <v>2.2749999999999999E-2</v>
          </cell>
          <cell r="AF34">
            <v>9.0999999999999998E-2</v>
          </cell>
          <cell r="AG34">
            <v>9.0999999999999998E-2</v>
          </cell>
          <cell r="AH34">
            <v>9.0999999999999998E-2</v>
          </cell>
          <cell r="AI34">
            <v>9.0999999999999998E-2</v>
          </cell>
          <cell r="AJ34">
            <v>9.0999999999999998E-2</v>
          </cell>
          <cell r="AK34">
            <v>0.36399999999999999</v>
          </cell>
          <cell r="AL34">
            <v>9.0999999999999998E-2</v>
          </cell>
          <cell r="AM34">
            <v>9.0999999999999998E-2</v>
          </cell>
          <cell r="AN34">
            <v>9.0999999999999998E-2</v>
          </cell>
          <cell r="AO34">
            <v>9.0999999999999998E-2</v>
          </cell>
          <cell r="AP34">
            <v>0.36399999999999999</v>
          </cell>
          <cell r="AQ34">
            <v>0.36399999999999999</v>
          </cell>
          <cell r="AR34">
            <v>0.36399999999999999</v>
          </cell>
          <cell r="AS34">
            <v>0.3276</v>
          </cell>
          <cell r="AT34">
            <v>0.29119999999999996</v>
          </cell>
          <cell r="AU34">
            <v>0.25479999999999997</v>
          </cell>
          <cell r="AV34">
            <v>0.21839999999999996</v>
          </cell>
          <cell r="AW34">
            <v>0.18199999999999997</v>
          </cell>
          <cell r="AX34">
            <v>0.14559999999999995</v>
          </cell>
          <cell r="AY34">
            <v>0.10919999999999996</v>
          </cell>
          <cell r="AZ34">
            <v>7.2799999999999962E-2</v>
          </cell>
          <cell r="BA34">
            <v>3.9199999999999964E-2</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row>
        <row r="35">
          <cell r="D35">
            <v>0</v>
          </cell>
          <cell r="E35">
            <v>0.1</v>
          </cell>
          <cell r="F35">
            <v>0.4</v>
          </cell>
          <cell r="G35">
            <v>0.4</v>
          </cell>
          <cell r="H35">
            <v>0</v>
          </cell>
          <cell r="I35">
            <v>0</v>
          </cell>
          <cell r="J35">
            <v>0</v>
          </cell>
          <cell r="K35">
            <v>0.3</v>
          </cell>
          <cell r="L35">
            <v>0.3</v>
          </cell>
          <cell r="M35">
            <v>0</v>
          </cell>
          <cell r="N35">
            <v>0</v>
          </cell>
          <cell r="O35">
            <v>0</v>
          </cell>
          <cell r="P35">
            <v>0.3</v>
          </cell>
          <cell r="Q35">
            <v>0.3</v>
          </cell>
          <cell r="R35">
            <v>0</v>
          </cell>
          <cell r="S35">
            <v>0</v>
          </cell>
          <cell r="T35">
            <v>0</v>
          </cell>
          <cell r="U35">
            <v>0.4</v>
          </cell>
          <cell r="V35">
            <v>0.4</v>
          </cell>
          <cell r="W35">
            <v>6.1361638218125E-2</v>
          </cell>
          <cell r="X35">
            <v>6.1361638218125E-2</v>
          </cell>
          <cell r="Y35">
            <v>6.1361638218125E-2</v>
          </cell>
          <cell r="Z35">
            <v>6.1361638218125E-2</v>
          </cell>
          <cell r="AA35">
            <v>0.2454465528725</v>
          </cell>
          <cell r="AB35">
            <v>6.5656952893393752E-2</v>
          </cell>
          <cell r="AC35">
            <v>6.5656952893393752E-2</v>
          </cell>
          <cell r="AD35">
            <v>6.5656952893393752E-2</v>
          </cell>
          <cell r="AE35">
            <v>6.5656952893393752E-2</v>
          </cell>
          <cell r="AF35">
            <v>0.26262781157357501</v>
          </cell>
          <cell r="AG35">
            <v>0</v>
          </cell>
          <cell r="AH35">
            <v>0.28101175838372527</v>
          </cell>
          <cell r="AI35">
            <v>0</v>
          </cell>
          <cell r="AJ35">
            <v>0.28101175838372527</v>
          </cell>
          <cell r="AK35">
            <v>0.56202351676745055</v>
          </cell>
          <cell r="AL35">
            <v>0</v>
          </cell>
          <cell r="AM35">
            <v>0.26109758147058604</v>
          </cell>
          <cell r="AN35">
            <v>0</v>
          </cell>
          <cell r="AO35">
            <v>0.26109758147058604</v>
          </cell>
          <cell r="AP35">
            <v>0.52219516294117208</v>
          </cell>
          <cell r="AQ35">
            <v>0.52219516294117208</v>
          </cell>
          <cell r="AR35">
            <v>0.51499882434705402</v>
          </cell>
          <cell r="AS35">
            <v>0.50729874205134784</v>
          </cell>
          <cell r="AT35">
            <v>0.49905965399494218</v>
          </cell>
          <cell r="AU35">
            <v>0.49024382977458819</v>
          </cell>
          <cell r="AV35">
            <v>0.48081089785880937</v>
          </cell>
          <cell r="AW35">
            <v>0.47071766070892601</v>
          </cell>
          <cell r="AX35">
            <v>0.45991789695855084</v>
          </cell>
          <cell r="AY35">
            <v>0.44836214974564942</v>
          </cell>
          <cell r="AZ35">
            <v>0.43599750022784484</v>
          </cell>
          <cell r="BA35">
            <v>0.42276732524379396</v>
          </cell>
          <cell r="BB35">
            <v>0.40861103801085952</v>
          </cell>
          <cell r="BC35">
            <v>0.39346381067161973</v>
          </cell>
          <cell r="BD35">
            <v>0.3772562774186331</v>
          </cell>
          <cell r="BE35">
            <v>0.3599142168379374</v>
          </cell>
          <cell r="BF35">
            <v>0.341358212016593</v>
          </cell>
          <cell r="BG35">
            <v>0.32150328685775453</v>
          </cell>
          <cell r="BH35">
            <v>0.30025851693779737</v>
          </cell>
          <cell r="BI35">
            <v>0.27752661312344318</v>
          </cell>
          <cell r="BJ35">
            <v>0.25320347604208415</v>
          </cell>
          <cell r="BK35">
            <v>0.22717771936503006</v>
          </cell>
          <cell r="BL35">
            <v>0.19933015972058216</v>
          </cell>
          <cell r="BM35">
            <v>0.16953327090102291</v>
          </cell>
          <cell r="BN35">
            <v>0.1376505998640945</v>
          </cell>
          <cell r="BO35">
            <v>0.10353614185458111</v>
          </cell>
          <cell r="BP35">
            <v>6.7033671784401797E-2</v>
          </cell>
          <cell r="BQ35">
            <v>2.7976028809309911E-2</v>
          </cell>
          <cell r="BR35">
            <v>0</v>
          </cell>
          <cell r="BS35">
            <v>0</v>
          </cell>
          <cell r="BT35">
            <v>0</v>
          </cell>
          <cell r="BU35">
            <v>0</v>
          </cell>
          <cell r="BV35">
            <v>0</v>
          </cell>
          <cell r="BW35">
            <v>0</v>
          </cell>
          <cell r="BX35">
            <v>0</v>
          </cell>
          <cell r="BY35">
            <v>0</v>
          </cell>
          <cell r="BZ35">
            <v>0</v>
          </cell>
          <cell r="CA35">
            <v>0</v>
          </cell>
          <cell r="CB35">
            <v>0</v>
          </cell>
          <cell r="CC35">
            <v>0</v>
          </cell>
        </row>
        <row r="36">
          <cell r="D36">
            <v>0.1</v>
          </cell>
          <cell r="E36">
            <v>4.8</v>
          </cell>
          <cell r="F36">
            <v>3</v>
          </cell>
          <cell r="G36">
            <v>1.5</v>
          </cell>
          <cell r="H36">
            <v>0.1</v>
          </cell>
          <cell r="I36">
            <v>0.2</v>
          </cell>
          <cell r="J36">
            <v>0.2</v>
          </cell>
          <cell r="K36">
            <v>0.2</v>
          </cell>
          <cell r="L36">
            <v>0.7</v>
          </cell>
          <cell r="M36">
            <v>0.184</v>
          </cell>
          <cell r="N36">
            <v>0.184</v>
          </cell>
          <cell r="O36">
            <v>0.184</v>
          </cell>
          <cell r="P36">
            <v>0.184</v>
          </cell>
          <cell r="Q36">
            <v>0.73599999999999999</v>
          </cell>
          <cell r="R36">
            <v>0.2</v>
          </cell>
          <cell r="S36">
            <v>0.2</v>
          </cell>
          <cell r="T36">
            <v>0.2</v>
          </cell>
          <cell r="U36">
            <v>0.1</v>
          </cell>
          <cell r="V36">
            <v>0.70000000000000007</v>
          </cell>
          <cell r="W36">
            <v>4.2500000000000003E-2</v>
          </cell>
          <cell r="X36">
            <v>4.2500000000000003E-2</v>
          </cell>
          <cell r="Y36">
            <v>4.2500000000000003E-2</v>
          </cell>
          <cell r="Z36">
            <v>4.2500000000000003E-2</v>
          </cell>
          <cell r="AA36">
            <v>0.17</v>
          </cell>
          <cell r="AB36">
            <v>3.6999999999999998E-2</v>
          </cell>
          <cell r="AC36">
            <v>3.6999999999999998E-2</v>
          </cell>
          <cell r="AD36">
            <v>3.6999999999999998E-2</v>
          </cell>
          <cell r="AE36">
            <v>3.6999999999999998E-2</v>
          </cell>
          <cell r="AF36">
            <v>0.14799999999999999</v>
          </cell>
          <cell r="AG36">
            <v>0.14382059999999997</v>
          </cell>
          <cell r="AH36">
            <v>0.14232624999999996</v>
          </cell>
          <cell r="AI36">
            <v>0.13483189999999995</v>
          </cell>
          <cell r="AJ36">
            <v>0.13033754999999994</v>
          </cell>
          <cell r="AK36">
            <v>0.55131629999999987</v>
          </cell>
          <cell r="AL36">
            <v>0.12584319999999993</v>
          </cell>
          <cell r="AM36">
            <v>0.12134884999999994</v>
          </cell>
          <cell r="AN36">
            <v>0.11685449999999993</v>
          </cell>
          <cell r="AO36">
            <v>0.11236014999999992</v>
          </cell>
          <cell r="AP36">
            <v>0.47640669999999974</v>
          </cell>
          <cell r="AQ36">
            <v>0.35955359999999975</v>
          </cell>
          <cell r="AR36">
            <v>0.28764399999999968</v>
          </cell>
          <cell r="AS36">
            <v>0.21573439999999969</v>
          </cell>
          <cell r="AT36">
            <v>0.1438247999999997</v>
          </cell>
          <cell r="AU36">
            <v>7.1915199999999693E-2</v>
          </cell>
          <cell r="AV36">
            <v>5.5999999996885212E-6</v>
          </cell>
          <cell r="AW36">
            <v>5.5999999996885212E-6</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0</v>
          </cell>
          <cell r="BT36">
            <v>0</v>
          </cell>
          <cell r="BU36">
            <v>0</v>
          </cell>
          <cell r="BV36">
            <v>0</v>
          </cell>
          <cell r="BW36">
            <v>0</v>
          </cell>
          <cell r="BX36">
            <v>0</v>
          </cell>
          <cell r="BY36">
            <v>0</v>
          </cell>
          <cell r="BZ36">
            <v>0</v>
          </cell>
          <cell r="CA36">
            <v>0</v>
          </cell>
          <cell r="CB36">
            <v>0</v>
          </cell>
          <cell r="CC36">
            <v>0</v>
          </cell>
        </row>
        <row r="37">
          <cell r="D37">
            <v>0</v>
          </cell>
          <cell r="E37">
            <v>0.1</v>
          </cell>
          <cell r="F37">
            <v>4.8</v>
          </cell>
          <cell r="G37">
            <v>3</v>
          </cell>
          <cell r="H37">
            <v>1.5</v>
          </cell>
          <cell r="I37">
            <v>0.1</v>
          </cell>
          <cell r="J37">
            <v>0.2</v>
          </cell>
          <cell r="K37">
            <v>0.2</v>
          </cell>
          <cell r="L37">
            <v>0.2</v>
          </cell>
          <cell r="M37">
            <v>0.7</v>
          </cell>
          <cell r="N37">
            <v>0.184</v>
          </cell>
          <cell r="O37">
            <v>0.184</v>
          </cell>
          <cell r="P37">
            <v>0.184</v>
          </cell>
          <cell r="Q37">
            <v>0.184</v>
          </cell>
          <cell r="R37">
            <v>0.73599999999999999</v>
          </cell>
          <cell r="S37">
            <v>0.2</v>
          </cell>
          <cell r="T37">
            <v>0.2</v>
          </cell>
          <cell r="U37">
            <v>0.2</v>
          </cell>
          <cell r="V37">
            <v>0.1</v>
          </cell>
          <cell r="W37">
            <v>0.70000000000000007</v>
          </cell>
          <cell r="X37">
            <v>0.17550000000000002</v>
          </cell>
          <cell r="Y37">
            <v>0.17550000000000002</v>
          </cell>
          <cell r="Z37">
            <v>0.17550000000000002</v>
          </cell>
          <cell r="AA37">
            <v>0.17550000000000002</v>
          </cell>
          <cell r="AB37">
            <v>0.11684636999999999</v>
          </cell>
          <cell r="AC37">
            <v>0</v>
          </cell>
          <cell r="AD37">
            <v>0.11684636999999999</v>
          </cell>
          <cell r="AE37">
            <v>0</v>
          </cell>
          <cell r="AF37">
            <v>0.23369273999999998</v>
          </cell>
          <cell r="AG37">
            <v>0</v>
          </cell>
          <cell r="AH37">
            <v>0</v>
          </cell>
          <cell r="AI37">
            <v>0</v>
          </cell>
          <cell r="AJ37">
            <v>0</v>
          </cell>
          <cell r="AK37">
            <v>8.1792458999999998E-2</v>
          </cell>
          <cell r="AL37">
            <v>2.0448114749999999E-2</v>
          </cell>
          <cell r="AM37">
            <v>2.0448114749999999E-2</v>
          </cell>
          <cell r="AN37">
            <v>2.0448114749999999E-2</v>
          </cell>
          <cell r="AO37">
            <v>2.0448114749999999E-2</v>
          </cell>
          <cell r="AP37">
            <v>8.1792458999999998E-2</v>
          </cell>
          <cell r="AQ37">
            <v>8.1792458999999998E-2</v>
          </cell>
          <cell r="AR37">
            <v>7.1568401625E-2</v>
          </cell>
          <cell r="AS37">
            <v>6.1344344250000009E-2</v>
          </cell>
          <cell r="AT37">
            <v>5.1120286875000004E-2</v>
          </cell>
          <cell r="AU37">
            <v>4.0896229500000006E-2</v>
          </cell>
          <cell r="AV37">
            <v>3.0672172125000008E-2</v>
          </cell>
          <cell r="AW37">
            <v>2.044811475000001E-2</v>
          </cell>
          <cell r="AX37">
            <v>1.0224057375000008E-2</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0</v>
          </cell>
          <cell r="BR37">
            <v>0</v>
          </cell>
          <cell r="BS37">
            <v>0</v>
          </cell>
          <cell r="BT37">
            <v>0</v>
          </cell>
          <cell r="BU37">
            <v>0</v>
          </cell>
          <cell r="BV37">
            <v>0</v>
          </cell>
          <cell r="BW37">
            <v>0</v>
          </cell>
          <cell r="BX37">
            <v>0</v>
          </cell>
          <cell r="BY37">
            <v>0</v>
          </cell>
          <cell r="BZ37">
            <v>0</v>
          </cell>
          <cell r="CA37">
            <v>0</v>
          </cell>
          <cell r="CB37">
            <v>0</v>
          </cell>
          <cell r="CC37">
            <v>0</v>
          </cell>
        </row>
        <row r="41">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1.6837499999999998E-2</v>
          </cell>
          <cell r="AM41">
            <v>1.6837499999999998E-2</v>
          </cell>
          <cell r="AN41">
            <v>1.6837499999999998E-2</v>
          </cell>
          <cell r="AO41">
            <v>1.6837499999999998E-2</v>
          </cell>
          <cell r="AP41">
            <v>6.7349999999999993E-2</v>
          </cell>
          <cell r="AQ41">
            <v>0.17485000000000001</v>
          </cell>
          <cell r="AR41">
            <v>0.26234999999999997</v>
          </cell>
          <cell r="AS41">
            <v>0.35485</v>
          </cell>
          <cell r="AT41">
            <v>0.45235000000000003</v>
          </cell>
          <cell r="AU41">
            <v>0.55484999999999995</v>
          </cell>
          <cell r="AV41">
            <v>0.66234999999999999</v>
          </cell>
          <cell r="AW41">
            <v>0.77485000000000004</v>
          </cell>
          <cell r="AX41">
            <v>0.89234999999999998</v>
          </cell>
          <cell r="AY41">
            <v>1.01485</v>
          </cell>
          <cell r="AZ41">
            <v>1.1401049999999999</v>
          </cell>
          <cell r="BA41">
            <v>1.2667766666666667</v>
          </cell>
          <cell r="BB41">
            <v>1.3955316666666664</v>
          </cell>
          <cell r="BC41">
            <v>1.5262033333333331</v>
          </cell>
          <cell r="BD41">
            <v>1.6586249999999998</v>
          </cell>
          <cell r="BE41">
            <v>1.7926299999999997</v>
          </cell>
          <cell r="BF41">
            <v>1.7705516666666665</v>
          </cell>
          <cell r="BG41">
            <v>1.7447233333333332</v>
          </cell>
          <cell r="BH41">
            <v>1.7209733333333332</v>
          </cell>
          <cell r="BI41">
            <v>1.6970566666666664</v>
          </cell>
          <cell r="BJ41">
            <v>1.6729733333333332</v>
          </cell>
          <cell r="BK41">
            <v>1.6487233333333331</v>
          </cell>
          <cell r="BL41">
            <v>1.6220616666666663</v>
          </cell>
          <cell r="BM41">
            <v>1.5952333333333331</v>
          </cell>
          <cell r="BN41">
            <v>1.5682383333333332</v>
          </cell>
          <cell r="BO41">
            <v>1.5410766666666664</v>
          </cell>
          <cell r="BP41">
            <v>1.513748333333333</v>
          </cell>
          <cell r="BQ41">
            <v>1.486253333333333</v>
          </cell>
          <cell r="BR41">
            <v>1.4585916666666663</v>
          </cell>
          <cell r="BS41">
            <v>1.4307633333333329</v>
          </cell>
          <cell r="BT41">
            <v>1.402768333333333</v>
          </cell>
          <cell r="BU41">
            <v>1.3798566666666663</v>
          </cell>
          <cell r="BV41">
            <v>1.3569449999999994</v>
          </cell>
          <cell r="BW41">
            <v>1.3340333333333327</v>
          </cell>
          <cell r="BX41">
            <v>1.3111216666666661</v>
          </cell>
          <cell r="BY41">
            <v>1.2882099999999994</v>
          </cell>
          <cell r="BZ41">
            <v>1.2652983333333327</v>
          </cell>
          <cell r="CA41">
            <v>1.2423866666666661</v>
          </cell>
          <cell r="CB41">
            <v>1.2194749999999994</v>
          </cell>
          <cell r="CC41">
            <v>1.1965633333333328</v>
          </cell>
        </row>
        <row r="47">
          <cell r="V47">
            <v>0</v>
          </cell>
          <cell r="W47">
            <v>0.15339118978674304</v>
          </cell>
          <cell r="X47">
            <v>0.15339118978674304</v>
          </cell>
          <cell r="Y47">
            <v>0.15339118978674304</v>
          </cell>
          <cell r="Z47">
            <v>0.15339118978674304</v>
          </cell>
          <cell r="AA47">
            <v>0.61356475914697217</v>
          </cell>
          <cell r="AB47">
            <v>0</v>
          </cell>
          <cell r="AC47">
            <v>0</v>
          </cell>
          <cell r="AD47">
            <v>0</v>
          </cell>
          <cell r="AE47">
            <v>0</v>
          </cell>
          <cell r="AF47">
            <v>0.61356475914697217</v>
          </cell>
          <cell r="AG47">
            <v>0</v>
          </cell>
          <cell r="AH47">
            <v>0</v>
          </cell>
          <cell r="AI47">
            <v>0</v>
          </cell>
          <cell r="AJ47">
            <v>0</v>
          </cell>
          <cell r="AK47">
            <v>0.61356475914697217</v>
          </cell>
          <cell r="AL47">
            <v>0</v>
          </cell>
          <cell r="AM47">
            <v>0</v>
          </cell>
          <cell r="AN47">
            <v>0</v>
          </cell>
          <cell r="AO47">
            <v>0</v>
          </cell>
          <cell r="AP47">
            <v>0</v>
          </cell>
          <cell r="AQ47">
            <v>0.61356475914697217</v>
          </cell>
          <cell r="AR47">
            <v>0.30762225553096495</v>
          </cell>
          <cell r="AS47">
            <v>0.56209012241696055</v>
          </cell>
          <cell r="AT47">
            <v>0.98260084129209702</v>
          </cell>
          <cell r="AU47">
            <v>1.2965315109713065</v>
          </cell>
          <cell r="AV47">
            <v>1.4338267020983244</v>
          </cell>
          <cell r="AW47">
            <v>1.3741060019547882</v>
          </cell>
          <cell r="AX47">
            <v>1.1882923360616855</v>
          </cell>
          <cell r="AY47">
            <v>-0.67284848085580895</v>
          </cell>
          <cell r="AZ47">
            <v>-2.6800388145006848</v>
          </cell>
          <cell r="BA47">
            <v>-4.5539593495673536</v>
          </cell>
          <cell r="BB47">
            <v>-6.0081604195378926</v>
          </cell>
          <cell r="BC47">
            <v>-6.1185825690904796</v>
          </cell>
          <cell r="BD47">
            <v>-6.2290047186430666</v>
          </cell>
          <cell r="BE47">
            <v>-6.3394268681956536</v>
          </cell>
          <cell r="BF47">
            <v>-6.4498490177482406</v>
          </cell>
          <cell r="BG47">
            <v>-6.5847297700709575</v>
          </cell>
          <cell r="BH47">
            <v>-6.6880280881136063</v>
          </cell>
          <cell r="BI47">
            <v>-6.7431396866772717</v>
          </cell>
          <cell r="BJ47">
            <v>-6.7607225706815468</v>
          </cell>
          <cell r="BK47">
            <v>0</v>
          </cell>
          <cell r="BL47">
            <v>0</v>
          </cell>
          <cell r="BM47">
            <v>0</v>
          </cell>
          <cell r="BN47">
            <v>0</v>
          </cell>
          <cell r="BO47">
            <v>0</v>
          </cell>
          <cell r="BP47">
            <v>0</v>
          </cell>
          <cell r="BQ47">
            <v>0</v>
          </cell>
          <cell r="BR47">
            <v>0</v>
          </cell>
          <cell r="BS47">
            <v>0</v>
          </cell>
          <cell r="BT47">
            <v>0</v>
          </cell>
          <cell r="BU47">
            <v>0</v>
          </cell>
          <cell r="BV47">
            <v>0</v>
          </cell>
          <cell r="BW47">
            <v>0</v>
          </cell>
          <cell r="BX47">
            <v>0</v>
          </cell>
          <cell r="BY47">
            <v>0</v>
          </cell>
          <cell r="BZ47">
            <v>0</v>
          </cell>
          <cell r="CA47">
            <v>0</v>
          </cell>
          <cell r="CB47">
            <v>0</v>
          </cell>
          <cell r="CC47">
            <v>0</v>
          </cell>
        </row>
        <row r="59">
          <cell r="D59">
            <v>0</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0</v>
          </cell>
          <cell r="AQ59">
            <v>0.16666666666666666</v>
          </cell>
          <cell r="AR59">
            <v>0.16666666666666666</v>
          </cell>
          <cell r="AS59">
            <v>0.4605555555555555</v>
          </cell>
          <cell r="AT59">
            <v>0.6324305555555555</v>
          </cell>
          <cell r="AU59">
            <v>0.90076388888888881</v>
          </cell>
          <cell r="AV59">
            <v>0.90076388888888881</v>
          </cell>
          <cell r="AW59">
            <v>0.90076388888888881</v>
          </cell>
          <cell r="AX59">
            <v>0.90076388888888881</v>
          </cell>
          <cell r="AY59">
            <v>0.90076388888888881</v>
          </cell>
          <cell r="AZ59">
            <v>0.90076388888888881</v>
          </cell>
          <cell r="BA59">
            <v>0.90076388888888881</v>
          </cell>
          <cell r="BB59">
            <v>0.90076388888888881</v>
          </cell>
        </row>
        <row r="61">
          <cell r="D61">
            <v>14.7</v>
          </cell>
          <cell r="E61">
            <v>19.100000000000001</v>
          </cell>
          <cell r="F61">
            <v>101.59144999999999</v>
          </cell>
          <cell r="G61">
            <v>125.4</v>
          </cell>
          <cell r="H61">
            <v>40</v>
          </cell>
          <cell r="I61">
            <v>5</v>
          </cell>
          <cell r="J61">
            <v>5</v>
          </cell>
          <cell r="K61">
            <v>5</v>
          </cell>
          <cell r="L61">
            <v>7.8000000000000007</v>
          </cell>
          <cell r="M61">
            <v>22.8</v>
          </cell>
          <cell r="N61">
            <v>2.35</v>
          </cell>
          <cell r="O61">
            <v>2.35</v>
          </cell>
          <cell r="P61">
            <v>2.35</v>
          </cell>
          <cell r="Q61">
            <v>2.35</v>
          </cell>
          <cell r="R61">
            <v>9.4</v>
          </cell>
          <cell r="S61">
            <v>3.5004162137681161</v>
          </cell>
          <cell r="T61">
            <v>3.5004162137681161</v>
          </cell>
          <cell r="U61">
            <v>8.0004162137681156</v>
          </cell>
          <cell r="V61">
            <v>3.5004162137681161</v>
          </cell>
          <cell r="W61">
            <v>18.501664855072463</v>
          </cell>
          <cell r="X61">
            <v>21.572445701159424</v>
          </cell>
          <cell r="Y61">
            <v>4.1881957168737056</v>
          </cell>
          <cell r="Z61">
            <v>4.1881957168737056</v>
          </cell>
          <cell r="AA61">
            <v>11.352355716873706</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3.0952380952380953E-2</v>
          </cell>
          <cell r="AR61">
            <v>6.5238095238095234E-2</v>
          </cell>
          <cell r="AS61">
            <v>6.5238095238095234E-2</v>
          </cell>
          <cell r="AT61">
            <v>6.5238095238095234E-2</v>
          </cell>
          <cell r="AU61">
            <v>6.5238095238095234E-2</v>
          </cell>
          <cell r="AV61">
            <v>6.5238095238095234E-2</v>
          </cell>
          <cell r="AW61">
            <v>6.5238095238095234E-2</v>
          </cell>
          <cell r="AX61">
            <v>6.5238095238095234E-2</v>
          </cell>
          <cell r="AY61">
            <v>6.5238095238095234E-2</v>
          </cell>
          <cell r="AZ61">
            <v>6.5238095238095234E-2</v>
          </cell>
          <cell r="BA61">
            <v>6.5238095238095234E-2</v>
          </cell>
          <cell r="BB61">
            <v>6.5238095238095234E-2</v>
          </cell>
        </row>
        <row r="64">
          <cell r="D64">
            <v>19.100000000000001</v>
          </cell>
          <cell r="E64">
            <v>21.6</v>
          </cell>
          <cell r="F64">
            <v>114.2</v>
          </cell>
          <cell r="G64">
            <v>28.5</v>
          </cell>
          <cell r="H64">
            <v>5</v>
          </cell>
          <cell r="I64">
            <v>5</v>
          </cell>
          <cell r="J64">
            <v>5</v>
          </cell>
          <cell r="K64">
            <v>5</v>
          </cell>
          <cell r="L64">
            <v>20</v>
          </cell>
          <cell r="M64">
            <v>2.35</v>
          </cell>
          <cell r="N64">
            <v>2.35</v>
          </cell>
          <cell r="O64">
            <v>2.35</v>
          </cell>
          <cell r="P64">
            <v>2.35</v>
          </cell>
          <cell r="Q64">
            <v>9.4</v>
          </cell>
          <cell r="R64">
            <v>2.9703437500000001</v>
          </cell>
          <cell r="S64">
            <v>2.9703437500000001</v>
          </cell>
          <cell r="T64">
            <v>2.9703437500000001</v>
          </cell>
          <cell r="U64">
            <v>2.9703437500000001</v>
          </cell>
          <cell r="V64">
            <v>11.881375</v>
          </cell>
          <cell r="W64">
            <v>1.7585937499999999E-2</v>
          </cell>
          <cell r="X64">
            <v>1.7585937499999999E-2</v>
          </cell>
          <cell r="Y64">
            <v>1.7585937499999999E-2</v>
          </cell>
          <cell r="Z64">
            <v>1.7585937499999999E-2</v>
          </cell>
          <cell r="AA64">
            <v>7.0343749999999997E-2</v>
          </cell>
          <cell r="AB64">
            <v>7.3999999999999996E-2</v>
          </cell>
          <cell r="AC64">
            <v>7.3999999999999996E-2</v>
          </cell>
          <cell r="AD64">
            <v>7.3999999999999996E-2</v>
          </cell>
          <cell r="AE64">
            <v>8.1269999999999995E-2</v>
          </cell>
          <cell r="AF64">
            <v>0.29599999999999999</v>
          </cell>
          <cell r="AG64">
            <v>11.949343749999999</v>
          </cell>
          <cell r="AH64">
            <v>7.0343749999999997E-2</v>
          </cell>
          <cell r="AI64">
            <v>7.0343749999999997E-2</v>
          </cell>
          <cell r="AJ64">
            <v>7.0343749999999997E-2</v>
          </cell>
          <cell r="AK64">
            <v>12.160374999999997</v>
          </cell>
          <cell r="AL64">
            <v>7.0343749999999997E-2</v>
          </cell>
          <cell r="AM64">
            <v>7.0343749999999997E-2</v>
          </cell>
          <cell r="AN64">
            <v>7.0343749999999997E-2</v>
          </cell>
          <cell r="AO64">
            <v>7.0343749999999997E-2</v>
          </cell>
          <cell r="AP64">
            <v>0.28137499999999999</v>
          </cell>
          <cell r="AQ64">
            <v>11.871975000000001</v>
          </cell>
          <cell r="AR64">
            <v>25.266763000000001</v>
          </cell>
          <cell r="AS64">
            <v>38.002277999844267</v>
          </cell>
        </row>
        <row r="69">
          <cell r="D69">
            <v>0</v>
          </cell>
          <cell r="E69">
            <v>0</v>
          </cell>
          <cell r="F69">
            <v>0</v>
          </cell>
          <cell r="G69">
            <v>0</v>
          </cell>
          <cell r="H69">
            <v>0</v>
          </cell>
          <cell r="I69">
            <v>0</v>
          </cell>
          <cell r="J69">
            <v>0</v>
          </cell>
          <cell r="K69">
            <v>0</v>
          </cell>
          <cell r="L69">
            <v>0</v>
          </cell>
          <cell r="M69">
            <v>0</v>
          </cell>
          <cell r="N69">
            <v>0</v>
          </cell>
          <cell r="O69">
            <v>0</v>
          </cell>
          <cell r="P69">
            <v>0</v>
          </cell>
          <cell r="Q69">
            <v>0</v>
          </cell>
          <cell r="R69">
            <v>7.0343749999999997E-2</v>
          </cell>
          <cell r="S69">
            <v>7.0343749999999997E-2</v>
          </cell>
          <cell r="T69">
            <v>7.0343749999999997E-2</v>
          </cell>
          <cell r="U69">
            <v>7.0343749999999997E-2</v>
          </cell>
          <cell r="V69">
            <v>0.28137499999999999</v>
          </cell>
          <cell r="W69">
            <v>1.7585937499999999E-2</v>
          </cell>
          <cell r="X69">
            <v>1.7585937499999999E-2</v>
          </cell>
          <cell r="Y69">
            <v>1.7585937499999999E-2</v>
          </cell>
          <cell r="Z69">
            <v>1.7585937499999999E-2</v>
          </cell>
          <cell r="AA69">
            <v>7.0343749999999997E-2</v>
          </cell>
          <cell r="AB69">
            <v>7.3999999999999996E-2</v>
          </cell>
          <cell r="AC69">
            <v>7.3999999999999996E-2</v>
          </cell>
          <cell r="AD69">
            <v>7.3999999999999996E-2</v>
          </cell>
          <cell r="AE69">
            <v>7.3999999999999996E-2</v>
          </cell>
          <cell r="AF69">
            <v>0.29599999999999999</v>
          </cell>
          <cell r="AG69">
            <v>7.0343749999999997E-2</v>
          </cell>
          <cell r="AH69">
            <v>7.0343749999999997E-2</v>
          </cell>
          <cell r="AI69">
            <v>7.0343749999999997E-2</v>
          </cell>
          <cell r="AJ69">
            <v>7.0343749999999997E-2</v>
          </cell>
          <cell r="AK69">
            <v>0.28137499999999999</v>
          </cell>
          <cell r="AL69">
            <v>7.0343749999999997E-2</v>
          </cell>
          <cell r="AM69">
            <v>7.0343749999999997E-2</v>
          </cell>
          <cell r="AN69">
            <v>7.0343749999999997E-2</v>
          </cell>
          <cell r="AO69">
            <v>7.0343749999999997E-2</v>
          </cell>
          <cell r="AP69">
            <v>0.28137499999999999</v>
          </cell>
          <cell r="AQ69">
            <v>0.28137499999999999</v>
          </cell>
          <cell r="AR69">
            <v>0.28137499999999999</v>
          </cell>
          <cell r="AS69">
            <v>0.28137499999999999</v>
          </cell>
          <cell r="AT69">
            <v>0</v>
          </cell>
          <cell r="AU69">
            <v>0</v>
          </cell>
          <cell r="AV69">
            <v>0</v>
          </cell>
          <cell r="AW69">
            <v>0</v>
          </cell>
          <cell r="AX69">
            <v>0</v>
          </cell>
          <cell r="AY69">
            <v>0</v>
          </cell>
          <cell r="AZ69">
            <v>0</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v>
          </cell>
          <cell r="BP69">
            <v>0</v>
          </cell>
          <cell r="BQ69">
            <v>4.0348666666666659</v>
          </cell>
          <cell r="BR69">
            <v>4.0348666666666659</v>
          </cell>
          <cell r="BS69">
            <v>3.0348666666666664</v>
          </cell>
          <cell r="BT69">
            <v>2.2848666666666664</v>
          </cell>
          <cell r="BU69">
            <v>1.0177333333333332</v>
          </cell>
          <cell r="BV69">
            <v>0</v>
          </cell>
          <cell r="BW69">
            <v>0</v>
          </cell>
          <cell r="BX69">
            <v>0</v>
          </cell>
          <cell r="BY69">
            <v>0</v>
          </cell>
          <cell r="BZ69">
            <v>0</v>
          </cell>
          <cell r="CA69">
            <v>0</v>
          </cell>
          <cell r="CB69">
            <v>0</v>
          </cell>
          <cell r="CC69">
            <v>0</v>
          </cell>
        </row>
        <row r="70">
          <cell r="D70">
            <v>0</v>
          </cell>
          <cell r="E70">
            <v>8.6</v>
          </cell>
          <cell r="F70">
            <v>11.2</v>
          </cell>
          <cell r="G70">
            <v>11.5</v>
          </cell>
          <cell r="H70">
            <v>0</v>
          </cell>
          <cell r="I70">
            <v>0</v>
          </cell>
          <cell r="J70">
            <v>0</v>
          </cell>
          <cell r="K70">
            <v>2.8000000000000003</v>
          </cell>
          <cell r="L70">
            <v>2.8000000000000003</v>
          </cell>
          <cell r="M70">
            <v>0</v>
          </cell>
          <cell r="N70">
            <v>0</v>
          </cell>
          <cell r="O70">
            <v>0</v>
          </cell>
          <cell r="P70">
            <v>0</v>
          </cell>
          <cell r="Q70">
            <v>0</v>
          </cell>
          <cell r="R70">
            <v>0.47798913043478264</v>
          </cell>
          <cell r="S70">
            <v>0.47798913043478264</v>
          </cell>
          <cell r="T70">
            <v>4.977989130434783</v>
          </cell>
          <cell r="U70">
            <v>0.47798913043478264</v>
          </cell>
          <cell r="V70">
            <v>6.4119565217391301</v>
          </cell>
          <cell r="W70">
            <v>0.72012500000000002</v>
          </cell>
          <cell r="X70">
            <v>0.2386375</v>
          </cell>
          <cell r="Y70">
            <v>0.2386375</v>
          </cell>
          <cell r="Z70">
            <v>0.2386375</v>
          </cell>
          <cell r="AA70">
            <v>0.95455000000000001</v>
          </cell>
          <cell r="AB70">
            <v>1.2669999999999999</v>
          </cell>
          <cell r="AC70">
            <v>0.64200000000000002</v>
          </cell>
          <cell r="AD70">
            <v>0.95450000000000002</v>
          </cell>
          <cell r="AE70">
            <v>1.6252110000000002</v>
          </cell>
          <cell r="AF70">
            <v>4.4887110000000003</v>
          </cell>
          <cell r="AG70">
            <v>0.64205000000000001</v>
          </cell>
          <cell r="AH70">
            <v>0.95455000000000001</v>
          </cell>
          <cell r="AI70">
            <v>0.64205000000000001</v>
          </cell>
          <cell r="AJ70">
            <v>1.9377610000000001</v>
          </cell>
          <cell r="AK70">
            <v>4.1764109999999999</v>
          </cell>
          <cell r="AL70">
            <v>0.79830000000000001</v>
          </cell>
          <cell r="AM70">
            <v>0.79830000000000001</v>
          </cell>
          <cell r="AN70">
            <v>0.79830000000000001</v>
          </cell>
          <cell r="AO70">
            <v>1.7815110000000001</v>
          </cell>
          <cell r="AP70">
            <v>4.1764109999999999</v>
          </cell>
          <cell r="AQ70">
            <v>5.3764110000000001</v>
          </cell>
          <cell r="AR70">
            <v>7.1632708750000003</v>
          </cell>
          <cell r="AS70">
            <v>7.1632708750000003</v>
          </cell>
          <cell r="AT70">
            <v>7.1632708750000003</v>
          </cell>
          <cell r="AU70">
            <v>7.1632708750000003</v>
          </cell>
          <cell r="AV70">
            <v>5.963270875000001</v>
          </cell>
          <cell r="AW70">
            <v>3.395070875</v>
          </cell>
          <cell r="AX70">
            <v>3.395070875</v>
          </cell>
          <cell r="AY70">
            <v>3.395070875</v>
          </cell>
          <cell r="AZ70">
            <v>2.808211</v>
          </cell>
          <cell r="BA70">
            <v>2.808211</v>
          </cell>
          <cell r="BB70">
            <v>1.6082110000000001</v>
          </cell>
          <cell r="BC70">
            <v>1.6082110000000001</v>
          </cell>
          <cell r="BD70">
            <v>1.6082110000000001</v>
          </cell>
          <cell r="BE70">
            <v>1.6082110000000001</v>
          </cell>
          <cell r="BF70">
            <v>1.6082110000000001</v>
          </cell>
          <cell r="BG70">
            <v>1.6082110000000001</v>
          </cell>
          <cell r="BH70">
            <v>1.6082110000000001</v>
          </cell>
          <cell r="BI70">
            <v>1.6082110000000001</v>
          </cell>
          <cell r="BJ70">
            <v>0.625</v>
          </cell>
          <cell r="BK70">
            <v>0.625</v>
          </cell>
          <cell r="BL70">
            <v>0.625</v>
          </cell>
          <cell r="BM70">
            <v>0.625</v>
          </cell>
          <cell r="BN70">
            <v>0.625</v>
          </cell>
          <cell r="BO70">
            <v>0.625</v>
          </cell>
          <cell r="BP70">
            <v>0.625</v>
          </cell>
          <cell r="BQ70">
            <v>4.0348666666666659</v>
          </cell>
          <cell r="BR70">
            <v>4.0348666666666659</v>
          </cell>
          <cell r="BS70">
            <v>3.0348666666666664</v>
          </cell>
          <cell r="BT70">
            <v>2.2848666666666664</v>
          </cell>
          <cell r="BU70">
            <v>1.0177333333333332</v>
          </cell>
          <cell r="BV70">
            <v>0</v>
          </cell>
          <cell r="BW70">
            <v>0</v>
          </cell>
          <cell r="BX70">
            <v>0</v>
          </cell>
          <cell r="BY70">
            <v>0</v>
          </cell>
          <cell r="BZ70">
            <v>0</v>
          </cell>
          <cell r="CA70">
            <v>0</v>
          </cell>
          <cell r="CB70">
            <v>0</v>
          </cell>
        </row>
        <row r="71">
          <cell r="D71">
            <v>0</v>
          </cell>
          <cell r="E71">
            <v>0</v>
          </cell>
          <cell r="F71">
            <v>0</v>
          </cell>
          <cell r="G71">
            <v>0</v>
          </cell>
          <cell r="H71">
            <v>0</v>
          </cell>
          <cell r="I71">
            <v>0</v>
          </cell>
          <cell r="J71">
            <v>0</v>
          </cell>
          <cell r="K71">
            <v>0</v>
          </cell>
          <cell r="L71">
            <v>0</v>
          </cell>
          <cell r="M71">
            <v>0</v>
          </cell>
          <cell r="N71">
            <v>0</v>
          </cell>
          <cell r="O71">
            <v>0</v>
          </cell>
          <cell r="P71">
            <v>0</v>
          </cell>
          <cell r="Q71">
            <v>0</v>
          </cell>
          <cell r="R71">
            <v>0.32173913043478264</v>
          </cell>
          <cell r="S71">
            <v>0.32173913043478264</v>
          </cell>
          <cell r="T71">
            <v>0.32173913043478264</v>
          </cell>
          <cell r="U71">
            <v>0.32173913043478264</v>
          </cell>
          <cell r="V71">
            <v>1.2869565217391306</v>
          </cell>
          <cell r="W71">
            <v>0</v>
          </cell>
          <cell r="X71">
            <v>0</v>
          </cell>
          <cell r="Y71">
            <v>0</v>
          </cell>
          <cell r="Z71">
            <v>0</v>
          </cell>
          <cell r="AA71">
            <v>0</v>
          </cell>
          <cell r="AB71">
            <v>0</v>
          </cell>
          <cell r="AC71">
            <v>0</v>
          </cell>
          <cell r="AD71">
            <v>0</v>
          </cell>
          <cell r="AE71">
            <v>0.98321100000000006</v>
          </cell>
          <cell r="AF71">
            <v>0.98321100000000006</v>
          </cell>
          <cell r="AG71">
            <v>0</v>
          </cell>
          <cell r="AH71">
            <v>0</v>
          </cell>
          <cell r="AI71">
            <v>0</v>
          </cell>
          <cell r="AJ71">
            <v>0.98321100000000006</v>
          </cell>
          <cell r="AK71">
            <v>0.98321100000000006</v>
          </cell>
          <cell r="AL71">
            <v>0</v>
          </cell>
          <cell r="AM71">
            <v>0</v>
          </cell>
          <cell r="AN71">
            <v>0</v>
          </cell>
          <cell r="AO71">
            <v>0.98321100000000006</v>
          </cell>
          <cell r="AP71">
            <v>0.98321100000000006</v>
          </cell>
          <cell r="AQ71">
            <v>0.98321100000000006</v>
          </cell>
          <cell r="AR71">
            <v>0.98321100000000006</v>
          </cell>
          <cell r="AS71">
            <v>0.98321100000000006</v>
          </cell>
          <cell r="AT71">
            <v>0.98321100000000006</v>
          </cell>
          <cell r="AU71">
            <v>0.98321100000000006</v>
          </cell>
          <cell r="AV71">
            <v>0.98321100000000006</v>
          </cell>
          <cell r="AW71">
            <v>0.98321100000000006</v>
          </cell>
          <cell r="AX71">
            <v>0.98321100000000006</v>
          </cell>
          <cell r="AY71">
            <v>0.98321100000000006</v>
          </cell>
          <cell r="AZ71">
            <v>0.98321100000000006</v>
          </cell>
          <cell r="BA71">
            <v>0.98321100000000006</v>
          </cell>
          <cell r="BB71">
            <v>0.98321100000000006</v>
          </cell>
          <cell r="BC71">
            <v>0.98321100000000006</v>
          </cell>
          <cell r="BD71">
            <v>0.98321100000000006</v>
          </cell>
          <cell r="BE71">
            <v>0.98321100000000006</v>
          </cell>
          <cell r="BF71">
            <v>0.98321100000000006</v>
          </cell>
          <cell r="BG71">
            <v>0.98321100000000006</v>
          </cell>
          <cell r="BH71">
            <v>0.98321100000000006</v>
          </cell>
          <cell r="BI71">
            <v>0.98321100000000006</v>
          </cell>
          <cell r="BJ71">
            <v>0</v>
          </cell>
          <cell r="BK71">
            <v>0</v>
          </cell>
          <cell r="BL71">
            <v>0</v>
          </cell>
          <cell r="BM71">
            <v>0</v>
          </cell>
          <cell r="BN71">
            <v>0</v>
          </cell>
          <cell r="BO71">
            <v>0</v>
          </cell>
          <cell r="BP71">
            <v>0</v>
          </cell>
          <cell r="BQ71">
            <v>4.0348666666666659</v>
          </cell>
          <cell r="BR71">
            <v>4.0348666666666659</v>
          </cell>
          <cell r="BS71">
            <v>3.0348666666666664</v>
          </cell>
          <cell r="BT71">
            <v>2.2848666666666664</v>
          </cell>
          <cell r="BU71">
            <v>1.0177333333333332</v>
          </cell>
          <cell r="BV71">
            <v>0</v>
          </cell>
          <cell r="BW71">
            <v>0</v>
          </cell>
          <cell r="BX71">
            <v>0</v>
          </cell>
          <cell r="BY71">
            <v>0</v>
          </cell>
          <cell r="BZ71">
            <v>0</v>
          </cell>
          <cell r="CA71">
            <v>0</v>
          </cell>
          <cell r="CB71">
            <v>0</v>
          </cell>
        </row>
        <row r="72">
          <cell r="D72">
            <v>0</v>
          </cell>
          <cell r="E72">
            <v>1.8</v>
          </cell>
          <cell r="F72">
            <v>1.8</v>
          </cell>
          <cell r="G72">
            <v>1.8</v>
          </cell>
          <cell r="H72">
            <v>0</v>
          </cell>
          <cell r="I72">
            <v>0</v>
          </cell>
          <cell r="J72">
            <v>0</v>
          </cell>
          <cell r="K72">
            <v>0</v>
          </cell>
          <cell r="L72">
            <v>0</v>
          </cell>
          <cell r="M72">
            <v>0</v>
          </cell>
          <cell r="N72">
            <v>0</v>
          </cell>
          <cell r="O72">
            <v>0</v>
          </cell>
          <cell r="P72">
            <v>0</v>
          </cell>
          <cell r="Q72">
            <v>0</v>
          </cell>
          <cell r="R72">
            <v>0</v>
          </cell>
          <cell r="S72">
            <v>0</v>
          </cell>
          <cell r="T72">
            <v>4.5</v>
          </cell>
          <cell r="U72">
            <v>0</v>
          </cell>
          <cell r="V72">
            <v>4.5</v>
          </cell>
          <cell r="W72">
            <v>0</v>
          </cell>
          <cell r="X72">
            <v>0</v>
          </cell>
          <cell r="Y72">
            <v>0</v>
          </cell>
          <cell r="Z72">
            <v>0</v>
          </cell>
          <cell r="AA72">
            <v>0</v>
          </cell>
          <cell r="AB72">
            <v>0</v>
          </cell>
          <cell r="AC72">
            <v>0</v>
          </cell>
          <cell r="AD72">
            <v>0</v>
          </cell>
          <cell r="AE72">
            <v>0</v>
          </cell>
          <cell r="AF72">
            <v>1.2</v>
          </cell>
          <cell r="AG72">
            <v>0</v>
          </cell>
          <cell r="AH72">
            <v>0</v>
          </cell>
          <cell r="AI72">
            <v>0</v>
          </cell>
          <cell r="AJ72">
            <v>0</v>
          </cell>
          <cell r="AK72">
            <v>0</v>
          </cell>
          <cell r="AL72">
            <v>0</v>
          </cell>
          <cell r="AM72">
            <v>0</v>
          </cell>
          <cell r="AN72">
            <v>0</v>
          </cell>
          <cell r="AO72">
            <v>0</v>
          </cell>
          <cell r="AP72">
            <v>0</v>
          </cell>
          <cell r="AQ72">
            <v>1.2</v>
          </cell>
          <cell r="AR72">
            <v>1.2</v>
          </cell>
          <cell r="AS72">
            <v>1.2</v>
          </cell>
          <cell r="AT72">
            <v>1.2</v>
          </cell>
          <cell r="AU72">
            <v>1.2</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0</v>
          </cell>
          <cell r="BY72">
            <v>0</v>
          </cell>
          <cell r="BZ72">
            <v>0</v>
          </cell>
          <cell r="CA72">
            <v>0</v>
          </cell>
          <cell r="CB72">
            <v>0</v>
          </cell>
        </row>
        <row r="77">
          <cell r="D77">
            <v>14.7</v>
          </cell>
          <cell r="E77">
            <v>19.100000000000001</v>
          </cell>
          <cell r="F77">
            <v>30.200000000000003</v>
          </cell>
          <cell r="G77">
            <v>125.4</v>
          </cell>
          <cell r="H77">
            <v>40</v>
          </cell>
          <cell r="I77">
            <v>5</v>
          </cell>
          <cell r="J77">
            <v>5</v>
          </cell>
          <cell r="K77">
            <v>5</v>
          </cell>
          <cell r="L77">
            <v>7.8000000000000007</v>
          </cell>
          <cell r="M77">
            <v>22.8</v>
          </cell>
          <cell r="N77">
            <v>2.35</v>
          </cell>
          <cell r="O77">
            <v>2.35</v>
          </cell>
          <cell r="P77">
            <v>2.35</v>
          </cell>
          <cell r="Q77">
            <v>2.35</v>
          </cell>
          <cell r="R77">
            <v>9.4</v>
          </cell>
          <cell r="S77">
            <v>3.5004162137681161</v>
          </cell>
          <cell r="T77">
            <v>3.5004162137681161</v>
          </cell>
          <cell r="U77">
            <v>8.0004162137681156</v>
          </cell>
          <cell r="V77">
            <v>3.5004162137681161</v>
          </cell>
          <cell r="W77">
            <v>18.501664855072463</v>
          </cell>
          <cell r="X77">
            <v>4.1882314311594202</v>
          </cell>
          <cell r="Y77">
            <v>4.1881957168737056</v>
          </cell>
          <cell r="Z77">
            <v>4.1881957168737056</v>
          </cell>
          <cell r="AA77">
            <v>4.1881957168737056</v>
          </cell>
          <cell r="AB77">
            <v>16.752782867494822</v>
          </cell>
          <cell r="AC77">
            <v>11.589182083281422</v>
          </cell>
          <cell r="AD77">
            <v>11.589182083281422</v>
          </cell>
          <cell r="AE77">
            <v>11.589182083281422</v>
          </cell>
          <cell r="AF77">
            <v>12.572399474585771</v>
          </cell>
          <cell r="AG77">
            <v>47.339945724430038</v>
          </cell>
          <cell r="AH77">
            <v>9.0591322832814214</v>
          </cell>
          <cell r="AI77">
            <v>9.0591322832814214</v>
          </cell>
          <cell r="AJ77">
            <v>9.0591322832814214</v>
          </cell>
          <cell r="AK77">
            <v>10.04234967458577</v>
          </cell>
          <cell r="AL77">
            <v>37.219746524430036</v>
          </cell>
          <cell r="AM77">
            <v>40.55260366728718</v>
          </cell>
          <cell r="AN77">
            <v>54.011991667287177</v>
          </cell>
          <cell r="AO77">
            <v>54.011991667287177</v>
          </cell>
          <cell r="AP77">
            <v>52.893658333953844</v>
          </cell>
          <cell r="AQ77">
            <v>51.29614047681099</v>
          </cell>
          <cell r="AR77">
            <v>47.993426191096702</v>
          </cell>
          <cell r="AS77">
            <v>47.993426191096702</v>
          </cell>
          <cell r="AT77">
            <v>17.604406191304349</v>
          </cell>
          <cell r="AU77">
            <v>4.2096181913043482</v>
          </cell>
          <cell r="AV77">
            <v>2.2298173913043478</v>
          </cell>
          <cell r="AW77">
            <v>1.0298173913043478</v>
          </cell>
          <cell r="AX77">
            <v>0.9652173913043478</v>
          </cell>
          <cell r="AY77">
            <v>0.9652173913043478</v>
          </cell>
          <cell r="AZ77">
            <v>0.9652173913043478</v>
          </cell>
          <cell r="BA77">
            <v>0.9652173913043478</v>
          </cell>
          <cell r="BB77">
            <v>0.9652173913043478</v>
          </cell>
          <cell r="BC77">
            <v>0.9652173913043478</v>
          </cell>
          <cell r="BD77">
            <v>0.9652173913043478</v>
          </cell>
          <cell r="BE77">
            <v>0.9652173913043478</v>
          </cell>
          <cell r="BF77">
            <v>0.9652173913043478</v>
          </cell>
          <cell r="BG77">
            <v>0</v>
          </cell>
          <cell r="BH77">
            <v>0</v>
          </cell>
          <cell r="BI77">
            <v>0</v>
          </cell>
          <cell r="BJ77">
            <v>0</v>
          </cell>
          <cell r="BK77">
            <v>0</v>
          </cell>
          <cell r="BL77">
            <v>0</v>
          </cell>
          <cell r="BM77">
            <v>0</v>
          </cell>
          <cell r="BN77">
            <v>0</v>
          </cell>
          <cell r="BO77">
            <v>0</v>
          </cell>
          <cell r="BP77">
            <v>0</v>
          </cell>
          <cell r="BQ77">
            <v>0</v>
          </cell>
        </row>
        <row r="78">
          <cell r="D78">
            <v>14.7</v>
          </cell>
          <cell r="E78">
            <v>19.100000000000001</v>
          </cell>
          <cell r="F78">
            <v>21.6</v>
          </cell>
          <cell r="G78">
            <v>114.2</v>
          </cell>
          <cell r="H78">
            <v>28.5</v>
          </cell>
          <cell r="I78">
            <v>5</v>
          </cell>
          <cell r="J78">
            <v>5</v>
          </cell>
          <cell r="K78">
            <v>5</v>
          </cell>
          <cell r="L78">
            <v>5</v>
          </cell>
          <cell r="M78">
            <v>20</v>
          </cell>
          <cell r="N78">
            <v>2.35</v>
          </cell>
          <cell r="O78">
            <v>2.35</v>
          </cell>
          <cell r="P78">
            <v>2.35</v>
          </cell>
          <cell r="Q78">
            <v>2.35</v>
          </cell>
          <cell r="R78">
            <v>9.4</v>
          </cell>
          <cell r="S78">
            <v>2.9703437500000001</v>
          </cell>
          <cell r="T78">
            <v>2.9703437500000001</v>
          </cell>
          <cell r="U78">
            <v>2.9703437500000001</v>
          </cell>
          <cell r="V78">
            <v>2.9703437500000001</v>
          </cell>
          <cell r="W78">
            <v>11.881375</v>
          </cell>
          <cell r="X78">
            <v>3.0203437499999999</v>
          </cell>
          <cell r="Y78">
            <v>3.0203437499999999</v>
          </cell>
          <cell r="Z78">
            <v>3.0203437499999999</v>
          </cell>
          <cell r="AA78">
            <v>3.0203437499999999</v>
          </cell>
          <cell r="AB78">
            <v>12.081375</v>
          </cell>
          <cell r="AC78">
            <v>10.667598749948089</v>
          </cell>
          <cell r="AD78">
            <v>10.667598749948089</v>
          </cell>
          <cell r="AE78">
            <v>10.667598749948089</v>
          </cell>
          <cell r="AF78">
            <v>10.667598749948089</v>
          </cell>
          <cell r="AG78">
            <v>42.670394999792357</v>
          </cell>
          <cell r="AH78">
            <v>8.1375489499480889</v>
          </cell>
          <cell r="AI78">
            <v>8.1375489499480889</v>
          </cell>
          <cell r="AJ78">
            <v>8.1375489499480889</v>
          </cell>
          <cell r="AK78">
            <v>8.1375489499480889</v>
          </cell>
          <cell r="AL78">
            <v>32.550195799792355</v>
          </cell>
          <cell r="AM78">
            <v>32.550195799792355</v>
          </cell>
          <cell r="AN78">
            <v>46.009583799792352</v>
          </cell>
          <cell r="AO78">
            <v>46.009583799792352</v>
          </cell>
          <cell r="AP78">
            <v>46.009583799792352</v>
          </cell>
          <cell r="AQ78">
            <v>45.728208799792355</v>
          </cell>
          <cell r="AR78">
            <v>45.728208799792355</v>
          </cell>
          <cell r="AS78">
            <v>45.728208799792355</v>
          </cell>
          <cell r="AT78">
            <v>15.339188800000001</v>
          </cell>
          <cell r="AU78">
            <v>1.9444008000000004</v>
          </cell>
          <cell r="AV78">
            <v>6.4600000000000005E-2</v>
          </cell>
          <cell r="AW78">
            <v>6.4600000000000005E-2</v>
          </cell>
          <cell r="AX78">
            <v>0</v>
          </cell>
          <cell r="AY78">
            <v>0</v>
          </cell>
          <cell r="AZ78">
            <v>0</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cell r="BO78">
            <v>0</v>
          </cell>
          <cell r="BP78">
            <v>0</v>
          </cell>
          <cell r="BQ78">
            <v>0</v>
          </cell>
        </row>
        <row r="79">
          <cell r="D79">
            <v>0</v>
          </cell>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7.5972549999480901</v>
          </cell>
          <cell r="AD79">
            <v>7.5972549999480901</v>
          </cell>
          <cell r="AE79">
            <v>7.5972549999480901</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0.31944444444444442</v>
          </cell>
          <cell r="AW79">
            <v>0.875</v>
          </cell>
          <cell r="AX79">
            <v>1.4305555555555556</v>
          </cell>
          <cell r="AY79">
            <v>3.8444444444444446</v>
          </cell>
          <cell r="AZ79">
            <v>6.0305999999999997</v>
          </cell>
          <cell r="BA79">
            <v>11.167355555555556</v>
          </cell>
          <cell r="BB79">
            <v>13.046577777777777</v>
          </cell>
          <cell r="BC79">
            <v>14.985466666666667</v>
          </cell>
          <cell r="BD79">
            <v>16.402133333333332</v>
          </cell>
          <cell r="BE79">
            <v>17.885466666666666</v>
          </cell>
          <cell r="BF79">
            <v>19.482133333333334</v>
          </cell>
          <cell r="BG79">
            <v>18.886466666666667</v>
          </cell>
          <cell r="BH79">
            <v>18.559800000000003</v>
          </cell>
          <cell r="BI79">
            <v>17.943133333333332</v>
          </cell>
          <cell r="BJ79">
            <v>17.136466666666667</v>
          </cell>
          <cell r="BK79">
            <v>16.738800000000001</v>
          </cell>
          <cell r="BL79">
            <v>16.772133333333333</v>
          </cell>
          <cell r="BM79">
            <v>16.805466666666668</v>
          </cell>
          <cell r="BN79">
            <v>16.519355555555556</v>
          </cell>
          <cell r="BO79">
            <v>15.997133333333334</v>
          </cell>
          <cell r="BP79">
            <v>15.474911111111112</v>
          </cell>
          <cell r="BQ79">
            <v>14.95268888888889</v>
          </cell>
          <cell r="BR79">
            <v>14.430466666666668</v>
          </cell>
          <cell r="BS79">
            <v>13.908244444444446</v>
          </cell>
          <cell r="BT79">
            <v>12.336022222222224</v>
          </cell>
          <cell r="BU79">
            <v>11.780466666666669</v>
          </cell>
          <cell r="BV79">
            <v>11.780466666666669</v>
          </cell>
          <cell r="BW79">
            <v>11.780466666666669</v>
          </cell>
          <cell r="BX79">
            <v>11.780466666666669</v>
          </cell>
          <cell r="BY79">
            <v>11.780466666666669</v>
          </cell>
          <cell r="BZ79">
            <v>11.780466666666669</v>
          </cell>
          <cell r="CA79">
            <v>11.780466666666669</v>
          </cell>
          <cell r="CB79">
            <v>11.780466666666669</v>
          </cell>
        </row>
        <row r="80">
          <cell r="D80">
            <v>0</v>
          </cell>
          <cell r="E80">
            <v>0</v>
          </cell>
          <cell r="F80">
            <v>17.2</v>
          </cell>
          <cell r="G80">
            <v>42.5</v>
          </cell>
          <cell r="H80">
            <v>28.5</v>
          </cell>
          <cell r="I80">
            <v>5</v>
          </cell>
          <cell r="J80">
            <v>5</v>
          </cell>
          <cell r="K80">
            <v>5</v>
          </cell>
          <cell r="L80">
            <v>5</v>
          </cell>
          <cell r="M80">
            <v>20</v>
          </cell>
          <cell r="N80">
            <v>2.35</v>
          </cell>
          <cell r="O80">
            <v>2.35</v>
          </cell>
          <cell r="P80">
            <v>2.35</v>
          </cell>
          <cell r="Q80">
            <v>2.35</v>
          </cell>
          <cell r="R80">
            <v>9.4</v>
          </cell>
          <cell r="S80">
            <v>2.9</v>
          </cell>
          <cell r="T80">
            <v>2.9</v>
          </cell>
          <cell r="U80">
            <v>2.9</v>
          </cell>
          <cell r="V80">
            <v>2.9</v>
          </cell>
          <cell r="W80">
            <v>11.6</v>
          </cell>
          <cell r="X80">
            <v>2.9499999999999997</v>
          </cell>
          <cell r="Y80">
            <v>2.9499999999999997</v>
          </cell>
          <cell r="Z80">
            <v>2.9499999999999997</v>
          </cell>
          <cell r="AA80">
            <v>2.9499999999999997</v>
          </cell>
          <cell r="AB80">
            <v>11.799999999999999</v>
          </cell>
          <cell r="AC80">
            <v>3</v>
          </cell>
          <cell r="AD80">
            <v>3</v>
          </cell>
          <cell r="AE80">
            <v>3</v>
          </cell>
          <cell r="AF80">
            <v>3</v>
          </cell>
          <cell r="AG80">
            <v>12</v>
          </cell>
          <cell r="AH80">
            <v>0</v>
          </cell>
          <cell r="AI80">
            <v>0</v>
          </cell>
          <cell r="AJ80">
            <v>0</v>
          </cell>
          <cell r="AK80">
            <v>0</v>
          </cell>
          <cell r="AL80">
            <v>0</v>
          </cell>
          <cell r="AM80">
            <v>0</v>
          </cell>
          <cell r="AN80">
            <v>13.394788</v>
          </cell>
          <cell r="AO80">
            <v>13.394788</v>
          </cell>
          <cell r="AP80">
            <v>13.394788</v>
          </cell>
          <cell r="AQ80">
            <v>13.394788</v>
          </cell>
          <cell r="AR80">
            <v>13.394788</v>
          </cell>
          <cell r="AS80">
            <v>13.394788</v>
          </cell>
          <cell r="AT80">
            <v>13.394788</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0</v>
          </cell>
        </row>
        <row r="81">
          <cell r="D81">
            <v>0</v>
          </cell>
          <cell r="E81">
            <v>4.4000000000000004</v>
          </cell>
          <cell r="F81">
            <v>4.4000000000000004</v>
          </cell>
          <cell r="G81">
            <v>4.4000000000000004</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0.4699502000000001</v>
          </cell>
          <cell r="AI81">
            <v>0.4699502000000001</v>
          </cell>
          <cell r="AJ81">
            <v>0.4699502000000001</v>
          </cell>
          <cell r="AK81">
            <v>0</v>
          </cell>
          <cell r="AL81">
            <v>1.8798008000000004</v>
          </cell>
          <cell r="AM81">
            <v>1.8798008000000004</v>
          </cell>
          <cell r="AN81">
            <v>1.8798008000000004</v>
          </cell>
          <cell r="AO81">
            <v>1.8798008000000004</v>
          </cell>
          <cell r="AP81">
            <v>0</v>
          </cell>
          <cell r="AQ81">
            <v>0</v>
          </cell>
          <cell r="AR81">
            <v>0</v>
          </cell>
          <cell r="AS81">
            <v>0</v>
          </cell>
          <cell r="AT81">
            <v>0</v>
          </cell>
          <cell r="AU81">
            <v>0</v>
          </cell>
          <cell r="AV81">
            <v>0.31944444444444442</v>
          </cell>
          <cell r="AW81">
            <v>0.875</v>
          </cell>
          <cell r="AX81">
            <v>1.4305555555555556</v>
          </cell>
          <cell r="AY81">
            <v>3.8444444444444446</v>
          </cell>
          <cell r="AZ81">
            <v>6.0305999999999997</v>
          </cell>
          <cell r="BA81">
            <v>8.2373555555555562</v>
          </cell>
          <cell r="BB81">
            <v>10.116577777777778</v>
          </cell>
          <cell r="BC81">
            <v>12.055466666666668</v>
          </cell>
          <cell r="BD81">
            <v>13.472133333333332</v>
          </cell>
          <cell r="BE81">
            <v>14.955466666666666</v>
          </cell>
          <cell r="BF81">
            <v>16.572133333333333</v>
          </cell>
          <cell r="BG81">
            <v>16.156466666666667</v>
          </cell>
          <cell r="BH81">
            <v>16.189800000000002</v>
          </cell>
          <cell r="BI81">
            <v>16.223133333333333</v>
          </cell>
          <cell r="BJ81">
            <v>16.256466666666668</v>
          </cell>
          <cell r="BK81">
            <v>16.738800000000001</v>
          </cell>
          <cell r="BL81">
            <v>16.772133333333333</v>
          </cell>
          <cell r="BM81">
            <v>16.805466666666668</v>
          </cell>
          <cell r="BN81">
            <v>16.519355555555556</v>
          </cell>
          <cell r="BO81">
            <v>15.997133333333334</v>
          </cell>
          <cell r="BP81">
            <v>15.474911111111112</v>
          </cell>
          <cell r="BQ81">
            <v>14.95268888888889</v>
          </cell>
          <cell r="BR81">
            <v>14.430466666666668</v>
          </cell>
          <cell r="BS81">
            <v>13.908244444444446</v>
          </cell>
          <cell r="BT81">
            <v>12.336022222222224</v>
          </cell>
          <cell r="BU81">
            <v>11.780466666666669</v>
          </cell>
          <cell r="BV81">
            <v>11.780466666666669</v>
          </cell>
          <cell r="BW81">
            <v>11.780466666666669</v>
          </cell>
          <cell r="BX81">
            <v>11.780466666666669</v>
          </cell>
          <cell r="BY81">
            <v>11.780466666666669</v>
          </cell>
          <cell r="BZ81">
            <v>11.780466666666669</v>
          </cell>
          <cell r="CA81">
            <v>11.780466666666669</v>
          </cell>
          <cell r="CB81">
            <v>11.780466666666669</v>
          </cell>
        </row>
        <row r="83">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7.0343749999999997E-2</v>
          </cell>
          <cell r="T83">
            <v>7.0343749999999997E-2</v>
          </cell>
          <cell r="U83">
            <v>7.0343749999999997E-2</v>
          </cell>
          <cell r="V83">
            <v>0</v>
          </cell>
          <cell r="W83">
            <v>0.28137499999999999</v>
          </cell>
          <cell r="X83">
            <v>7.0343749999999997E-2</v>
          </cell>
          <cell r="Y83">
            <v>7.0343749999999997E-2</v>
          </cell>
          <cell r="Z83">
            <v>7.0343749999999997E-2</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0.44899999999999995</v>
          </cell>
          <cell r="AZ83">
            <v>1.1656666666666666</v>
          </cell>
          <cell r="BA83">
            <v>1.7490000000000001</v>
          </cell>
          <cell r="BB83">
            <v>2.3656666666666668</v>
          </cell>
          <cell r="BC83">
            <v>3.0156666666666667</v>
          </cell>
          <cell r="BD83">
            <v>3.6989999999999998</v>
          </cell>
          <cell r="BE83">
            <v>4.4156666666666666</v>
          </cell>
          <cell r="BF83">
            <v>5.1656666666666666</v>
          </cell>
          <cell r="BG83">
            <v>4.75</v>
          </cell>
          <cell r="BH83">
            <v>4.7833333333333332</v>
          </cell>
          <cell r="BI83">
            <v>4.8166666666666664</v>
          </cell>
          <cell r="BJ83">
            <v>4.8499999999999996</v>
          </cell>
          <cell r="BK83">
            <v>5.3323333333333336</v>
          </cell>
          <cell r="BL83">
            <v>5.3656666666666668</v>
          </cell>
          <cell r="BM83">
            <v>5.399</v>
          </cell>
          <cell r="BN83">
            <v>5.4323333333333332</v>
          </cell>
          <cell r="BO83">
            <v>5.4656666666666665</v>
          </cell>
          <cell r="BP83">
            <v>5.4989999999999997</v>
          </cell>
          <cell r="BQ83">
            <v>5.5323333333333338</v>
          </cell>
          <cell r="BR83">
            <v>5.565666666666667</v>
          </cell>
          <cell r="BS83">
            <v>5.5990000000000002</v>
          </cell>
          <cell r="BT83">
            <v>4.5823333333333336</v>
          </cell>
          <cell r="BU83">
            <v>4.5823333333333336</v>
          </cell>
          <cell r="BV83">
            <v>4.5823333333333336</v>
          </cell>
          <cell r="BW83">
            <v>4.5823333333333336</v>
          </cell>
          <cell r="BX83">
            <v>4.5823333333333336</v>
          </cell>
          <cell r="BY83">
            <v>4.5823333333333336</v>
          </cell>
          <cell r="BZ83">
            <v>4.5823333333333336</v>
          </cell>
          <cell r="CA83">
            <v>4.5823333333333336</v>
          </cell>
          <cell r="CB83">
            <v>4.5823333333333336</v>
          </cell>
        </row>
        <row r="84">
          <cell r="D84">
            <v>0</v>
          </cell>
          <cell r="E84">
            <v>0</v>
          </cell>
          <cell r="F84">
            <v>8.6</v>
          </cell>
          <cell r="G84">
            <v>11.2</v>
          </cell>
          <cell r="H84">
            <v>11.5</v>
          </cell>
          <cell r="I84">
            <v>0</v>
          </cell>
          <cell r="J84">
            <v>0</v>
          </cell>
          <cell r="K84">
            <v>0</v>
          </cell>
          <cell r="L84">
            <v>2.8000000000000003</v>
          </cell>
          <cell r="M84">
            <v>2.8000000000000003</v>
          </cell>
          <cell r="N84">
            <v>0</v>
          </cell>
          <cell r="O84">
            <v>0</v>
          </cell>
          <cell r="P84">
            <v>0</v>
          </cell>
          <cell r="Q84">
            <v>0</v>
          </cell>
          <cell r="R84">
            <v>0</v>
          </cell>
          <cell r="S84">
            <v>0.53007246376811601</v>
          </cell>
          <cell r="T84">
            <v>0.53007246376811601</v>
          </cell>
          <cell r="U84">
            <v>5.030072463768116</v>
          </cell>
          <cell r="V84">
            <v>0</v>
          </cell>
          <cell r="W84">
            <v>6.6202898550724631</v>
          </cell>
          <cell r="X84">
            <v>1.1678876811594203</v>
          </cell>
          <cell r="Y84">
            <v>1.1678519668737057</v>
          </cell>
          <cell r="Z84">
            <v>1.1678519668737057</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0</v>
          </cell>
          <cell r="BJ84">
            <v>0</v>
          </cell>
          <cell r="BK84">
            <v>0</v>
          </cell>
          <cell r="BL84">
            <v>0</v>
          </cell>
          <cell r="BM84">
            <v>0</v>
          </cell>
          <cell r="BN84">
            <v>0</v>
          </cell>
          <cell r="BO84">
            <v>0</v>
          </cell>
          <cell r="BP84">
            <v>0</v>
          </cell>
          <cell r="BQ84">
            <v>0</v>
          </cell>
          <cell r="BR84">
            <v>0</v>
          </cell>
          <cell r="BS84">
            <v>0</v>
          </cell>
          <cell r="BT84">
            <v>0</v>
          </cell>
          <cell r="BU84">
            <v>0</v>
          </cell>
          <cell r="BV84">
            <v>0</v>
          </cell>
          <cell r="BW84">
            <v>0</v>
          </cell>
          <cell r="BX84">
            <v>0</v>
          </cell>
          <cell r="BY84">
            <v>0</v>
          </cell>
          <cell r="BZ84">
            <v>0</v>
          </cell>
          <cell r="CA84">
            <v>0</v>
          </cell>
          <cell r="CB84">
            <v>0</v>
          </cell>
        </row>
        <row r="85">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0.32173913043478264</v>
          </cell>
          <cell r="T85">
            <v>0.32173913043478264</v>
          </cell>
          <cell r="U85">
            <v>0.32173913043478264</v>
          </cell>
          <cell r="V85">
            <v>0</v>
          </cell>
          <cell r="W85">
            <v>1.2869565217391306</v>
          </cell>
          <cell r="X85">
            <v>0.24630434782608696</v>
          </cell>
          <cell r="Y85">
            <v>0.24630434782608696</v>
          </cell>
          <cell r="Z85">
            <v>0.24630434782608696</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0.31944444444444442</v>
          </cell>
          <cell r="AW85">
            <v>0.875</v>
          </cell>
          <cell r="AX85">
            <v>1.4305555555555556</v>
          </cell>
          <cell r="AY85">
            <v>1.9861111111111112</v>
          </cell>
          <cell r="AZ85">
            <v>2.541666666666667</v>
          </cell>
          <cell r="BA85">
            <v>3.0972222222222223</v>
          </cell>
          <cell r="BB85">
            <v>3.6527777777777777</v>
          </cell>
          <cell r="BC85">
            <v>4.208333333333333</v>
          </cell>
          <cell r="BD85">
            <v>4.208333333333333</v>
          </cell>
          <cell r="BE85">
            <v>4.208333333333333</v>
          </cell>
          <cell r="BF85">
            <v>4.208333333333333</v>
          </cell>
          <cell r="BG85">
            <v>4.208333333333333</v>
          </cell>
          <cell r="BH85">
            <v>4.208333333333333</v>
          </cell>
          <cell r="BI85">
            <v>4.208333333333333</v>
          </cell>
          <cell r="BJ85">
            <v>4.208333333333333</v>
          </cell>
          <cell r="BK85">
            <v>4.208333333333333</v>
          </cell>
          <cell r="BL85">
            <v>4.208333333333333</v>
          </cell>
          <cell r="BM85">
            <v>4.208333333333333</v>
          </cell>
          <cell r="BN85">
            <v>3.8888888888888884</v>
          </cell>
          <cell r="BO85">
            <v>3.333333333333333</v>
          </cell>
          <cell r="BP85">
            <v>2.7777777777777777</v>
          </cell>
          <cell r="BQ85">
            <v>2.2222222222222223</v>
          </cell>
          <cell r="BR85">
            <v>1.6666666666666667</v>
          </cell>
          <cell r="BS85">
            <v>1.1111111111111112</v>
          </cell>
          <cell r="BT85">
            <v>0.55555555555555558</v>
          </cell>
          <cell r="BU85">
            <v>0</v>
          </cell>
          <cell r="BV85">
            <v>0</v>
          </cell>
          <cell r="BW85">
            <v>0</v>
          </cell>
          <cell r="BX85">
            <v>0</v>
          </cell>
          <cell r="BY85">
            <v>0</v>
          </cell>
          <cell r="BZ85">
            <v>0</v>
          </cell>
          <cell r="CA85">
            <v>0</v>
          </cell>
          <cell r="CB85">
            <v>0</v>
          </cell>
        </row>
        <row r="86">
          <cell r="D86">
            <v>0</v>
          </cell>
          <cell r="E86">
            <v>0</v>
          </cell>
          <cell r="F86">
            <v>1.8</v>
          </cell>
          <cell r="G86">
            <v>1.8</v>
          </cell>
          <cell r="H86">
            <v>1.8</v>
          </cell>
          <cell r="I86">
            <v>0</v>
          </cell>
          <cell r="J86">
            <v>0</v>
          </cell>
          <cell r="K86">
            <v>0</v>
          </cell>
          <cell r="L86">
            <v>0</v>
          </cell>
          <cell r="M86">
            <v>0</v>
          </cell>
          <cell r="N86">
            <v>0</v>
          </cell>
          <cell r="O86">
            <v>0</v>
          </cell>
          <cell r="P86">
            <v>0</v>
          </cell>
          <cell r="Q86">
            <v>0</v>
          </cell>
          <cell r="R86">
            <v>0</v>
          </cell>
          <cell r="S86">
            <v>0</v>
          </cell>
          <cell r="T86">
            <v>0</v>
          </cell>
          <cell r="U86">
            <v>4.5</v>
          </cell>
          <cell r="V86">
            <v>0</v>
          </cell>
          <cell r="W86">
            <v>4.5</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v>
          </cell>
          <cell r="AM86">
            <v>0</v>
          </cell>
          <cell r="AN86">
            <v>0</v>
          </cell>
          <cell r="AO86">
            <v>0</v>
          </cell>
          <cell r="AP86">
            <v>0</v>
          </cell>
          <cell r="AQ86">
            <v>0</v>
          </cell>
          <cell r="AR86">
            <v>0</v>
          </cell>
          <cell r="AS86">
            <v>0</v>
          </cell>
          <cell r="AT86">
            <v>0</v>
          </cell>
          <cell r="AU86">
            <v>0</v>
          </cell>
          <cell r="AV86">
            <v>0</v>
          </cell>
          <cell r="AW86">
            <v>0</v>
          </cell>
          <cell r="AX86">
            <v>0</v>
          </cell>
          <cell r="AY86">
            <v>0</v>
          </cell>
          <cell r="AZ86">
            <v>0</v>
          </cell>
          <cell r="BA86">
            <v>0</v>
          </cell>
          <cell r="BB86">
            <v>0</v>
          </cell>
          <cell r="BC86">
            <v>0</v>
          </cell>
          <cell r="BD86">
            <v>0</v>
          </cell>
          <cell r="BE86">
            <v>0</v>
          </cell>
          <cell r="BF86">
            <v>0</v>
          </cell>
          <cell r="BG86">
            <v>0</v>
          </cell>
          <cell r="BH86">
            <v>0</v>
          </cell>
          <cell r="BI86">
            <v>0</v>
          </cell>
          <cell r="BJ86">
            <v>0</v>
          </cell>
          <cell r="BK86">
            <v>0</v>
          </cell>
          <cell r="BL86">
            <v>0</v>
          </cell>
          <cell r="BM86">
            <v>0</v>
          </cell>
          <cell r="BN86">
            <v>0</v>
          </cell>
          <cell r="BO86">
            <v>0</v>
          </cell>
          <cell r="BP86">
            <v>0</v>
          </cell>
          <cell r="BQ86">
            <v>0</v>
          </cell>
        </row>
        <row r="87">
          <cell r="D87">
            <v>0</v>
          </cell>
          <cell r="E87">
            <v>0</v>
          </cell>
          <cell r="F87">
            <v>0</v>
          </cell>
          <cell r="G87">
            <v>2.2999999999999998</v>
          </cell>
          <cell r="H87">
            <v>2.2000000000000002</v>
          </cell>
          <cell r="I87">
            <v>0</v>
          </cell>
          <cell r="J87">
            <v>0</v>
          </cell>
          <cell r="K87">
            <v>0</v>
          </cell>
          <cell r="L87">
            <v>2.2000000000000002</v>
          </cell>
          <cell r="M87">
            <v>2.2000000000000002</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cell r="AK87">
            <v>0</v>
          </cell>
          <cell r="AL87">
            <v>0</v>
          </cell>
          <cell r="AM87">
            <v>0</v>
          </cell>
          <cell r="AN87">
            <v>0</v>
          </cell>
          <cell r="AO87">
            <v>0</v>
          </cell>
          <cell r="AP87">
            <v>0</v>
          </cell>
          <cell r="AQ87">
            <v>0</v>
          </cell>
          <cell r="AR87">
            <v>0</v>
          </cell>
          <cell r="AS87">
            <v>0</v>
          </cell>
          <cell r="AT87">
            <v>0</v>
          </cell>
          <cell r="AU87">
            <v>0</v>
          </cell>
          <cell r="AV87">
            <v>0</v>
          </cell>
          <cell r="AW87">
            <v>0</v>
          </cell>
          <cell r="AX87">
            <v>0</v>
          </cell>
          <cell r="AY87">
            <v>0</v>
          </cell>
          <cell r="AZ87">
            <v>0</v>
          </cell>
          <cell r="BA87">
            <v>2.9299999999999997</v>
          </cell>
          <cell r="BB87">
            <v>2.9299999999999997</v>
          </cell>
          <cell r="BC87">
            <v>2.9299999999999997</v>
          </cell>
          <cell r="BD87">
            <v>2.9299999999999997</v>
          </cell>
          <cell r="BE87">
            <v>2.9299999999999997</v>
          </cell>
          <cell r="BF87">
            <v>2.91</v>
          </cell>
          <cell r="BG87">
            <v>2.7300000000000004</v>
          </cell>
          <cell r="BH87">
            <v>2.37</v>
          </cell>
          <cell r="BI87">
            <v>1.7200000000000002</v>
          </cell>
          <cell r="BJ87">
            <v>0.88000000000000012</v>
          </cell>
          <cell r="BK87">
            <v>0</v>
          </cell>
          <cell r="BL87">
            <v>0</v>
          </cell>
          <cell r="BM87">
            <v>0</v>
          </cell>
          <cell r="BN87">
            <v>0</v>
          </cell>
          <cell r="BO87">
            <v>0</v>
          </cell>
          <cell r="BP87">
            <v>0</v>
          </cell>
          <cell r="BQ87">
            <v>0</v>
          </cell>
          <cell r="BR87">
            <v>0</v>
          </cell>
          <cell r="BS87">
            <v>0</v>
          </cell>
          <cell r="BT87">
            <v>0</v>
          </cell>
          <cell r="BU87">
            <v>0</v>
          </cell>
          <cell r="BV87">
            <v>0</v>
          </cell>
          <cell r="BW87">
            <v>0</v>
          </cell>
          <cell r="BX87">
            <v>0</v>
          </cell>
          <cell r="BY87">
            <v>0</v>
          </cell>
          <cell r="BZ87">
            <v>0</v>
          </cell>
          <cell r="CA87">
            <v>0</v>
          </cell>
          <cell r="CB87">
            <v>0</v>
          </cell>
        </row>
        <row r="88">
          <cell r="D88">
            <v>0</v>
          </cell>
          <cell r="E88">
            <v>0</v>
          </cell>
          <cell r="F88">
            <v>0</v>
          </cell>
          <cell r="G88">
            <v>0.3</v>
          </cell>
          <cell r="H88">
            <v>0.6</v>
          </cell>
          <cell r="I88">
            <v>0</v>
          </cell>
          <cell r="J88">
            <v>0</v>
          </cell>
          <cell r="K88">
            <v>0</v>
          </cell>
          <cell r="L88">
            <v>0.6</v>
          </cell>
          <cell r="M88">
            <v>0.6</v>
          </cell>
          <cell r="N88">
            <v>0</v>
          </cell>
          <cell r="O88">
            <v>0</v>
          </cell>
          <cell r="P88">
            <v>0</v>
          </cell>
          <cell r="Q88">
            <v>0</v>
          </cell>
          <cell r="R88">
            <v>0</v>
          </cell>
          <cell r="S88">
            <v>0.20833333333333334</v>
          </cell>
          <cell r="T88">
            <v>0.20833333333333334</v>
          </cell>
          <cell r="U88">
            <v>0.20833333333333334</v>
          </cell>
          <cell r="V88">
            <v>0.20833333333333334</v>
          </cell>
          <cell r="W88">
            <v>0.83333333333333337</v>
          </cell>
          <cell r="X88">
            <v>0.27958333333333329</v>
          </cell>
          <cell r="Y88">
            <v>0.27958333333333329</v>
          </cell>
          <cell r="Z88">
            <v>0.27958333333333329</v>
          </cell>
          <cell r="AA88">
            <v>0.27958333333333329</v>
          </cell>
          <cell r="AB88">
            <v>1.1183333333333332</v>
          </cell>
          <cell r="AC88">
            <v>0.27958333333333329</v>
          </cell>
          <cell r="AD88">
            <v>0.27958333333333329</v>
          </cell>
          <cell r="AE88">
            <v>0.27958333333333329</v>
          </cell>
          <cell r="AF88">
            <v>0.27958333333333329</v>
          </cell>
          <cell r="AG88">
            <v>1.1183333333333332</v>
          </cell>
          <cell r="AH88">
            <v>0.27958333333333329</v>
          </cell>
          <cell r="AI88">
            <v>0.27958333333333329</v>
          </cell>
          <cell r="AJ88">
            <v>0.27958333333333329</v>
          </cell>
          <cell r="AK88">
            <v>0.27958333333333329</v>
          </cell>
          <cell r="AL88">
            <v>1.1183333333333332</v>
          </cell>
          <cell r="AM88">
            <v>1.1183333333333332</v>
          </cell>
          <cell r="AN88">
            <v>1.1183333333333332</v>
          </cell>
          <cell r="AO88">
            <v>1.1183333333333332</v>
          </cell>
          <cell r="AP88">
            <v>0</v>
          </cell>
          <cell r="AQ88">
            <v>0</v>
          </cell>
          <cell r="AR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J88">
            <v>0</v>
          </cell>
          <cell r="BK88">
            <v>0</v>
          </cell>
          <cell r="BL88">
            <v>0</v>
          </cell>
          <cell r="BM88">
            <v>0</v>
          </cell>
          <cell r="BN88">
            <v>0</v>
          </cell>
          <cell r="BO88">
            <v>0</v>
          </cell>
          <cell r="BP88">
            <v>0</v>
          </cell>
          <cell r="BQ88">
            <v>0</v>
          </cell>
        </row>
        <row r="89">
          <cell r="D89">
            <v>0</v>
          </cell>
          <cell r="E89">
            <v>0</v>
          </cell>
          <cell r="F89">
            <v>6.8</v>
          </cell>
          <cell r="G89">
            <v>6.8</v>
          </cell>
          <cell r="H89">
            <v>6.9</v>
          </cell>
          <cell r="I89">
            <v>0</v>
          </cell>
          <cell r="J89">
            <v>0</v>
          </cell>
          <cell r="K89">
            <v>0</v>
          </cell>
          <cell r="L89">
            <v>0</v>
          </cell>
          <cell r="M89">
            <v>0</v>
          </cell>
          <cell r="N89">
            <v>0</v>
          </cell>
          <cell r="O89">
            <v>0</v>
          </cell>
          <cell r="P89">
            <v>0</v>
          </cell>
          <cell r="Q89">
            <v>0</v>
          </cell>
          <cell r="R89">
            <v>0</v>
          </cell>
          <cell r="S89">
            <v>0</v>
          </cell>
          <cell r="T89">
            <v>0</v>
          </cell>
          <cell r="U89">
            <v>0</v>
          </cell>
          <cell r="V89">
            <v>0</v>
          </cell>
          <cell r="W89">
            <v>0</v>
          </cell>
          <cell r="X89">
            <v>0.64200000000000002</v>
          </cell>
          <cell r="Y89">
            <v>0.64196428571428565</v>
          </cell>
          <cell r="Z89">
            <v>0.64196428571428565</v>
          </cell>
          <cell r="AA89">
            <v>0</v>
          </cell>
          <cell r="AB89">
            <v>0</v>
          </cell>
          <cell r="AC89">
            <v>0</v>
          </cell>
          <cell r="AD89">
            <v>0</v>
          </cell>
          <cell r="AE89">
            <v>0</v>
          </cell>
          <cell r="AF89">
            <v>0</v>
          </cell>
          <cell r="AG89">
            <v>0</v>
          </cell>
          <cell r="AH89">
            <v>0</v>
          </cell>
          <cell r="AI89">
            <v>0</v>
          </cell>
          <cell r="AJ89">
            <v>0</v>
          </cell>
          <cell r="AK89">
            <v>0</v>
          </cell>
          <cell r="AL89">
            <v>0</v>
          </cell>
          <cell r="AM89">
            <v>0</v>
          </cell>
          <cell r="AN89">
            <v>0</v>
          </cell>
          <cell r="AO89">
            <v>0</v>
          </cell>
          <cell r="AP89">
            <v>0</v>
          </cell>
          <cell r="AQ89">
            <v>2.1913027112391865</v>
          </cell>
          <cell r="AR89">
            <v>2.1913027112391865</v>
          </cell>
          <cell r="AS89">
            <v>2.1913027112391865</v>
          </cell>
          <cell r="AT89">
            <v>2.1913027112391865</v>
          </cell>
          <cell r="AU89">
            <v>2.1913027112391865</v>
          </cell>
          <cell r="AV89">
            <v>1.3177811837345081</v>
          </cell>
          <cell r="AW89">
            <v>2.4457252651655539</v>
          </cell>
          <cell r="AX89">
            <v>4.1666795322721031</v>
          </cell>
          <cell r="AY89">
            <v>5.5069907665360551</v>
          </cell>
          <cell r="AZ89">
            <v>6.2164610059707526</v>
          </cell>
          <cell r="BA89">
            <v>3.9436481983066729</v>
          </cell>
          <cell r="BB89">
            <v>3.9436481983066729</v>
          </cell>
          <cell r="BC89">
            <v>3.9436481983066729</v>
          </cell>
          <cell r="BD89">
            <v>3.9436481983066729</v>
          </cell>
          <cell r="BE89">
            <v>3.9436481983066729</v>
          </cell>
          <cell r="BF89">
            <v>4.8171697258113513</v>
          </cell>
          <cell r="BG89">
            <v>3.689225644380306</v>
          </cell>
          <cell r="BH89">
            <v>1.968271377273757</v>
          </cell>
          <cell r="BI89">
            <v>0.62796014300980474</v>
          </cell>
          <cell r="BJ89">
            <v>-8.1510096424892542E-2</v>
          </cell>
          <cell r="BK89">
            <v>0</v>
          </cell>
          <cell r="BL89">
            <v>0</v>
          </cell>
          <cell r="BM89">
            <v>0</v>
          </cell>
          <cell r="BN89">
            <v>0</v>
          </cell>
          <cell r="BO89">
            <v>0</v>
          </cell>
          <cell r="BP89">
            <v>0</v>
          </cell>
          <cell r="BQ89">
            <v>0</v>
          </cell>
          <cell r="BR89">
            <v>0</v>
          </cell>
          <cell r="BS89">
            <v>0</v>
          </cell>
          <cell r="BT89">
            <v>0</v>
          </cell>
          <cell r="BU89">
            <v>0</v>
          </cell>
          <cell r="BV89">
            <v>0</v>
          </cell>
          <cell r="BW89">
            <v>0</v>
          </cell>
          <cell r="BX89">
            <v>0</v>
          </cell>
          <cell r="BY89">
            <v>0</v>
          </cell>
          <cell r="BZ89">
            <v>0</v>
          </cell>
          <cell r="CA89">
            <v>0</v>
          </cell>
          <cell r="CB89">
            <v>0</v>
          </cell>
        </row>
        <row r="95">
          <cell r="S95">
            <v>814.83983346901721</v>
          </cell>
          <cell r="T95">
            <v>759.90522611039376</v>
          </cell>
          <cell r="U95">
            <v>690.4256205674219</v>
          </cell>
          <cell r="V95">
            <v>591.54956098333685</v>
          </cell>
          <cell r="W95">
            <v>577.89405723345124</v>
          </cell>
          <cell r="X95">
            <v>652.57837240697506</v>
          </cell>
          <cell r="Y95">
            <v>628.74778251929786</v>
          </cell>
          <cell r="Z95">
            <v>629.47755447776728</v>
          </cell>
          <cell r="AA95">
            <v>702.74451995343702</v>
          </cell>
          <cell r="AB95">
            <v>747.79052307804386</v>
          </cell>
          <cell r="AC95">
            <v>736.77193553759366</v>
          </cell>
          <cell r="AD95">
            <v>719.70097261138142</v>
          </cell>
          <cell r="AE95">
            <v>705.13057193379382</v>
          </cell>
          <cell r="AF95">
            <v>672.6736503871939</v>
          </cell>
          <cell r="AG95">
            <v>623.81148731740495</v>
          </cell>
          <cell r="AH95">
            <v>572.39926875417268</v>
          </cell>
          <cell r="AI95">
            <v>517.97257342715943</v>
          </cell>
          <cell r="AJ95">
            <v>468.18591417410988</v>
          </cell>
          <cell r="AK95">
            <v>406.48218316255947</v>
          </cell>
          <cell r="AL95">
            <v>337.68067695160352</v>
          </cell>
          <cell r="AM95">
            <v>279.54968815794729</v>
          </cell>
          <cell r="AN95">
            <v>229.43617966200463</v>
          </cell>
          <cell r="AO95">
            <v>181.29720243949612</v>
          </cell>
          <cell r="AP95">
            <v>150.04068070758268</v>
          </cell>
          <cell r="AQ95">
            <v>123.18735301160605</v>
          </cell>
          <cell r="AR95">
            <v>96.09839484029466</v>
          </cell>
          <cell r="AS95">
            <v>91.614391440483274</v>
          </cell>
          <cell r="AT95">
            <v>86.268893913364494</v>
          </cell>
          <cell r="AU95">
            <v>82.045016891663465</v>
          </cell>
          <cell r="AV95">
            <v>79.563004941414164</v>
          </cell>
          <cell r="AW95">
            <v>78.651365602514375</v>
          </cell>
          <cell r="AX95">
            <v>79.523865361471096</v>
          </cell>
          <cell r="AY95">
            <v>73.997686309772931</v>
          </cell>
          <cell r="AZ95">
            <v>68.641367784610324</v>
          </cell>
          <cell r="BA95">
            <v>63.496040051498007</v>
          </cell>
          <cell r="BB95">
            <v>58.246851740253931</v>
          </cell>
          <cell r="BC95">
            <v>52.80900872625034</v>
          </cell>
          <cell r="BD95">
            <v>47.180448150766637</v>
          </cell>
          <cell r="BE95">
            <v>41.978960447559899</v>
          </cell>
          <cell r="BF95">
            <v>36.590330133524958</v>
          </cell>
          <cell r="BG95">
            <v>30.976999478178087</v>
          </cell>
          <cell r="BH95">
            <v>25.127463824044138</v>
          </cell>
          <cell r="BI95">
            <v>19.029629475185196</v>
          </cell>
          <cell r="BJ95">
            <v>13.667033538431342</v>
          </cell>
          <cell r="BK95">
            <v>8.8207577204823657</v>
          </cell>
          <cell r="BL95">
            <v>5.0268066947543986</v>
          </cell>
          <cell r="BM95">
            <v>2.4477579072758218</v>
          </cell>
          <cell r="BN95">
            <v>0.85043785264500737</v>
          </cell>
          <cell r="BO95">
            <v>0.28170979198376656</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row>
        <row r="101">
          <cell r="S101">
            <v>737.89365478074092</v>
          </cell>
          <cell r="T101">
            <v>687.79291395883661</v>
          </cell>
          <cell r="U101">
            <v>612.49951889802196</v>
          </cell>
          <cell r="V101">
            <v>504.30002267474322</v>
          </cell>
          <cell r="W101">
            <v>485.31483685269916</v>
          </cell>
          <cell r="X101">
            <v>543.88878876275385</v>
          </cell>
          <cell r="Y101">
            <v>523.23386911454827</v>
          </cell>
          <cell r="Z101">
            <v>521.87969510290486</v>
          </cell>
          <cell r="AA101">
            <v>581.52000830876375</v>
          </cell>
          <cell r="AB101">
            <v>625.775886075568</v>
          </cell>
          <cell r="AC101">
            <v>611.51387295597317</v>
          </cell>
          <cell r="AD101">
            <v>608.17500646738358</v>
          </cell>
          <cell r="AE101">
            <v>599.70157478357351</v>
          </cell>
          <cell r="AF101">
            <v>575.50061592490169</v>
          </cell>
          <cell r="AG101">
            <v>536.88804792225073</v>
          </cell>
          <cell r="AH101">
            <v>496.14933472387941</v>
          </cell>
          <cell r="AI101">
            <v>452.56454004812804</v>
          </cell>
          <cell r="AJ101">
            <v>409.04925830377368</v>
          </cell>
          <cell r="AK101">
            <v>357.42110669871954</v>
          </cell>
          <cell r="AL101">
            <v>302.8667800453581</v>
          </cell>
          <cell r="AM101">
            <v>260.85185544726232</v>
          </cell>
          <cell r="AN101">
            <v>219.92603049714802</v>
          </cell>
          <cell r="AO101">
            <v>180.24940149597896</v>
          </cell>
          <cell r="AP101">
            <v>150.04068070758268</v>
          </cell>
          <cell r="AQ101">
            <v>123.18735301160605</v>
          </cell>
          <cell r="AR101">
            <v>96.09839484029466</v>
          </cell>
          <cell r="AS101">
            <v>91.614391440483274</v>
          </cell>
          <cell r="AT101">
            <v>86.268893913364494</v>
          </cell>
          <cell r="AU101">
            <v>82.045016891663465</v>
          </cell>
          <cell r="AV101">
            <v>79.563004941414164</v>
          </cell>
          <cell r="AW101">
            <v>78.651365602514375</v>
          </cell>
          <cell r="AX101">
            <v>79.523865361471096</v>
          </cell>
          <cell r="AY101">
            <v>73.997686309772931</v>
          </cell>
          <cell r="AZ101">
            <v>68.641367784610324</v>
          </cell>
          <cell r="BA101">
            <v>63.496040051498007</v>
          </cell>
          <cell r="BB101">
            <v>58.246851740253931</v>
          </cell>
          <cell r="BC101">
            <v>52.80900872625034</v>
          </cell>
          <cell r="BD101">
            <v>47.180448150766637</v>
          </cell>
          <cell r="BE101">
            <v>41.978960447559899</v>
          </cell>
          <cell r="BF101">
            <v>36.590330133524958</v>
          </cell>
          <cell r="BG101">
            <v>30.976999478178087</v>
          </cell>
          <cell r="BH101">
            <v>25.127463824044138</v>
          </cell>
          <cell r="BI101">
            <v>19.029629475185196</v>
          </cell>
          <cell r="BJ101">
            <v>13.667033538431342</v>
          </cell>
          <cell r="BK101">
            <v>8.8207577204823657</v>
          </cell>
          <cell r="BL101">
            <v>5.0268066947543986</v>
          </cell>
          <cell r="BM101">
            <v>2.4477579072758218</v>
          </cell>
          <cell r="BN101">
            <v>0.85043785264500737</v>
          </cell>
          <cell r="BO101">
            <v>0.28170979198376656</v>
          </cell>
          <cell r="BP101">
            <v>0</v>
          </cell>
          <cell r="BQ101">
            <v>0</v>
          </cell>
          <cell r="BR101">
            <v>0</v>
          </cell>
          <cell r="BS101">
            <v>0</v>
          </cell>
          <cell r="BT101">
            <v>0</v>
          </cell>
          <cell r="BU101">
            <v>0</v>
          </cell>
          <cell r="BV101">
            <v>0</v>
          </cell>
          <cell r="BW101">
            <v>0</v>
          </cell>
          <cell r="BX101">
            <v>0</v>
          </cell>
          <cell r="BY101">
            <v>0</v>
          </cell>
          <cell r="BZ101">
            <v>0</v>
          </cell>
          <cell r="CA101">
            <v>0</v>
          </cell>
          <cell r="CB101">
            <v>0</v>
          </cell>
          <cell r="CC101">
            <v>0</v>
          </cell>
        </row>
      </sheetData>
      <sheetData sheetId="18" refreshError="1">
        <row r="10">
          <cell r="M10">
            <v>29.6</v>
          </cell>
          <cell r="R10">
            <v>0</v>
          </cell>
          <cell r="V10">
            <v>1.2869565217391306</v>
          </cell>
          <cell r="W10">
            <v>1.2869565217391306</v>
          </cell>
          <cell r="AB10">
            <v>0.9652173913043478</v>
          </cell>
          <cell r="AC10">
            <v>0</v>
          </cell>
          <cell r="AD10">
            <v>0</v>
          </cell>
          <cell r="AE10">
            <v>0</v>
          </cell>
          <cell r="AF10">
            <v>0.98321100000000006</v>
          </cell>
          <cell r="AG10">
            <v>0.98321100000000006</v>
          </cell>
          <cell r="AH10">
            <v>0</v>
          </cell>
          <cell r="AI10">
            <v>0</v>
          </cell>
          <cell r="AJ10">
            <v>0</v>
          </cell>
          <cell r="AK10">
            <v>0.98321100000000006</v>
          </cell>
          <cell r="AL10">
            <v>0.98321100000000006</v>
          </cell>
          <cell r="AM10">
            <v>0</v>
          </cell>
          <cell r="AN10">
            <v>0</v>
          </cell>
          <cell r="AO10">
            <v>0</v>
          </cell>
          <cell r="AP10">
            <v>0.98321100000000006</v>
          </cell>
          <cell r="AQ10">
            <v>0.98321100000000006</v>
          </cell>
          <cell r="AR10">
            <v>0.98321100000000006</v>
          </cell>
          <cell r="AS10">
            <v>0.98321100000000006</v>
          </cell>
          <cell r="AT10">
            <v>0.98321100000000006</v>
          </cell>
          <cell r="AU10">
            <v>0.98321100000000006</v>
          </cell>
          <cell r="AV10">
            <v>0.98321100000000006</v>
          </cell>
          <cell r="AW10">
            <v>0.98321100000000006</v>
          </cell>
          <cell r="AX10">
            <v>0.98321100000000006</v>
          </cell>
          <cell r="AY10">
            <v>0.98321100000000006</v>
          </cell>
          <cell r="AZ10">
            <v>0.98321100000000006</v>
          </cell>
          <cell r="BA10">
            <v>0.98321100000000006</v>
          </cell>
          <cell r="BB10">
            <v>0.98321100000000006</v>
          </cell>
          <cell r="BC10">
            <v>0.98321100000000006</v>
          </cell>
          <cell r="BD10">
            <v>0.98321100000000006</v>
          </cell>
          <cell r="BE10">
            <v>0.98321100000000006</v>
          </cell>
          <cell r="BF10">
            <v>0.98321100000000006</v>
          </cell>
          <cell r="BG10">
            <v>0.98321100000000006</v>
          </cell>
          <cell r="BH10">
            <v>0.98321100000000006</v>
          </cell>
          <cell r="BI10">
            <v>0.98321100000000006</v>
          </cell>
          <cell r="BJ10">
            <v>0.98321100000000006</v>
          </cell>
        </row>
        <row r="15">
          <cell r="H15">
            <v>0</v>
          </cell>
          <cell r="M15">
            <v>0</v>
          </cell>
          <cell r="R15">
            <v>0</v>
          </cell>
          <cell r="S15">
            <v>10.5</v>
          </cell>
          <cell r="T15">
            <v>10.5</v>
          </cell>
          <cell r="U15">
            <v>4.5</v>
          </cell>
          <cell r="V15">
            <v>6</v>
          </cell>
          <cell r="W15">
            <v>4.5</v>
          </cell>
          <cell r="X15">
            <v>0</v>
          </cell>
          <cell r="Y15">
            <v>0</v>
          </cell>
          <cell r="Z15">
            <v>0</v>
          </cell>
          <cell r="AA15">
            <v>0</v>
          </cell>
          <cell r="AB15">
            <v>0</v>
          </cell>
          <cell r="AC15">
            <v>0</v>
          </cell>
          <cell r="AD15">
            <v>0</v>
          </cell>
          <cell r="AE15">
            <v>0</v>
          </cell>
          <cell r="AF15">
            <v>1.2</v>
          </cell>
          <cell r="AG15">
            <v>1.2</v>
          </cell>
          <cell r="AH15">
            <v>0</v>
          </cell>
          <cell r="AI15">
            <v>0</v>
          </cell>
          <cell r="AJ15">
            <v>0</v>
          </cell>
          <cell r="AK15">
            <v>0</v>
          </cell>
          <cell r="AL15">
            <v>0</v>
          </cell>
          <cell r="AM15">
            <v>0</v>
          </cell>
          <cell r="AN15">
            <v>0</v>
          </cell>
          <cell r="AO15">
            <v>0</v>
          </cell>
          <cell r="AP15">
            <v>1.2</v>
          </cell>
          <cell r="AQ15">
            <v>1.2</v>
          </cell>
          <cell r="AR15">
            <v>1.2</v>
          </cell>
          <cell r="AS15">
            <v>1.2</v>
          </cell>
          <cell r="AT15">
            <v>1.2</v>
          </cell>
          <cell r="AU15">
            <v>1.2</v>
          </cell>
        </row>
        <row r="20">
          <cell r="D20">
            <v>5</v>
          </cell>
          <cell r="E20">
            <v>0</v>
          </cell>
          <cell r="F20">
            <v>0</v>
          </cell>
          <cell r="G20">
            <v>0.625</v>
          </cell>
          <cell r="H20">
            <v>0.625</v>
          </cell>
          <cell r="M20">
            <v>0.625</v>
          </cell>
          <cell r="R20">
            <v>0.625</v>
          </cell>
          <cell r="S20">
            <v>0</v>
          </cell>
          <cell r="T20">
            <v>0.3125</v>
          </cell>
          <cell r="U20">
            <v>0</v>
          </cell>
          <cell r="V20">
            <v>0.3125</v>
          </cell>
          <cell r="W20">
            <v>0.625</v>
          </cell>
          <cell r="X20">
            <v>0</v>
          </cell>
          <cell r="Y20">
            <v>0.3125</v>
          </cell>
          <cell r="Z20">
            <v>0</v>
          </cell>
          <cell r="AA20">
            <v>0.3125</v>
          </cell>
          <cell r="AB20">
            <v>0.625</v>
          </cell>
          <cell r="AC20">
            <v>0</v>
          </cell>
          <cell r="AD20">
            <v>0.3125</v>
          </cell>
          <cell r="AE20">
            <v>0</v>
          </cell>
          <cell r="AF20">
            <v>0.3125</v>
          </cell>
          <cell r="AG20">
            <v>0.625</v>
          </cell>
          <cell r="AH20">
            <v>0</v>
          </cell>
          <cell r="AI20">
            <v>0.3125</v>
          </cell>
          <cell r="AJ20">
            <v>0</v>
          </cell>
          <cell r="AK20">
            <v>0.3125</v>
          </cell>
          <cell r="AL20">
            <v>0.625</v>
          </cell>
          <cell r="AM20">
            <v>0.15625</v>
          </cell>
          <cell r="AN20">
            <v>0.15625</v>
          </cell>
          <cell r="AO20">
            <v>0.15625</v>
          </cell>
          <cell r="AP20">
            <v>0.15625</v>
          </cell>
          <cell r="AQ20">
            <v>0.625</v>
          </cell>
          <cell r="AR20">
            <v>0.625</v>
          </cell>
          <cell r="AS20">
            <v>0.625</v>
          </cell>
          <cell r="AT20">
            <v>0.625</v>
          </cell>
          <cell r="AU20">
            <v>0.625</v>
          </cell>
          <cell r="AV20">
            <v>0.625</v>
          </cell>
          <cell r="AW20">
            <v>0.625</v>
          </cell>
          <cell r="AX20">
            <v>0.625</v>
          </cell>
          <cell r="AY20">
            <v>0.625</v>
          </cell>
          <cell r="AZ20">
            <v>0.625</v>
          </cell>
          <cell r="BA20">
            <v>0.625</v>
          </cell>
          <cell r="BB20">
            <v>0.625</v>
          </cell>
          <cell r="BC20">
            <v>0.625</v>
          </cell>
          <cell r="BD20">
            <v>0.625</v>
          </cell>
          <cell r="BE20">
            <v>0.625</v>
          </cell>
          <cell r="BF20">
            <v>0.625</v>
          </cell>
          <cell r="BG20">
            <v>0.625</v>
          </cell>
          <cell r="BH20">
            <v>0.625</v>
          </cell>
          <cell r="BI20">
            <v>0.625</v>
          </cell>
          <cell r="BJ20">
            <v>0.625</v>
          </cell>
          <cell r="BK20">
            <v>0.625</v>
          </cell>
          <cell r="BL20">
            <v>0.625</v>
          </cell>
          <cell r="BM20">
            <v>0.625</v>
          </cell>
          <cell r="BN20">
            <v>0.625</v>
          </cell>
          <cell r="BO20">
            <v>0.625</v>
          </cell>
          <cell r="BP20">
            <v>0.625</v>
          </cell>
          <cell r="BQ20">
            <v>0.625</v>
          </cell>
        </row>
        <row r="23">
          <cell r="D23">
            <v>0.35000000000000003</v>
          </cell>
          <cell r="E23">
            <v>0.35000000000000003</v>
          </cell>
          <cell r="F23">
            <v>0.35000000000000003</v>
          </cell>
          <cell r="G23">
            <v>0.35000000000000003</v>
          </cell>
          <cell r="H23">
            <v>0.35000000000000003</v>
          </cell>
          <cell r="M23">
            <v>0.35000000000000003</v>
          </cell>
          <cell r="R23">
            <v>13</v>
          </cell>
          <cell r="S23">
            <v>13</v>
          </cell>
          <cell r="T23">
            <v>13</v>
          </cell>
          <cell r="U23">
            <v>13</v>
          </cell>
          <cell r="V23">
            <v>13</v>
          </cell>
          <cell r="W23">
            <v>13</v>
          </cell>
          <cell r="X23">
            <v>13</v>
          </cell>
          <cell r="Y23">
            <v>13</v>
          </cell>
          <cell r="Z23">
            <v>13</v>
          </cell>
          <cell r="AA23">
            <v>13</v>
          </cell>
          <cell r="AB23">
            <v>13</v>
          </cell>
          <cell r="AC23">
            <v>8.7500000000000008E-2</v>
          </cell>
          <cell r="AD23">
            <v>8.7500000000000008E-2</v>
          </cell>
          <cell r="AE23">
            <v>8.7500000000000008E-2</v>
          </cell>
          <cell r="AF23">
            <v>8.7500000000000008E-2</v>
          </cell>
          <cell r="AG23">
            <v>13</v>
          </cell>
          <cell r="AH23">
            <v>8.7500000000000008E-2</v>
          </cell>
          <cell r="AI23">
            <v>8.7500000000000008E-2</v>
          </cell>
          <cell r="AJ23">
            <v>8.7500000000000008E-2</v>
          </cell>
          <cell r="AK23">
            <v>8.7500000000000008E-2</v>
          </cell>
          <cell r="AL23">
            <v>13</v>
          </cell>
          <cell r="AM23">
            <v>0.35000000000000003</v>
          </cell>
          <cell r="AN23">
            <v>0.35000000000000003</v>
          </cell>
          <cell r="AO23">
            <v>0.35000000000000003</v>
          </cell>
          <cell r="AP23">
            <v>0.30068258147058602</v>
          </cell>
          <cell r="AQ23">
            <v>13</v>
          </cell>
          <cell r="AR23">
            <v>11.7</v>
          </cell>
          <cell r="AS23">
            <v>10.399999999999999</v>
          </cell>
          <cell r="AT23">
            <v>9.0999999999999979</v>
          </cell>
          <cell r="AU23">
            <v>7.799999999999998</v>
          </cell>
          <cell r="AV23">
            <v>6.4999999999999982</v>
          </cell>
          <cell r="AW23">
            <v>5.1999999999999984</v>
          </cell>
          <cell r="AX23">
            <v>3.8999999999999986</v>
          </cell>
          <cell r="AY23">
            <v>2.5999999999999988</v>
          </cell>
          <cell r="AZ23">
            <v>1.3999999999999988</v>
          </cell>
          <cell r="BA23">
            <v>0.19999999999999885</v>
          </cell>
        </row>
        <row r="25">
          <cell r="N25">
            <v>0</v>
          </cell>
          <cell r="R25">
            <v>0</v>
          </cell>
          <cell r="S25">
            <v>0</v>
          </cell>
          <cell r="T25">
            <v>0</v>
          </cell>
          <cell r="U25">
            <v>0</v>
          </cell>
          <cell r="V25">
            <v>0</v>
          </cell>
          <cell r="W25">
            <v>0</v>
          </cell>
          <cell r="X25">
            <v>13</v>
          </cell>
          <cell r="Y25">
            <v>12.909000000000001</v>
          </cell>
          <cell r="Z25">
            <v>12.909000000000001</v>
          </cell>
          <cell r="AA25">
            <v>12.909000000000001</v>
          </cell>
          <cell r="AB25">
            <v>0</v>
          </cell>
          <cell r="AG25">
            <v>0</v>
          </cell>
          <cell r="AL25">
            <v>0</v>
          </cell>
          <cell r="AM25">
            <v>0</v>
          </cell>
          <cell r="AN25">
            <v>0</v>
          </cell>
          <cell r="AO25">
            <v>0</v>
          </cell>
          <cell r="AP25">
            <v>0</v>
          </cell>
          <cell r="AQ25">
            <v>0</v>
          </cell>
          <cell r="AR25">
            <v>1.3</v>
          </cell>
          <cell r="AS25">
            <v>1.3</v>
          </cell>
          <cell r="AT25">
            <v>1.3</v>
          </cell>
          <cell r="AU25">
            <v>1.3</v>
          </cell>
          <cell r="AV25">
            <v>1.3</v>
          </cell>
          <cell r="AW25">
            <v>1.3</v>
          </cell>
          <cell r="AX25">
            <v>1.3</v>
          </cell>
          <cell r="AY25">
            <v>1.3</v>
          </cell>
          <cell r="AZ25">
            <v>1.2</v>
          </cell>
          <cell r="BA25">
            <v>1.2</v>
          </cell>
        </row>
        <row r="30">
          <cell r="M30">
            <v>0</v>
          </cell>
          <cell r="R30">
            <v>0</v>
          </cell>
          <cell r="W30">
            <v>0</v>
          </cell>
          <cell r="X30">
            <v>0.64205000000000001</v>
          </cell>
          <cell r="Y30">
            <v>0.64205000000000001</v>
          </cell>
          <cell r="Z30">
            <v>0.64205000000000001</v>
          </cell>
          <cell r="AA30">
            <v>0.64205000000000001</v>
          </cell>
          <cell r="AB30">
            <v>2.5682</v>
          </cell>
          <cell r="AC30">
            <v>0.64200000000000002</v>
          </cell>
          <cell r="AD30">
            <v>0.64200000000000002</v>
          </cell>
          <cell r="AE30">
            <v>0.64200000000000002</v>
          </cell>
          <cell r="AF30">
            <v>0.64200000000000002</v>
          </cell>
          <cell r="AG30">
            <v>2.5680000000000001</v>
          </cell>
          <cell r="AH30">
            <v>0.64205000000000001</v>
          </cell>
          <cell r="AI30">
            <v>0.64205000000000001</v>
          </cell>
          <cell r="AJ30">
            <v>0.64205000000000001</v>
          </cell>
          <cell r="AK30">
            <v>0.64205000000000001</v>
          </cell>
          <cell r="AL30">
            <v>2.5682</v>
          </cell>
          <cell r="AM30">
            <v>0.64205000000000001</v>
          </cell>
          <cell r="AN30">
            <v>0.64205000000000001</v>
          </cell>
          <cell r="AO30">
            <v>0.64205000000000001</v>
          </cell>
          <cell r="AP30">
            <v>0.64205000000000001</v>
          </cell>
          <cell r="AQ30">
            <v>2.5682</v>
          </cell>
          <cell r="AR30">
            <v>2.5682</v>
          </cell>
          <cell r="AS30">
            <v>2.5682</v>
          </cell>
          <cell r="AT30">
            <v>2.5682</v>
          </cell>
          <cell r="AU30">
            <v>2.5682</v>
          </cell>
          <cell r="AV30">
            <v>2.5682</v>
          </cell>
          <cell r="AW30">
            <v>2.5682</v>
          </cell>
        </row>
        <row r="35">
          <cell r="H35">
            <v>0</v>
          </cell>
          <cell r="M35">
            <v>0</v>
          </cell>
          <cell r="R35">
            <v>0</v>
          </cell>
          <cell r="W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11.526</v>
          </cell>
          <cell r="AS35">
            <v>11.526</v>
          </cell>
          <cell r="AT35">
            <v>23.051514999844272</v>
          </cell>
          <cell r="AU35">
            <v>23.051514999844272</v>
          </cell>
          <cell r="AV35">
            <v>23.051514999844272</v>
          </cell>
          <cell r="AW35">
            <v>23.051514999844272</v>
          </cell>
          <cell r="AX35">
            <v>23.051514999844272</v>
          </cell>
          <cell r="AY35">
            <v>23.051514999844272</v>
          </cell>
          <cell r="AZ35">
            <v>23.051514999844272</v>
          </cell>
          <cell r="BA35">
            <v>23.051514999844272</v>
          </cell>
          <cell r="BB35">
            <v>23.051514999844272</v>
          </cell>
          <cell r="BC35">
            <v>23.051514999844272</v>
          </cell>
          <cell r="BD35">
            <v>23.051514999844272</v>
          </cell>
          <cell r="BE35">
            <v>23.051514999844272</v>
          </cell>
        </row>
        <row r="40">
          <cell r="F40">
            <v>199.8</v>
          </cell>
          <cell r="M40">
            <v>151.25800000000001</v>
          </cell>
          <cell r="R40">
            <v>9.4</v>
          </cell>
          <cell r="W40">
            <v>11.6</v>
          </cell>
          <cell r="AB40">
            <v>11.799999999999999</v>
          </cell>
          <cell r="AC40">
            <v>11.7515</v>
          </cell>
          <cell r="AG40">
            <v>11.7515</v>
          </cell>
          <cell r="AH40">
            <v>11.879</v>
          </cell>
          <cell r="AL40">
            <v>11.879</v>
          </cell>
          <cell r="AM40">
            <v>93.763499999999979</v>
          </cell>
          <cell r="AN40">
            <v>80.368711999999974</v>
          </cell>
          <cell r="AO40">
            <v>66.973923999999968</v>
          </cell>
          <cell r="AP40">
            <v>53.57913599999997</v>
          </cell>
          <cell r="AQ40">
            <v>0</v>
          </cell>
          <cell r="AR40">
            <v>13.394788</v>
          </cell>
          <cell r="AS40">
            <v>13.394788</v>
          </cell>
          <cell r="AT40">
            <v>13.394788</v>
          </cell>
          <cell r="AU40">
            <v>13.394788</v>
          </cell>
          <cell r="AV40">
            <v>13.394788</v>
          </cell>
          <cell r="AW40">
            <v>13.394788</v>
          </cell>
          <cell r="AX40">
            <v>13.394788</v>
          </cell>
        </row>
        <row r="45">
          <cell r="M45">
            <v>18.286000000000001</v>
          </cell>
          <cell r="R45">
            <v>0</v>
          </cell>
          <cell r="W45">
            <v>0</v>
          </cell>
          <cell r="AB45">
            <v>0</v>
          </cell>
          <cell r="AC45">
            <v>12.1</v>
          </cell>
          <cell r="AG45">
            <v>0</v>
          </cell>
          <cell r="AL45">
            <v>0</v>
          </cell>
          <cell r="AM45">
            <v>8.3403983999999998</v>
          </cell>
          <cell r="AN45">
            <v>6.4605975999999998</v>
          </cell>
          <cell r="AO45">
            <v>4.5807967999999999</v>
          </cell>
          <cell r="AP45">
            <v>2.7009959999999995</v>
          </cell>
          <cell r="AQ45">
            <v>0</v>
          </cell>
          <cell r="AR45">
            <v>0</v>
          </cell>
          <cell r="AS45">
            <v>1.21</v>
          </cell>
          <cell r="AT45">
            <v>1.21</v>
          </cell>
          <cell r="AU45">
            <v>1.21</v>
          </cell>
          <cell r="AV45">
            <v>1.21</v>
          </cell>
          <cell r="AW45">
            <v>1.21</v>
          </cell>
          <cell r="AX45">
            <v>1.21</v>
          </cell>
          <cell r="AY45">
            <v>1.21</v>
          </cell>
          <cell r="AZ45">
            <v>1.21</v>
          </cell>
          <cell r="BA45">
            <v>1.21</v>
          </cell>
          <cell r="BB45">
            <v>1.21</v>
          </cell>
        </row>
        <row r="50">
          <cell r="M50">
            <v>2.2509999999999999</v>
          </cell>
          <cell r="R50">
            <v>0</v>
          </cell>
          <cell r="W50">
            <v>0.28137499999999999</v>
          </cell>
          <cell r="X50">
            <v>7.0343749999999997E-2</v>
          </cell>
          <cell r="Y50">
            <v>7.0343749999999997E-2</v>
          </cell>
          <cell r="Z50">
            <v>7.0343749999999997E-2</v>
          </cell>
          <cell r="AA50">
            <v>7.0343749999999997E-2</v>
          </cell>
          <cell r="AB50">
            <v>0.28137499999999999</v>
          </cell>
          <cell r="AC50">
            <v>7.3999999999999996E-2</v>
          </cell>
          <cell r="AD50">
            <v>7.3999999999999996E-2</v>
          </cell>
          <cell r="AE50">
            <v>7.3999999999999996E-2</v>
          </cell>
          <cell r="AF50">
            <v>7.3999999999999996E-2</v>
          </cell>
          <cell r="AG50">
            <v>0.29599999999999999</v>
          </cell>
          <cell r="AH50">
            <v>7.0343749999999997E-2</v>
          </cell>
          <cell r="AI50">
            <v>7.0343749999999997E-2</v>
          </cell>
          <cell r="AJ50">
            <v>7.0343749999999997E-2</v>
          </cell>
          <cell r="AK50">
            <v>7.0343749999999997E-2</v>
          </cell>
          <cell r="AL50">
            <v>0.28137499999999999</v>
          </cell>
          <cell r="AM50">
            <v>7.0343749999999997E-2</v>
          </cell>
          <cell r="AN50">
            <v>7.0343749999999997E-2</v>
          </cell>
          <cell r="AO50">
            <v>7.0343749999999997E-2</v>
          </cell>
          <cell r="AP50">
            <v>7.0343749999999997E-2</v>
          </cell>
          <cell r="AQ50">
            <v>0.28137499999999999</v>
          </cell>
          <cell r="AR50">
            <v>0.28137499999999999</v>
          </cell>
          <cell r="AS50">
            <v>0.28137499999999999</v>
          </cell>
          <cell r="AT50">
            <v>0.28137499999999999</v>
          </cell>
          <cell r="AU50">
            <v>-1.4624999999999777E-2</v>
          </cell>
          <cell r="AV50">
            <v>-1.4624999999999777E-2</v>
          </cell>
          <cell r="AW50">
            <v>-1.4624999999999777E-2</v>
          </cell>
        </row>
        <row r="71">
          <cell r="AB71">
            <v>0</v>
          </cell>
          <cell r="AG71">
            <v>0</v>
          </cell>
          <cell r="AL71">
            <v>0</v>
          </cell>
          <cell r="AM71">
            <v>1</v>
          </cell>
          <cell r="AN71">
            <v>3</v>
          </cell>
          <cell r="AO71">
            <v>5</v>
          </cell>
          <cell r="AP71">
            <v>9</v>
          </cell>
          <cell r="AQ71">
            <v>14</v>
          </cell>
          <cell r="AR71">
            <v>20</v>
          </cell>
          <cell r="AS71">
            <v>27</v>
          </cell>
          <cell r="AT71">
            <v>27</v>
          </cell>
          <cell r="AU71">
            <v>27</v>
          </cell>
          <cell r="AV71">
            <v>27</v>
          </cell>
          <cell r="AW71">
            <v>27</v>
          </cell>
          <cell r="AX71">
            <v>24.3</v>
          </cell>
          <cell r="AY71">
            <v>21.6</v>
          </cell>
          <cell r="AZ71">
            <v>18.900000000000002</v>
          </cell>
          <cell r="BA71">
            <v>16.200000000000003</v>
          </cell>
          <cell r="BB71">
            <v>0</v>
          </cell>
          <cell r="BC71">
            <v>0</v>
          </cell>
          <cell r="BD71">
            <v>9.0000000000000036</v>
          </cell>
          <cell r="BE71">
            <v>7.2000000000000028</v>
          </cell>
          <cell r="BF71">
            <v>5.9000000000000021</v>
          </cell>
          <cell r="BG71">
            <v>5.200000000000002</v>
          </cell>
          <cell r="BH71">
            <v>152</v>
          </cell>
          <cell r="BI71">
            <v>169.2</v>
          </cell>
          <cell r="BJ71">
            <v>187.89999999999998</v>
          </cell>
          <cell r="BK71">
            <v>208.2</v>
          </cell>
        </row>
        <row r="75">
          <cell r="AX75">
            <v>0</v>
          </cell>
          <cell r="AY75">
            <v>0</v>
          </cell>
          <cell r="BB75">
            <v>0.18000000000000002</v>
          </cell>
          <cell r="BC75">
            <v>0.18000000000000002</v>
          </cell>
          <cell r="BD75">
            <v>0.18000000000000002</v>
          </cell>
          <cell r="BE75">
            <v>0.18000000000000002</v>
          </cell>
          <cell r="BF75">
            <v>0.18000000000000002</v>
          </cell>
          <cell r="BG75">
            <v>0.18000000000000002</v>
          </cell>
        </row>
        <row r="76">
          <cell r="AX76">
            <v>0</v>
          </cell>
          <cell r="AY76">
            <v>0</v>
          </cell>
          <cell r="AZ76">
            <v>0</v>
          </cell>
          <cell r="BB76">
            <v>0.36000000000000004</v>
          </cell>
          <cell r="BC76">
            <v>0.36000000000000004</v>
          </cell>
          <cell r="BD76">
            <v>0.36000000000000004</v>
          </cell>
          <cell r="BE76">
            <v>0.36000000000000004</v>
          </cell>
          <cell r="BF76">
            <v>0.36000000000000004</v>
          </cell>
          <cell r="BG76">
            <v>0.36000000000000004</v>
          </cell>
          <cell r="BH76">
            <v>0.36000000000000004</v>
          </cell>
        </row>
        <row r="77">
          <cell r="AX77">
            <v>0.1</v>
          </cell>
          <cell r="AY77">
            <v>0.1</v>
          </cell>
          <cell r="AZ77">
            <v>0.1</v>
          </cell>
          <cell r="BA77">
            <v>0.1</v>
          </cell>
          <cell r="BB77">
            <v>0.65</v>
          </cell>
          <cell r="BC77">
            <v>0.65</v>
          </cell>
          <cell r="BD77">
            <v>0.65</v>
          </cell>
          <cell r="BE77">
            <v>0.65</v>
          </cell>
          <cell r="BF77">
            <v>0.65</v>
          </cell>
          <cell r="BG77">
            <v>0.65</v>
          </cell>
          <cell r="BH77">
            <v>0.65</v>
          </cell>
          <cell r="BI77">
            <v>0.65</v>
          </cell>
        </row>
        <row r="78">
          <cell r="AX78">
            <v>0.2</v>
          </cell>
          <cell r="AY78">
            <v>0.2</v>
          </cell>
          <cell r="AZ78">
            <v>0.2</v>
          </cell>
          <cell r="BA78">
            <v>0.2</v>
          </cell>
          <cell r="BB78">
            <v>0.84000000000000008</v>
          </cell>
          <cell r="BC78">
            <v>0.84000000000000008</v>
          </cell>
          <cell r="BD78">
            <v>0.84000000000000008</v>
          </cell>
          <cell r="BE78">
            <v>0.84000000000000008</v>
          </cell>
          <cell r="BF78">
            <v>0.84000000000000008</v>
          </cell>
          <cell r="BG78">
            <v>0.84000000000000008</v>
          </cell>
          <cell r="BH78">
            <v>0.84000000000000008</v>
          </cell>
          <cell r="BI78">
            <v>0.84000000000000008</v>
          </cell>
          <cell r="BJ78">
            <v>0.84000000000000008</v>
          </cell>
        </row>
        <row r="79">
          <cell r="AX79">
            <v>0.2</v>
          </cell>
          <cell r="AY79">
            <v>0.2</v>
          </cell>
          <cell r="AZ79">
            <v>0.2</v>
          </cell>
          <cell r="BA79">
            <v>0.2</v>
          </cell>
          <cell r="BB79">
            <v>0.88000000000000012</v>
          </cell>
          <cell r="BC79">
            <v>0.88000000000000012</v>
          </cell>
          <cell r="BD79">
            <v>0.88000000000000012</v>
          </cell>
          <cell r="BE79">
            <v>0.88000000000000012</v>
          </cell>
          <cell r="BF79">
            <v>0.88000000000000012</v>
          </cell>
          <cell r="BG79">
            <v>0.88000000000000012</v>
          </cell>
          <cell r="BH79">
            <v>0.88000000000000012</v>
          </cell>
          <cell r="BI79">
            <v>0.88000000000000012</v>
          </cell>
          <cell r="BJ79">
            <v>0.88000000000000012</v>
          </cell>
          <cell r="BK79">
            <v>0.88000000000000012</v>
          </cell>
        </row>
        <row r="80">
          <cell r="AX80">
            <v>0.4</v>
          </cell>
          <cell r="AY80">
            <v>0.4</v>
          </cell>
          <cell r="AZ80">
            <v>0.4</v>
          </cell>
          <cell r="BA80">
            <v>0.4</v>
          </cell>
          <cell r="BB80">
            <v>0.4</v>
          </cell>
          <cell r="BC80">
            <v>0.4</v>
          </cell>
          <cell r="BD80">
            <v>0.4</v>
          </cell>
          <cell r="BE80">
            <v>0.4</v>
          </cell>
          <cell r="BF80">
            <v>0.4</v>
          </cell>
          <cell r="BG80">
            <v>0.4</v>
          </cell>
          <cell r="BH80">
            <v>0.4</v>
          </cell>
        </row>
        <row r="81">
          <cell r="AG81">
            <v>0</v>
          </cell>
          <cell r="AL81">
            <v>0</v>
          </cell>
          <cell r="AQ81">
            <v>0</v>
          </cell>
          <cell r="AR81">
            <v>0.2</v>
          </cell>
          <cell r="AS81">
            <v>1.8</v>
          </cell>
          <cell r="AT81">
            <v>3.6</v>
          </cell>
          <cell r="AU81">
            <v>6.5</v>
          </cell>
          <cell r="AV81">
            <v>8.4</v>
          </cell>
          <cell r="AW81">
            <v>8.8000000000000007</v>
          </cell>
          <cell r="AX81">
            <v>8</v>
          </cell>
          <cell r="AY81">
            <v>9</v>
          </cell>
          <cell r="AZ81">
            <v>10</v>
          </cell>
          <cell r="BA81">
            <v>11</v>
          </cell>
          <cell r="BB81">
            <v>8.07</v>
          </cell>
          <cell r="BC81">
            <v>5.1400000000000006</v>
          </cell>
          <cell r="BD81">
            <v>2.2100000000000009</v>
          </cell>
          <cell r="BE81">
            <v>-0.71999999999999886</v>
          </cell>
          <cell r="BF81">
            <v>-3.6499999999999995</v>
          </cell>
          <cell r="BG81">
            <v>-6.5599999999999987</v>
          </cell>
          <cell r="BH81">
            <v>-9.2899999999999974</v>
          </cell>
          <cell r="BI81">
            <v>-11.659999999999997</v>
          </cell>
          <cell r="BJ81">
            <v>-13.379999999999997</v>
          </cell>
          <cell r="BK81">
            <v>-14.259999999999998</v>
          </cell>
        </row>
        <row r="82">
          <cell r="AG82">
            <v>0</v>
          </cell>
          <cell r="AL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row>
        <row r="83">
          <cell r="AL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row>
        <row r="99">
          <cell r="AL99">
            <v>0</v>
          </cell>
          <cell r="AM99">
            <v>0</v>
          </cell>
          <cell r="AN99">
            <v>0</v>
          </cell>
          <cell r="AO99">
            <v>0</v>
          </cell>
          <cell r="AP99">
            <v>0</v>
          </cell>
          <cell r="AQ99">
            <v>0</v>
          </cell>
          <cell r="AR99">
            <v>0</v>
          </cell>
          <cell r="AS99">
            <v>0</v>
          </cell>
          <cell r="AT99">
            <v>0</v>
          </cell>
          <cell r="AU99">
            <v>0</v>
          </cell>
          <cell r="AV99">
            <v>0</v>
          </cell>
          <cell r="AW99">
            <v>0</v>
          </cell>
          <cell r="AX99">
            <v>0</v>
          </cell>
          <cell r="AY99">
            <v>0</v>
          </cell>
          <cell r="AZ99">
            <v>0</v>
          </cell>
          <cell r="BA99">
            <v>0</v>
          </cell>
          <cell r="BB99">
            <v>0</v>
          </cell>
          <cell r="BC99">
            <v>-5.0400000000000011E-3</v>
          </cell>
          <cell r="BD99">
            <v>-1.0080000000000002E-2</v>
          </cell>
          <cell r="BE99">
            <v>-1.5120000000000001E-2</v>
          </cell>
          <cell r="BF99">
            <v>-2.0160000000000004E-2</v>
          </cell>
          <cell r="BG99">
            <v>-2.5200000000000004E-2</v>
          </cell>
          <cell r="BH99">
            <v>-3.0240000000000003E-2</v>
          </cell>
          <cell r="BI99">
            <v>-3.0240000000000003E-2</v>
          </cell>
          <cell r="BJ99">
            <v>-3.0240000000000003E-2</v>
          </cell>
          <cell r="BK99">
            <v>-3.0240000000000003E-2</v>
          </cell>
        </row>
        <row r="100">
          <cell r="AL100">
            <v>0</v>
          </cell>
          <cell r="AM100">
            <v>0</v>
          </cell>
          <cell r="AN100">
            <v>2.8000000000000001E-2</v>
          </cell>
          <cell r="AO100">
            <v>2.8000000000000001E-2</v>
          </cell>
          <cell r="AP100">
            <v>2.8000000000000001E-2</v>
          </cell>
          <cell r="AQ100">
            <v>0</v>
          </cell>
          <cell r="AR100">
            <v>0</v>
          </cell>
          <cell r="AS100">
            <v>0</v>
          </cell>
          <cell r="AT100">
            <v>0</v>
          </cell>
          <cell r="AU100">
            <v>0</v>
          </cell>
          <cell r="AV100">
            <v>0</v>
          </cell>
          <cell r="AW100">
            <v>0</v>
          </cell>
          <cell r="AX100">
            <v>0</v>
          </cell>
          <cell r="AY100">
            <v>0</v>
          </cell>
          <cell r="AZ100">
            <v>0</v>
          </cell>
          <cell r="BA100">
            <v>0</v>
          </cell>
          <cell r="BB100">
            <v>0</v>
          </cell>
          <cell r="BC100">
            <v>-1.0080000000000002E-2</v>
          </cell>
          <cell r="BD100">
            <v>-2.0160000000000004E-2</v>
          </cell>
          <cell r="BE100">
            <v>-3.0240000000000003E-2</v>
          </cell>
          <cell r="BF100">
            <v>-4.0320000000000009E-2</v>
          </cell>
          <cell r="BG100">
            <v>-5.0400000000000007E-2</v>
          </cell>
          <cell r="BH100">
            <v>-6.0480000000000006E-2</v>
          </cell>
          <cell r="BI100">
            <v>-7.0559999999999998E-2</v>
          </cell>
          <cell r="BJ100">
            <v>-7.0559999999999998E-2</v>
          </cell>
          <cell r="BK100">
            <v>-7.0559999999999998E-2</v>
          </cell>
        </row>
        <row r="101">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cell r="BA101">
            <v>0</v>
          </cell>
          <cell r="BB101">
            <v>0</v>
          </cell>
          <cell r="BC101">
            <v>-1.8200000000000001E-2</v>
          </cell>
          <cell r="BD101">
            <v>-3.6400000000000002E-2</v>
          </cell>
          <cell r="BE101">
            <v>-5.4600000000000003E-2</v>
          </cell>
          <cell r="BF101">
            <v>-7.2800000000000004E-2</v>
          </cell>
          <cell r="BG101">
            <v>-9.0999999999999998E-2</v>
          </cell>
          <cell r="BH101">
            <v>-0.10920000000000001</v>
          </cell>
          <cell r="BI101">
            <v>-0.12739999999999999</v>
          </cell>
          <cell r="BJ101">
            <v>-0.14560000000000001</v>
          </cell>
          <cell r="BK101">
            <v>-0.14560000000000001</v>
          </cell>
        </row>
        <row r="102">
          <cell r="AL102">
            <v>0</v>
          </cell>
          <cell r="AM102">
            <v>0</v>
          </cell>
          <cell r="AN102">
            <v>0</v>
          </cell>
          <cell r="AO102">
            <v>5.6000000000000001E-2</v>
          </cell>
          <cell r="AP102">
            <v>5.6000000000000001E-2</v>
          </cell>
          <cell r="AQ102">
            <v>0</v>
          </cell>
          <cell r="AR102">
            <v>0</v>
          </cell>
          <cell r="AS102">
            <v>0</v>
          </cell>
          <cell r="AT102">
            <v>0</v>
          </cell>
          <cell r="AU102">
            <v>0</v>
          </cell>
          <cell r="AV102">
            <v>0</v>
          </cell>
          <cell r="AW102">
            <v>0</v>
          </cell>
          <cell r="AX102">
            <v>0</v>
          </cell>
          <cell r="AY102">
            <v>0</v>
          </cell>
          <cell r="AZ102">
            <v>0</v>
          </cell>
          <cell r="BA102">
            <v>0</v>
          </cell>
          <cell r="BB102">
            <v>0</v>
          </cell>
          <cell r="BC102">
            <v>-2.3520000000000003E-2</v>
          </cell>
          <cell r="BD102">
            <v>-4.7040000000000005E-2</v>
          </cell>
          <cell r="BE102">
            <v>-7.0560000000000012E-2</v>
          </cell>
          <cell r="BF102">
            <v>-9.4080000000000011E-2</v>
          </cell>
          <cell r="BG102">
            <v>-0.11760000000000001</v>
          </cell>
          <cell r="BH102">
            <v>-0.14112</v>
          </cell>
          <cell r="BI102">
            <v>-0.16464000000000001</v>
          </cell>
          <cell r="BJ102">
            <v>-0.18815999999999999</v>
          </cell>
          <cell r="BK102">
            <v>-0.21168000000000001</v>
          </cell>
        </row>
        <row r="103">
          <cell r="AL103">
            <v>0</v>
          </cell>
          <cell r="AM103">
            <v>0</v>
          </cell>
          <cell r="AN103">
            <v>0</v>
          </cell>
          <cell r="AO103">
            <v>0</v>
          </cell>
          <cell r="AP103">
            <v>0</v>
          </cell>
          <cell r="AQ103">
            <v>0</v>
          </cell>
          <cell r="AR103">
            <v>0</v>
          </cell>
          <cell r="AS103">
            <v>0</v>
          </cell>
          <cell r="AT103">
            <v>0</v>
          </cell>
          <cell r="AU103">
            <v>0</v>
          </cell>
          <cell r="AV103">
            <v>0</v>
          </cell>
          <cell r="AW103">
            <v>0</v>
          </cell>
          <cell r="AX103">
            <v>0</v>
          </cell>
          <cell r="AY103">
            <v>0</v>
          </cell>
          <cell r="AZ103">
            <v>0</v>
          </cell>
          <cell r="BA103">
            <v>0</v>
          </cell>
          <cell r="BB103">
            <v>0</v>
          </cell>
          <cell r="BC103">
            <v>-2.4640000000000002E-2</v>
          </cell>
          <cell r="BD103">
            <v>-4.9280000000000004E-2</v>
          </cell>
          <cell r="BE103">
            <v>-7.3920000000000013E-2</v>
          </cell>
          <cell r="BF103">
            <v>-9.8560000000000009E-2</v>
          </cell>
          <cell r="BG103">
            <v>-0.12320000000000002</v>
          </cell>
          <cell r="BH103">
            <v>-0.14784</v>
          </cell>
          <cell r="BI103">
            <v>-0.17247999999999999</v>
          </cell>
          <cell r="BJ103">
            <v>-0.19712000000000002</v>
          </cell>
          <cell r="BK103">
            <v>-0.22176000000000001</v>
          </cell>
        </row>
        <row r="104">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-1.1200000000000002E-2</v>
          </cell>
          <cell r="AZ104">
            <v>-2.2400000000000003E-2</v>
          </cell>
          <cell r="BA104">
            <v>-3.3600000000000005E-2</v>
          </cell>
          <cell r="BB104">
            <v>-4.4800000000000006E-2</v>
          </cell>
          <cell r="BC104">
            <v>-5.6000000000000001E-2</v>
          </cell>
          <cell r="BD104">
            <v>-6.7199999999999996E-2</v>
          </cell>
          <cell r="BE104">
            <v>-7.8399999999999997E-2</v>
          </cell>
          <cell r="BF104">
            <v>-7.8399999999999997E-2</v>
          </cell>
          <cell r="BG104">
            <v>-7.8399999999999997E-2</v>
          </cell>
          <cell r="BH104">
            <v>-6.7199999999999996E-2</v>
          </cell>
          <cell r="BI104">
            <v>-7.8399999999999997E-2</v>
          </cell>
          <cell r="BJ104">
            <v>-7.8399999999999997E-2</v>
          </cell>
          <cell r="BK104">
            <v>-7.8399999999999997E-2</v>
          </cell>
        </row>
        <row r="105">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-1.4E-2</v>
          </cell>
          <cell r="AZ105">
            <v>-2.8000000000000001E-2</v>
          </cell>
          <cell r="BA105">
            <v>-4.2000000000000003E-2</v>
          </cell>
          <cell r="BB105">
            <v>-5.6000000000000001E-2</v>
          </cell>
          <cell r="BC105">
            <v>-7.0000000000000007E-2</v>
          </cell>
          <cell r="BD105">
            <v>-8.4000000000000005E-2</v>
          </cell>
          <cell r="BE105">
            <v>-9.8000000000000004E-2</v>
          </cell>
          <cell r="BF105">
            <v>-0.112</v>
          </cell>
          <cell r="BG105">
            <v>-0.112</v>
          </cell>
          <cell r="BH105">
            <v>-8.4000000000000005E-2</v>
          </cell>
          <cell r="BI105">
            <v>-9.8000000000000004E-2</v>
          </cell>
          <cell r="BJ105">
            <v>-0.112</v>
          </cell>
          <cell r="BK105">
            <v>-0.112</v>
          </cell>
        </row>
        <row r="106">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-1.6800000000000002E-2</v>
          </cell>
          <cell r="AZ106">
            <v>-3.3600000000000005E-2</v>
          </cell>
          <cell r="BA106">
            <v>-5.0400000000000007E-2</v>
          </cell>
          <cell r="BB106">
            <v>-6.720000000000001E-2</v>
          </cell>
          <cell r="BC106">
            <v>-8.4000000000000019E-2</v>
          </cell>
          <cell r="BD106">
            <v>-0.10080000000000001</v>
          </cell>
          <cell r="BE106">
            <v>-0.11760000000000004</v>
          </cell>
          <cell r="BF106">
            <v>-0.13440000000000002</v>
          </cell>
          <cell r="BG106">
            <v>-0.1512</v>
          </cell>
          <cell r="BH106">
            <v>-0.10080000000000001</v>
          </cell>
          <cell r="BI106">
            <v>-0.11760000000000004</v>
          </cell>
          <cell r="BJ106">
            <v>-0.13440000000000002</v>
          </cell>
          <cell r="BK106">
            <v>-0.1512</v>
          </cell>
        </row>
        <row r="107">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-1.9600000000000003E-2</v>
          </cell>
          <cell r="AZ107">
            <v>-3.9200000000000006E-2</v>
          </cell>
          <cell r="BA107">
            <v>-5.8800000000000005E-2</v>
          </cell>
          <cell r="BB107">
            <v>-7.8400000000000011E-2</v>
          </cell>
          <cell r="BC107">
            <v>-9.8000000000000018E-2</v>
          </cell>
          <cell r="BD107">
            <v>-0.11760000000000001</v>
          </cell>
          <cell r="BE107">
            <v>-0.13720000000000002</v>
          </cell>
          <cell r="BF107">
            <v>-0.15680000000000002</v>
          </cell>
          <cell r="BG107">
            <v>-0.17640000000000003</v>
          </cell>
          <cell r="BH107">
            <v>-0.11760000000000001</v>
          </cell>
          <cell r="BI107">
            <v>-0.13720000000000002</v>
          </cell>
          <cell r="BJ107">
            <v>-0.15680000000000002</v>
          </cell>
          <cell r="BK107">
            <v>-0.17640000000000003</v>
          </cell>
        </row>
        <row r="118">
          <cell r="M118">
            <v>0</v>
          </cell>
          <cell r="N118">
            <v>0</v>
          </cell>
          <cell r="O118">
            <v>0</v>
          </cell>
          <cell r="P118">
            <v>0</v>
          </cell>
          <cell r="Q118">
            <v>0</v>
          </cell>
          <cell r="R118">
            <v>0</v>
          </cell>
          <cell r="S118">
            <v>0</v>
          </cell>
          <cell r="T118">
            <v>0</v>
          </cell>
          <cell r="U118">
            <v>0</v>
          </cell>
          <cell r="V118">
            <v>0</v>
          </cell>
          <cell r="W118">
            <v>0</v>
          </cell>
          <cell r="X118">
            <v>1.1736561571317119</v>
          </cell>
          <cell r="Y118">
            <v>0</v>
          </cell>
          <cell r="Z118">
            <v>1.2133893082846083</v>
          </cell>
          <cell r="AA118">
            <v>0</v>
          </cell>
          <cell r="AB118">
            <v>2.3422626161235907</v>
          </cell>
          <cell r="AC118">
            <v>0.86493555363806485</v>
          </cell>
          <cell r="AD118">
            <v>0</v>
          </cell>
          <cell r="AE118">
            <v>0.9380720271658618</v>
          </cell>
          <cell r="AF118">
            <v>0.68141374513800312</v>
          </cell>
          <cell r="AG118">
            <v>2.6608925171711277</v>
          </cell>
          <cell r="AH118">
            <v>1.0449999999999999</v>
          </cell>
          <cell r="AI118">
            <v>0</v>
          </cell>
          <cell r="AJ118">
            <v>1.0449999999999999</v>
          </cell>
          <cell r="AK118">
            <v>0</v>
          </cell>
          <cell r="AL118">
            <v>2.09</v>
          </cell>
          <cell r="AM118">
            <v>1.1456053429993187</v>
          </cell>
          <cell r="AN118">
            <v>0</v>
          </cell>
          <cell r="AO118">
            <v>0.92838053514051344</v>
          </cell>
          <cell r="AP118">
            <v>0</v>
          </cell>
          <cell r="AQ118">
            <v>2.0739858781398324</v>
          </cell>
          <cell r="AR118">
            <v>1.8353358488519311</v>
          </cell>
          <cell r="AS118">
            <v>1.822331204873338</v>
          </cell>
          <cell r="AT118">
            <v>1.8096993019116427</v>
          </cell>
          <cell r="AU118">
            <v>1.7971997439125929</v>
          </cell>
          <cell r="AV118">
            <v>1.7971997439125929</v>
          </cell>
          <cell r="AW118">
            <v>1.7971997439125929</v>
          </cell>
          <cell r="AX118">
            <v>1.6174797695213334</v>
          </cell>
          <cell r="AY118">
            <v>1.258039820738815</v>
          </cell>
          <cell r="AZ118">
            <v>0.89859987195629654</v>
          </cell>
          <cell r="BA118">
            <v>0.53915992317377792</v>
          </cell>
          <cell r="BB118">
            <v>0.17971997439125931</v>
          </cell>
        </row>
        <row r="130">
          <cell r="C130">
            <v>38.013999999999996</v>
          </cell>
          <cell r="R130">
            <v>121.1</v>
          </cell>
          <cell r="W130">
            <v>148.85999999999999</v>
          </cell>
          <cell r="AB130">
            <v>183.62371999999999</v>
          </cell>
          <cell r="AG130">
            <v>220.88702000000001</v>
          </cell>
          <cell r="AL130">
            <v>235.88702000000001</v>
          </cell>
          <cell r="AM130">
            <v>249.08702</v>
          </cell>
          <cell r="AN130">
            <v>263.98701999999997</v>
          </cell>
          <cell r="AO130">
            <v>278.98701999999997</v>
          </cell>
          <cell r="AP130">
            <v>294.23701999999997</v>
          </cell>
          <cell r="AQ130">
            <v>291.21988666666664</v>
          </cell>
          <cell r="AR130">
            <v>287.18501999999995</v>
          </cell>
          <cell r="AS130">
            <v>283.15015333333326</v>
          </cell>
          <cell r="AT130">
            <v>279.11528666666658</v>
          </cell>
          <cell r="AU130">
            <v>1.2671333333333332</v>
          </cell>
          <cell r="AV130">
            <v>1.2671333333333332</v>
          </cell>
          <cell r="AW130">
            <v>1.2671333333333332</v>
          </cell>
          <cell r="AX130">
            <v>1.2671333333333332</v>
          </cell>
          <cell r="AY130">
            <v>1.2671333333333332</v>
          </cell>
          <cell r="AZ130">
            <v>1.2671333333333332</v>
          </cell>
          <cell r="BA130">
            <v>1.2671333333333332</v>
          </cell>
          <cell r="BB130">
            <v>1.2671333333333332</v>
          </cell>
          <cell r="BC130">
            <v>1.2671333333333332</v>
          </cell>
          <cell r="BD130">
            <v>1.2671333333333332</v>
          </cell>
          <cell r="BE130">
            <v>1.2671333333333332</v>
          </cell>
          <cell r="BF130">
            <v>1.2671333333333332</v>
          </cell>
          <cell r="BG130">
            <v>1.2671333333333332</v>
          </cell>
          <cell r="BH130">
            <v>1.2671333333333332</v>
          </cell>
          <cell r="BI130">
            <v>1.2671333333333332</v>
          </cell>
          <cell r="BJ130">
            <v>1.2671333333333332</v>
          </cell>
          <cell r="BK130">
            <v>1.2671333333333332</v>
          </cell>
          <cell r="BL130">
            <v>1.2671333333333332</v>
          </cell>
          <cell r="BM130">
            <v>1.2671333333333332</v>
          </cell>
          <cell r="BN130">
            <v>1.2671333333333332</v>
          </cell>
          <cell r="BO130">
            <v>1.2671333333333332</v>
          </cell>
          <cell r="BP130">
            <v>1.2671333333333332</v>
          </cell>
          <cell r="BQ130">
            <v>1.2671333333333332</v>
          </cell>
          <cell r="BR130">
            <v>1.2671333333333332</v>
          </cell>
          <cell r="BS130">
            <v>1.2671333333333332</v>
          </cell>
          <cell r="BT130">
            <v>1.2671333333333332</v>
          </cell>
          <cell r="BU130">
            <v>1.2671333333333332</v>
          </cell>
          <cell r="BV130">
            <v>1.2671333333333332</v>
          </cell>
          <cell r="BW130">
            <v>1.2671333333333332</v>
          </cell>
          <cell r="BX130">
            <v>1.2671333333333332</v>
          </cell>
          <cell r="BY130">
            <v>175.94101999999998</v>
          </cell>
          <cell r="BZ130">
            <v>175.94101999999998</v>
          </cell>
          <cell r="CA130">
            <v>175.94101999999998</v>
          </cell>
          <cell r="CB130">
            <v>175.94101999999998</v>
          </cell>
          <cell r="CC130">
            <v>-2.8976820942716586E-14</v>
          </cell>
          <cell r="CD130">
            <v>-2.8976820942716586E-14</v>
          </cell>
          <cell r="CE130">
            <v>-2.8976820942716586E-14</v>
          </cell>
          <cell r="CF130">
            <v>-2.8976820942716586E-14</v>
          </cell>
        </row>
        <row r="147">
          <cell r="M147">
            <v>3</v>
          </cell>
          <cell r="R147">
            <v>11</v>
          </cell>
          <cell r="W147">
            <v>22.64</v>
          </cell>
          <cell r="AB147">
            <v>26.097000000000001</v>
          </cell>
          <cell r="AG147">
            <v>33.876000000000005</v>
          </cell>
          <cell r="AL147">
            <v>33.876000000000005</v>
          </cell>
          <cell r="AM147">
            <v>16.435749999999999</v>
          </cell>
          <cell r="AN147">
            <v>16.248249999999999</v>
          </cell>
          <cell r="AO147">
            <v>16.060749999999999</v>
          </cell>
          <cell r="AP147">
            <v>15.873249999999999</v>
          </cell>
          <cell r="AQ147">
            <v>33.876000000000005</v>
          </cell>
          <cell r="AR147">
            <v>33.876000000000005</v>
          </cell>
          <cell r="AS147">
            <v>33.876000000000005</v>
          </cell>
          <cell r="AT147">
            <v>33.876000000000005</v>
          </cell>
          <cell r="AU147">
            <v>33.876000000000005</v>
          </cell>
          <cell r="AV147">
            <v>33.509333333333338</v>
          </cell>
          <cell r="AW147">
            <v>32.754666666666672</v>
          </cell>
          <cell r="AX147">
            <v>31.884766666666671</v>
          </cell>
          <cell r="AY147">
            <v>30.712233333333337</v>
          </cell>
          <cell r="AZ147">
            <v>29.539700000000003</v>
          </cell>
          <cell r="BA147">
            <v>28.36716666666667</v>
          </cell>
          <cell r="BB147">
            <v>27.194633333333336</v>
          </cell>
          <cell r="BC147">
            <v>26.022100000000002</v>
          </cell>
          <cell r="BD147">
            <v>24.849566666666668</v>
          </cell>
          <cell r="BE147">
            <v>23.677033333333334</v>
          </cell>
          <cell r="BF147">
            <v>22.5045</v>
          </cell>
          <cell r="BG147">
            <v>21.331966666666666</v>
          </cell>
          <cell r="BH147">
            <v>20.159433333333332</v>
          </cell>
          <cell r="BI147">
            <v>18.986899999999999</v>
          </cell>
          <cell r="BJ147">
            <v>17.814366666666665</v>
          </cell>
          <cell r="BK147">
            <v>16.641833333333331</v>
          </cell>
          <cell r="BL147">
            <v>15.469299999999997</v>
          </cell>
          <cell r="BM147">
            <v>14.296766666666663</v>
          </cell>
          <cell r="BN147">
            <v>13.124233333333329</v>
          </cell>
          <cell r="BO147">
            <v>11.951699999999995</v>
          </cell>
          <cell r="BP147">
            <v>10.779166666666661</v>
          </cell>
          <cell r="BQ147">
            <v>9.6066333333333276</v>
          </cell>
          <cell r="BR147">
            <v>8.4340999999999937</v>
          </cell>
          <cell r="BS147">
            <v>7.2615666666666607</v>
          </cell>
          <cell r="BT147">
            <v>6.0890333333333277</v>
          </cell>
          <cell r="BU147">
            <v>4.9164999999999948</v>
          </cell>
          <cell r="BV147">
            <v>3.7439666666666618</v>
          </cell>
          <cell r="BW147">
            <v>2.5714333333333288</v>
          </cell>
          <cell r="BX147">
            <v>1.3988999999999956</v>
          </cell>
          <cell r="BY147">
            <v>0.22636666666666239</v>
          </cell>
          <cell r="BZ147">
            <v>-0.57950000000000434</v>
          </cell>
          <cell r="CA147">
            <v>-0.99736666666667106</v>
          </cell>
          <cell r="CB147">
            <v>-1.3000000000000045</v>
          </cell>
          <cell r="CC147">
            <v>-1.3000000000000045</v>
          </cell>
        </row>
        <row r="158">
          <cell r="C158">
            <v>7.01</v>
          </cell>
          <cell r="R158">
            <v>1.98</v>
          </cell>
          <cell r="W158">
            <v>21.64</v>
          </cell>
          <cell r="AB158">
            <v>25.097000000000001</v>
          </cell>
          <cell r="AG158">
            <v>29.079000000000001</v>
          </cell>
          <cell r="AL158">
            <v>29.079000000000001</v>
          </cell>
          <cell r="AM158">
            <v>29.079000000000001</v>
          </cell>
          <cell r="AN158">
            <v>29.079000000000001</v>
          </cell>
          <cell r="AO158">
            <v>29.079000000000001</v>
          </cell>
          <cell r="AP158">
            <v>29.079000000000001</v>
          </cell>
          <cell r="AQ158">
            <v>28.579000000000001</v>
          </cell>
          <cell r="AR158">
            <v>27.529</v>
          </cell>
          <cell r="AS158">
            <v>26.478999999999999</v>
          </cell>
          <cell r="AT158">
            <v>25.428999999999998</v>
          </cell>
          <cell r="AU158">
            <v>24.378999999999998</v>
          </cell>
          <cell r="AV158">
            <v>23.328999999999997</v>
          </cell>
          <cell r="AW158">
            <v>22.278999999999996</v>
          </cell>
          <cell r="AX158">
            <v>21.228999999999996</v>
          </cell>
          <cell r="AY158">
            <v>20.178999999999995</v>
          </cell>
          <cell r="AZ158">
            <v>19.128999999999994</v>
          </cell>
          <cell r="BA158">
            <v>18.078999999999994</v>
          </cell>
          <cell r="BB158">
            <v>17.028999999999993</v>
          </cell>
          <cell r="BC158">
            <v>15.978999999999992</v>
          </cell>
          <cell r="BD158">
            <v>14.928999999999991</v>
          </cell>
          <cell r="BE158">
            <v>13.878999999999991</v>
          </cell>
          <cell r="BF158">
            <v>12.82899999999999</v>
          </cell>
          <cell r="BG158">
            <v>11.778999999999989</v>
          </cell>
          <cell r="BH158">
            <v>10.728999999999989</v>
          </cell>
          <cell r="BI158">
            <v>9.6789999999999878</v>
          </cell>
          <cell r="BJ158">
            <v>8.6289999999999871</v>
          </cell>
          <cell r="BK158">
            <v>8.0789999999999864</v>
          </cell>
          <cell r="BL158">
            <v>0.38944444444444443</v>
          </cell>
          <cell r="BM158">
            <v>0.38944444444444443</v>
          </cell>
        </row>
        <row r="201">
          <cell r="C201">
            <v>0.65</v>
          </cell>
          <cell r="AG201">
            <v>37.263300000000001</v>
          </cell>
          <cell r="AL201">
            <v>64.773300000000006</v>
          </cell>
          <cell r="AM201">
            <v>90.553300000000007</v>
          </cell>
          <cell r="AN201">
            <v>118.03330000000001</v>
          </cell>
          <cell r="AO201">
            <v>146.61330000000001</v>
          </cell>
          <cell r="AP201">
            <v>176.19330000000002</v>
          </cell>
          <cell r="AQ201">
            <v>206.77330000000001</v>
          </cell>
          <cell r="AR201">
            <v>239.35329999999999</v>
          </cell>
          <cell r="AS201">
            <v>273.93329999999997</v>
          </cell>
          <cell r="AT201">
            <v>273.93329999999997</v>
          </cell>
          <cell r="AU201">
            <v>272.69118999999995</v>
          </cell>
          <cell r="AV201">
            <v>270.53207999999995</v>
          </cell>
          <cell r="AW201">
            <v>267.51363666666663</v>
          </cell>
          <cell r="AX201">
            <v>263.57919333333331</v>
          </cell>
          <cell r="AY201">
            <v>258.6920833333333</v>
          </cell>
          <cell r="AZ201">
            <v>252.8189733333333</v>
          </cell>
          <cell r="BA201">
            <v>245.92652999999996</v>
          </cell>
          <cell r="BB201">
            <v>237.94808666666663</v>
          </cell>
          <cell r="BC201">
            <v>228.81697666666662</v>
          </cell>
          <cell r="BD201">
            <v>0.73333333333333328</v>
          </cell>
          <cell r="BE201">
            <v>0.73333333333333328</v>
          </cell>
          <cell r="BF201">
            <v>0.73333333333333328</v>
          </cell>
          <cell r="BG201">
            <v>0.73333333333333328</v>
          </cell>
          <cell r="BH201">
            <v>0.73333333333333328</v>
          </cell>
          <cell r="BI201">
            <v>0.73333333333333328</v>
          </cell>
          <cell r="BJ201">
            <v>0.73333333333333328</v>
          </cell>
          <cell r="BK201">
            <v>0.73333333333333328</v>
          </cell>
          <cell r="BL201">
            <v>0.73333333333333328</v>
          </cell>
          <cell r="BM201">
            <v>0.73333333333333328</v>
          </cell>
          <cell r="BN201">
            <v>0.73333333333333328</v>
          </cell>
          <cell r="BO201">
            <v>0.73333333333333328</v>
          </cell>
          <cell r="BP201">
            <v>0.73333333333333328</v>
          </cell>
          <cell r="BQ201">
            <v>0.73333333333333328</v>
          </cell>
          <cell r="BR201">
            <v>0.73333333333333328</v>
          </cell>
          <cell r="BS201">
            <v>0.73333333333333328</v>
          </cell>
          <cell r="BT201">
            <v>0.73333333333333328</v>
          </cell>
          <cell r="BU201">
            <v>0.73333333333333328</v>
          </cell>
          <cell r="BV201">
            <v>0.73333333333333328</v>
          </cell>
          <cell r="BW201">
            <v>0.73333333333333328</v>
          </cell>
          <cell r="BX201">
            <v>0.73333333333333328</v>
          </cell>
          <cell r="BY201">
            <v>0.73333333333333328</v>
          </cell>
          <cell r="BZ201">
            <v>0.73333333333333328</v>
          </cell>
          <cell r="CA201">
            <v>0.73333333333333328</v>
          </cell>
          <cell r="CB201">
            <v>0.73333333333333328</v>
          </cell>
          <cell r="CC201">
            <v>0.73333333333333328</v>
          </cell>
          <cell r="CD201">
            <v>0.73333333333333328</v>
          </cell>
          <cell r="CE201">
            <v>0.73333333333333328</v>
          </cell>
          <cell r="CF201">
            <v>0.73333333333333328</v>
          </cell>
          <cell r="CG201">
            <v>0.73333333333333328</v>
          </cell>
          <cell r="CH201">
            <v>5.1966666666665047</v>
          </cell>
          <cell r="CI201">
            <v>5.1966666666665047</v>
          </cell>
          <cell r="CJ201">
            <v>5.1966666666665047</v>
          </cell>
          <cell r="CK201">
            <v>5.1966666666665047</v>
          </cell>
          <cell r="CL201">
            <v>5.1966666666665047</v>
          </cell>
          <cell r="CM201">
            <v>5.1966666666665047</v>
          </cell>
          <cell r="CN201">
            <v>5.1966666666665047</v>
          </cell>
          <cell r="CO201">
            <v>5.1966666666665047</v>
          </cell>
          <cell r="CP201">
            <v>5.1966666666665047</v>
          </cell>
          <cell r="CQ201">
            <v>5.1966666666665047</v>
          </cell>
          <cell r="CR201">
            <v>5.1966666666665047</v>
          </cell>
          <cell r="CS201">
            <v>5.1966666666665047</v>
          </cell>
          <cell r="CT201">
            <v>5.1966666666665047</v>
          </cell>
          <cell r="CU201">
            <v>5.1966666666665047</v>
          </cell>
          <cell r="CV201">
            <v>5.1966666666665047</v>
          </cell>
          <cell r="CW201">
            <v>5.1966666666665047</v>
          </cell>
          <cell r="CX201">
            <v>5.1966666666665047</v>
          </cell>
          <cell r="CY201">
            <v>5.1966666666665047</v>
          </cell>
          <cell r="CZ201">
            <v>5.1966666666665047</v>
          </cell>
          <cell r="DA201">
            <v>5.1966666666665047</v>
          </cell>
          <cell r="DB201">
            <v>5.1966666666665047</v>
          </cell>
          <cell r="DC201">
            <v>5.1966666666665047</v>
          </cell>
          <cell r="DD201">
            <v>5.1966666666665047</v>
          </cell>
          <cell r="DE201">
            <v>5.1966666666665047</v>
          </cell>
          <cell r="DF201">
            <v>5.1966666666665047</v>
          </cell>
          <cell r="DG201">
            <v>5.1966666666665047</v>
          </cell>
          <cell r="DH201">
            <v>5.1966666666665047</v>
          </cell>
          <cell r="DI201">
            <v>5.1966666666665047</v>
          </cell>
          <cell r="DJ201">
            <v>5.1966666666665047</v>
          </cell>
          <cell r="DK201">
            <v>5.1966666666665047</v>
          </cell>
          <cell r="DL201">
            <v>5.1966666666665047</v>
          </cell>
          <cell r="DM201">
            <v>5.1966666666665047</v>
          </cell>
          <cell r="DN201">
            <v>5.1966666666665047</v>
          </cell>
          <cell r="DO201">
            <v>5.1966666666665047</v>
          </cell>
          <cell r="DP201">
            <v>5.1966666666665047</v>
          </cell>
          <cell r="DQ201">
            <v>5.1966666666665047</v>
          </cell>
          <cell r="DR201">
            <v>5.1966666666665047</v>
          </cell>
          <cell r="DS201">
            <v>5.1966666666665047</v>
          </cell>
          <cell r="DT201">
            <v>5.1966666666665047</v>
          </cell>
          <cell r="DU201">
            <v>5.1966666666665047</v>
          </cell>
          <cell r="DV201">
            <v>5.1966666666665047</v>
          </cell>
          <cell r="DW201">
            <v>5.1966666666665047</v>
          </cell>
          <cell r="DX201">
            <v>5.1966666666665047</v>
          </cell>
          <cell r="DY201">
            <v>5.1966666666665047</v>
          </cell>
          <cell r="DZ201">
            <v>5.1966666666665047</v>
          </cell>
          <cell r="EA201">
            <v>5.1966666666665047</v>
          </cell>
          <cell r="EB201">
            <v>5.1966666666665047</v>
          </cell>
          <cell r="EC201">
            <v>5.1966666666665047</v>
          </cell>
          <cell r="ED201">
            <v>5.1966666666665047</v>
          </cell>
          <cell r="EE201">
            <v>5.1966666666665047</v>
          </cell>
          <cell r="EF201">
            <v>5.1966666666665047</v>
          </cell>
          <cell r="EG201">
            <v>5.1966666666665047</v>
          </cell>
          <cell r="EH201">
            <v>5.1966666666665047</v>
          </cell>
          <cell r="EI201">
            <v>5.1966666666665047</v>
          </cell>
          <cell r="EJ201">
            <v>5.1966666666665047</v>
          </cell>
          <cell r="EK201">
            <v>5.1966666666665047</v>
          </cell>
          <cell r="EL201">
            <v>5.1966666666665047</v>
          </cell>
          <cell r="EM201">
            <v>5.1966666666665047</v>
          </cell>
          <cell r="EN201">
            <v>5.1966666666665047</v>
          </cell>
          <cell r="EO201">
            <v>5.1966666666665047</v>
          </cell>
          <cell r="EP201">
            <v>5.1966666666665047</v>
          </cell>
          <cell r="EQ201">
            <v>5.1966666666665047</v>
          </cell>
          <cell r="ER201">
            <v>5.1966666666665047</v>
          </cell>
          <cell r="ES201">
            <v>5.1966666666665047</v>
          </cell>
          <cell r="ET201">
            <v>5.1966666666665047</v>
          </cell>
          <cell r="EU201">
            <v>5.1966666666665047</v>
          </cell>
          <cell r="EV201">
            <v>5.1966666666665047</v>
          </cell>
          <cell r="EW201">
            <v>5.1966666666665047</v>
          </cell>
          <cell r="EX201">
            <v>5.1966666666665047</v>
          </cell>
          <cell r="EY201">
            <v>5.1966666666665047</v>
          </cell>
          <cell r="EZ201">
            <v>5.1966666666665047</v>
          </cell>
          <cell r="FA201">
            <v>5.1966666666665047</v>
          </cell>
          <cell r="FB201">
            <v>5.1966666666665047</v>
          </cell>
          <cell r="FC201">
            <v>5.1966666666665047</v>
          </cell>
          <cell r="FD201">
            <v>5.1966666666665047</v>
          </cell>
          <cell r="FE201">
            <v>5.1966666666665047</v>
          </cell>
          <cell r="FF201">
            <v>5.1966666666665047</v>
          </cell>
          <cell r="FG201">
            <v>5.1966666666665047</v>
          </cell>
          <cell r="FH201">
            <v>5.1966666666665047</v>
          </cell>
          <cell r="FI201">
            <v>5.1966666666665047</v>
          </cell>
          <cell r="FJ201">
            <v>5.1966666666665047</v>
          </cell>
          <cell r="FK201">
            <v>5.1966666666665047</v>
          </cell>
          <cell r="FL201">
            <v>5.1966666666665047</v>
          </cell>
          <cell r="FM201">
            <v>5.1966666666665047</v>
          </cell>
          <cell r="FN201">
            <v>5.1966666666665047</v>
          </cell>
          <cell r="FO201">
            <v>5.1966666666665047</v>
          </cell>
          <cell r="FP201">
            <v>5.1966666666665047</v>
          </cell>
          <cell r="FQ201">
            <v>5.1966666666665047</v>
          </cell>
          <cell r="FR201">
            <v>5.1966666666665047</v>
          </cell>
          <cell r="FS201">
            <v>5.1966666666665047</v>
          </cell>
          <cell r="FT201">
            <v>5.1966666666665047</v>
          </cell>
          <cell r="FU201">
            <v>5.1966666666665047</v>
          </cell>
          <cell r="FV201">
            <v>5.1966666666665047</v>
          </cell>
          <cell r="FW201">
            <v>5.1966666666665047</v>
          </cell>
          <cell r="FX201">
            <v>5.1966666666665047</v>
          </cell>
          <cell r="FY201">
            <v>5.1966666666665047</v>
          </cell>
          <cell r="FZ201">
            <v>5.1966666666665047</v>
          </cell>
          <cell r="GA201">
            <v>5.1966666666665047</v>
          </cell>
          <cell r="GB201">
            <v>5.1966666666665047</v>
          </cell>
          <cell r="GC201">
            <v>5.1966666666665047</v>
          </cell>
          <cell r="GD201">
            <v>5.1966666666665047</v>
          </cell>
          <cell r="GE201">
            <v>5.1966666666665047</v>
          </cell>
          <cell r="GF201">
            <v>5.1966666666665047</v>
          </cell>
          <cell r="GG201">
            <v>5.1966666666665047</v>
          </cell>
          <cell r="GH201">
            <v>5.1966666666665047</v>
          </cell>
          <cell r="GI201">
            <v>5.1966666666665047</v>
          </cell>
          <cell r="GJ201">
            <v>5.1966666666665047</v>
          </cell>
          <cell r="GK201">
            <v>5.1966666666665047</v>
          </cell>
          <cell r="GL201">
            <v>5.1966666666665047</v>
          </cell>
          <cell r="GM201">
            <v>5.1966666666665047</v>
          </cell>
          <cell r="GN201">
            <v>5.1966666666665047</v>
          </cell>
          <cell r="GO201">
            <v>5.1966666666665047</v>
          </cell>
          <cell r="GP201">
            <v>5.1966666666665047</v>
          </cell>
          <cell r="GQ201">
            <v>5.1966666666665047</v>
          </cell>
          <cell r="GR201">
            <v>5.1966666666665047</v>
          </cell>
          <cell r="GS201">
            <v>5.1966666666665047</v>
          </cell>
          <cell r="GT201">
            <v>5.1966666666665047</v>
          </cell>
          <cell r="GU201">
            <v>5.1966666666665047</v>
          </cell>
          <cell r="GV201">
            <v>5.1966666666665047</v>
          </cell>
          <cell r="GW201">
            <v>5.1966666666665047</v>
          </cell>
          <cell r="GX201">
            <v>5.1966666666665047</v>
          </cell>
          <cell r="GY201">
            <v>5.1966666666665047</v>
          </cell>
          <cell r="GZ201">
            <v>5.1966666666665047</v>
          </cell>
          <cell r="HA201">
            <v>5.1966666666665047</v>
          </cell>
          <cell r="HB201">
            <v>5.1966666666665047</v>
          </cell>
          <cell r="HC201">
            <v>5.1966666666665047</v>
          </cell>
          <cell r="HD201">
            <v>5.1966666666665047</v>
          </cell>
          <cell r="HE201">
            <v>5.1966666666665047</v>
          </cell>
          <cell r="HF201">
            <v>5.1966666666665047</v>
          </cell>
          <cell r="HG201">
            <v>5.1966666666665047</v>
          </cell>
          <cell r="HH201">
            <v>5.1966666666665047</v>
          </cell>
          <cell r="HI201">
            <v>5.1966666666665047</v>
          </cell>
          <cell r="HJ201">
            <v>5.1966666666665047</v>
          </cell>
        </row>
        <row r="205">
          <cell r="AS205">
            <v>0</v>
          </cell>
          <cell r="AT205">
            <v>0</v>
          </cell>
          <cell r="AU205">
            <v>0</v>
          </cell>
          <cell r="AV205">
            <v>0</v>
          </cell>
          <cell r="AW205">
            <v>0</v>
          </cell>
          <cell r="AX205">
            <v>0</v>
          </cell>
          <cell r="AY205">
            <v>0</v>
          </cell>
          <cell r="AZ205">
            <v>0</v>
          </cell>
          <cell r="BA205">
            <v>0</v>
          </cell>
          <cell r="BB205">
            <v>0</v>
          </cell>
          <cell r="BC205">
            <v>0</v>
          </cell>
          <cell r="BD205">
            <v>0</v>
          </cell>
          <cell r="BE205">
            <v>0</v>
          </cell>
          <cell r="BF205">
            <v>0</v>
          </cell>
          <cell r="BG205">
            <v>0</v>
          </cell>
          <cell r="BH205">
            <v>0</v>
          </cell>
          <cell r="BI205">
            <v>0</v>
          </cell>
          <cell r="BJ205">
            <v>0</v>
          </cell>
          <cell r="BK205">
            <v>0</v>
          </cell>
          <cell r="BL205">
            <v>0</v>
          </cell>
          <cell r="BM205">
            <v>0</v>
          </cell>
          <cell r="BN205">
            <v>0</v>
          </cell>
          <cell r="BO205">
            <v>0</v>
          </cell>
          <cell r="BP205">
            <v>0</v>
          </cell>
          <cell r="BQ205">
            <v>0</v>
          </cell>
          <cell r="BR205">
            <v>0</v>
          </cell>
          <cell r="BS205">
            <v>0</v>
          </cell>
          <cell r="BT205">
            <v>0</v>
          </cell>
          <cell r="BU205">
            <v>0</v>
          </cell>
          <cell r="BV205">
            <v>0</v>
          </cell>
          <cell r="CL205">
            <v>0</v>
          </cell>
        </row>
        <row r="206">
          <cell r="W206">
            <v>0</v>
          </cell>
          <cell r="AB206">
            <v>0</v>
          </cell>
          <cell r="AG206">
            <v>0</v>
          </cell>
          <cell r="AL206">
            <v>42.28</v>
          </cell>
          <cell r="AQ206">
            <v>69.698000000000008</v>
          </cell>
          <cell r="AR206">
            <v>101.73400000000002</v>
          </cell>
          <cell r="AS206">
            <v>122.94400000000002</v>
          </cell>
          <cell r="AT206">
            <v>144.94400000000002</v>
          </cell>
          <cell r="AU206">
            <v>166.94400000000002</v>
          </cell>
          <cell r="AV206">
            <v>189.94400000000002</v>
          </cell>
          <cell r="AW206">
            <v>215.94400000000002</v>
          </cell>
          <cell r="AX206">
            <v>215.94400000000002</v>
          </cell>
          <cell r="AY206">
            <v>215.94400000000002</v>
          </cell>
          <cell r="AZ206">
            <v>214.53466666666668</v>
          </cell>
          <cell r="BA206">
            <v>212.21140000000003</v>
          </cell>
          <cell r="BB206">
            <v>208.8202666666667</v>
          </cell>
          <cell r="BC206">
            <v>204.72213333333335</v>
          </cell>
          <cell r="BD206">
            <v>199.89066666666668</v>
          </cell>
          <cell r="BE206">
            <v>194.32586666666668</v>
          </cell>
          <cell r="BF206">
            <v>187.99440000000004</v>
          </cell>
          <cell r="BG206">
            <v>180.79626666666664</v>
          </cell>
          <cell r="BH206">
            <v>173.59813333333329</v>
          </cell>
          <cell r="BI206">
            <v>166.4</v>
          </cell>
          <cell r="BJ206">
            <v>159.20186666666666</v>
          </cell>
          <cell r="BK206">
            <v>152.00373333333332</v>
          </cell>
          <cell r="BL206">
            <v>144.80559999999997</v>
          </cell>
          <cell r="BM206">
            <v>137.60746666666665</v>
          </cell>
          <cell r="BN206">
            <v>130.40933333333334</v>
          </cell>
          <cell r="BO206">
            <v>123.21119999999999</v>
          </cell>
          <cell r="BP206">
            <v>116.01306666666667</v>
          </cell>
          <cell r="BQ206">
            <v>108.81493333333333</v>
          </cell>
          <cell r="BR206">
            <v>101.61679999999998</v>
          </cell>
          <cell r="BS206">
            <v>94.418666666666667</v>
          </cell>
          <cell r="BT206">
            <v>87.220533333333336</v>
          </cell>
          <cell r="BU206">
            <v>80.022400000000005</v>
          </cell>
          <cell r="BV206">
            <v>72.824266666666674</v>
          </cell>
          <cell r="BW206">
            <v>65.626133333333343</v>
          </cell>
          <cell r="BX206">
            <v>58.427999999999997</v>
          </cell>
          <cell r="BY206">
            <v>51.229866666666652</v>
          </cell>
          <cell r="BZ206">
            <v>44.031733333333321</v>
          </cell>
          <cell r="CA206">
            <v>36.83359999999999</v>
          </cell>
          <cell r="CB206">
            <v>29.635466666666659</v>
          </cell>
          <cell r="CC206">
            <v>22.437333333333324</v>
          </cell>
          <cell r="CD206">
            <v>16.648533333333322</v>
          </cell>
          <cell r="CE206">
            <v>11.773666666666655</v>
          </cell>
          <cell r="CF206">
            <v>7.9666666666666544</v>
          </cell>
          <cell r="CG206">
            <v>4.8666666666666547</v>
          </cell>
          <cell r="CH206">
            <v>2.4999999999999885</v>
          </cell>
          <cell r="CI206">
            <v>0.86666666666665426</v>
          </cell>
          <cell r="CJ206">
            <v>-1.2434497875801753E-14</v>
          </cell>
          <cell r="CK206">
            <v>-1.2434497875801753E-14</v>
          </cell>
          <cell r="CL206">
            <v>-1.2434497875801753E-14</v>
          </cell>
        </row>
        <row r="207">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AB207">
            <v>0</v>
          </cell>
          <cell r="AG207">
            <v>0</v>
          </cell>
          <cell r="AL207">
            <v>0</v>
          </cell>
          <cell r="AQ207">
            <v>0</v>
          </cell>
          <cell r="AR207">
            <v>0</v>
          </cell>
          <cell r="AS207">
            <v>0</v>
          </cell>
          <cell r="AT207">
            <v>0</v>
          </cell>
          <cell r="AU207">
            <v>0</v>
          </cell>
          <cell r="AV207">
            <v>0</v>
          </cell>
          <cell r="AW207">
            <v>0</v>
          </cell>
          <cell r="AX207">
            <v>0</v>
          </cell>
          <cell r="AY207">
            <v>0</v>
          </cell>
          <cell r="AZ207">
            <v>0</v>
          </cell>
          <cell r="BA207">
            <v>0</v>
          </cell>
          <cell r="BB207">
            <v>0</v>
          </cell>
          <cell r="BC207">
            <v>0</v>
          </cell>
          <cell r="BD207">
            <v>0</v>
          </cell>
          <cell r="BE207">
            <v>0</v>
          </cell>
          <cell r="BF207">
            <v>0</v>
          </cell>
          <cell r="BG207">
            <v>0</v>
          </cell>
          <cell r="BH207">
            <v>0</v>
          </cell>
          <cell r="BI207">
            <v>0</v>
          </cell>
          <cell r="BJ207">
            <v>0</v>
          </cell>
          <cell r="BK207">
            <v>0</v>
          </cell>
          <cell r="BL207">
            <v>0</v>
          </cell>
          <cell r="BM207">
            <v>0</v>
          </cell>
          <cell r="BN207">
            <v>0</v>
          </cell>
          <cell r="BO207">
            <v>0</v>
          </cell>
          <cell r="BP207">
            <v>0</v>
          </cell>
          <cell r="BQ207">
            <v>0</v>
          </cell>
          <cell r="BR207">
            <v>0</v>
          </cell>
          <cell r="BS207">
            <v>0</v>
          </cell>
          <cell r="BT207">
            <v>0</v>
          </cell>
          <cell r="BU207">
            <v>0</v>
          </cell>
          <cell r="BV207">
            <v>0</v>
          </cell>
          <cell r="BW207">
            <v>0</v>
          </cell>
          <cell r="BX207">
            <v>0</v>
          </cell>
          <cell r="BY207">
            <v>0</v>
          </cell>
          <cell r="BZ207">
            <v>0</v>
          </cell>
          <cell r="CA207">
            <v>0</v>
          </cell>
          <cell r="CB207">
            <v>0</v>
          </cell>
          <cell r="CC207">
            <v>0</v>
          </cell>
          <cell r="CD207">
            <v>0</v>
          </cell>
          <cell r="CE207">
            <v>0</v>
          </cell>
          <cell r="CF207">
            <v>0</v>
          </cell>
          <cell r="CG207">
            <v>0</v>
          </cell>
          <cell r="CH207">
            <v>0</v>
          </cell>
          <cell r="CI207">
            <v>0</v>
          </cell>
          <cell r="CJ207">
            <v>0</v>
          </cell>
          <cell r="CK207">
            <v>0</v>
          </cell>
          <cell r="CL207">
            <v>0</v>
          </cell>
        </row>
        <row r="208">
          <cell r="AB208">
            <v>0</v>
          </cell>
          <cell r="AG208">
            <v>0</v>
          </cell>
          <cell r="AL208">
            <v>0</v>
          </cell>
          <cell r="AQ208">
            <v>0</v>
          </cell>
          <cell r="AR208">
            <v>0</v>
          </cell>
          <cell r="AS208">
            <v>0</v>
          </cell>
          <cell r="AT208">
            <v>0</v>
          </cell>
          <cell r="AU208">
            <v>0</v>
          </cell>
          <cell r="AV208">
            <v>0</v>
          </cell>
          <cell r="AW208">
            <v>0</v>
          </cell>
          <cell r="AX208">
            <v>0</v>
          </cell>
          <cell r="AY208">
            <v>0</v>
          </cell>
          <cell r="AZ208">
            <v>0</v>
          </cell>
          <cell r="BA208">
            <v>0</v>
          </cell>
          <cell r="BB208">
            <v>0</v>
          </cell>
          <cell r="BC208">
            <v>0</v>
          </cell>
          <cell r="BD208">
            <v>0</v>
          </cell>
          <cell r="BE208">
            <v>0</v>
          </cell>
          <cell r="BF208">
            <v>0</v>
          </cell>
          <cell r="BG208">
            <v>0</v>
          </cell>
          <cell r="BH208">
            <v>0</v>
          </cell>
          <cell r="BI208">
            <v>0</v>
          </cell>
          <cell r="BJ208">
            <v>0</v>
          </cell>
          <cell r="BK208">
            <v>0</v>
          </cell>
          <cell r="BL208">
            <v>0</v>
          </cell>
          <cell r="BM208">
            <v>0</v>
          </cell>
          <cell r="BN208">
            <v>0</v>
          </cell>
          <cell r="BO208">
            <v>0</v>
          </cell>
          <cell r="BP208">
            <v>0</v>
          </cell>
          <cell r="BQ208">
            <v>0</v>
          </cell>
          <cell r="BR208">
            <v>0</v>
          </cell>
          <cell r="BS208">
            <v>0</v>
          </cell>
          <cell r="BT208">
            <v>0</v>
          </cell>
          <cell r="BU208">
            <v>0</v>
          </cell>
          <cell r="BV208">
            <v>0</v>
          </cell>
          <cell r="BW208">
            <v>0</v>
          </cell>
          <cell r="BX208">
            <v>0</v>
          </cell>
          <cell r="BY208">
            <v>0</v>
          </cell>
          <cell r="BZ208">
            <v>0</v>
          </cell>
          <cell r="CA208">
            <v>0</v>
          </cell>
          <cell r="CB208">
            <v>0</v>
          </cell>
          <cell r="CC208">
            <v>0</v>
          </cell>
          <cell r="CD208">
            <v>0</v>
          </cell>
          <cell r="CE208">
            <v>0</v>
          </cell>
          <cell r="CF208">
            <v>0</v>
          </cell>
          <cell r="CG208">
            <v>0</v>
          </cell>
          <cell r="CH208">
            <v>0</v>
          </cell>
          <cell r="CI208">
            <v>0</v>
          </cell>
          <cell r="CJ208">
            <v>0</v>
          </cell>
          <cell r="CK208">
            <v>0</v>
          </cell>
          <cell r="CL208">
            <v>0</v>
          </cell>
        </row>
        <row r="209">
          <cell r="AG209">
            <v>0</v>
          </cell>
          <cell r="AL209">
            <v>0</v>
          </cell>
          <cell r="AM209">
            <v>0</v>
          </cell>
          <cell r="AN209">
            <v>0</v>
          </cell>
          <cell r="AO209">
            <v>0</v>
          </cell>
          <cell r="AP209">
            <v>0</v>
          </cell>
          <cell r="AQ209">
            <v>0</v>
          </cell>
          <cell r="AR209">
            <v>0</v>
          </cell>
          <cell r="AS209">
            <v>0</v>
          </cell>
          <cell r="AT209">
            <v>0</v>
          </cell>
          <cell r="AU209">
            <v>0</v>
          </cell>
          <cell r="AV209">
            <v>0</v>
          </cell>
          <cell r="AW209">
            <v>0</v>
          </cell>
          <cell r="AX209">
            <v>0</v>
          </cell>
          <cell r="AY209">
            <v>0</v>
          </cell>
          <cell r="AZ209">
            <v>0</v>
          </cell>
          <cell r="BA209">
            <v>0</v>
          </cell>
          <cell r="BB209">
            <v>0</v>
          </cell>
          <cell r="BC209">
            <v>0</v>
          </cell>
          <cell r="BD209">
            <v>0</v>
          </cell>
          <cell r="BE209">
            <v>0</v>
          </cell>
          <cell r="BF209">
            <v>0</v>
          </cell>
          <cell r="BG209">
            <v>0</v>
          </cell>
          <cell r="BH209">
            <v>0</v>
          </cell>
          <cell r="BI209">
            <v>0</v>
          </cell>
          <cell r="BJ209">
            <v>0</v>
          </cell>
          <cell r="BK209">
            <v>0</v>
          </cell>
          <cell r="BL209">
            <v>0</v>
          </cell>
          <cell r="BM209">
            <v>0</v>
          </cell>
          <cell r="BN209">
            <v>0</v>
          </cell>
          <cell r="BO209">
            <v>0</v>
          </cell>
          <cell r="BP209">
            <v>0</v>
          </cell>
          <cell r="BQ209">
            <v>0</v>
          </cell>
          <cell r="BR209">
            <v>0</v>
          </cell>
          <cell r="BS209">
            <v>0</v>
          </cell>
          <cell r="BT209">
            <v>0</v>
          </cell>
          <cell r="BU209">
            <v>0</v>
          </cell>
          <cell r="BV209">
            <v>0</v>
          </cell>
          <cell r="BW209">
            <v>0</v>
          </cell>
          <cell r="BX209">
            <v>0</v>
          </cell>
          <cell r="BY209">
            <v>0</v>
          </cell>
          <cell r="BZ209">
            <v>0</v>
          </cell>
          <cell r="CA209">
            <v>0</v>
          </cell>
          <cell r="CB209">
            <v>7.085466666666667</v>
          </cell>
          <cell r="CC209">
            <v>7.085466666666667</v>
          </cell>
          <cell r="CD209">
            <v>5.7888000000000002</v>
          </cell>
          <cell r="CE209">
            <v>4.8748666666666676</v>
          </cell>
          <cell r="CF209">
            <v>3.8069999999999999</v>
          </cell>
          <cell r="CG209">
            <v>3.1</v>
          </cell>
          <cell r="CH209">
            <v>2.3666666666666667</v>
          </cell>
          <cell r="CI209">
            <v>1.6333333333333333</v>
          </cell>
          <cell r="CJ209">
            <v>0.8666666666666667</v>
          </cell>
          <cell r="CL209">
            <v>25.77999999999999</v>
          </cell>
        </row>
        <row r="210">
          <cell r="AH210">
            <v>3.6468749999999994E-2</v>
          </cell>
          <cell r="AI210">
            <v>3.6468749999999994E-2</v>
          </cell>
          <cell r="AJ210">
            <v>3.6468749999999994E-2</v>
          </cell>
          <cell r="AK210">
            <v>3.6468749999999994E-2</v>
          </cell>
          <cell r="AL210">
            <v>42.28</v>
          </cell>
          <cell r="AM210">
            <v>9.864187499999999E-2</v>
          </cell>
          <cell r="AN210">
            <v>9.864187499999999E-2</v>
          </cell>
          <cell r="AO210">
            <v>9.864187499999999E-2</v>
          </cell>
          <cell r="AP210">
            <v>9.864187499999999E-2</v>
          </cell>
          <cell r="AQ210">
            <v>42.28</v>
          </cell>
          <cell r="AR210">
            <v>42.28</v>
          </cell>
          <cell r="AS210">
            <v>42.28</v>
          </cell>
          <cell r="AT210">
            <v>42.28</v>
          </cell>
          <cell r="AU210">
            <v>42.28</v>
          </cell>
          <cell r="AV210">
            <v>42.28</v>
          </cell>
          <cell r="AW210">
            <v>42.28</v>
          </cell>
          <cell r="AX210">
            <v>42.28</v>
          </cell>
          <cell r="AY210">
            <v>42.28</v>
          </cell>
          <cell r="AZ210">
            <v>40.870666666666665</v>
          </cell>
          <cell r="BA210">
            <v>39.461333333333329</v>
          </cell>
          <cell r="BB210">
            <v>38.051999999999992</v>
          </cell>
          <cell r="BC210">
            <v>36.642666666666656</v>
          </cell>
          <cell r="BD210">
            <v>35.23333333333332</v>
          </cell>
          <cell r="BE210">
            <v>33.823999999999984</v>
          </cell>
          <cell r="BF210">
            <v>32.414666666666648</v>
          </cell>
          <cell r="BG210">
            <v>31.005333333333315</v>
          </cell>
          <cell r="BH210">
            <v>29.595999999999982</v>
          </cell>
          <cell r="BI210">
            <v>28.18666666666665</v>
          </cell>
          <cell r="BJ210">
            <v>26.777333333333317</v>
          </cell>
          <cell r="BK210">
            <v>25.367999999999984</v>
          </cell>
          <cell r="BL210">
            <v>23.958666666666652</v>
          </cell>
          <cell r="BM210">
            <v>22.549333333333319</v>
          </cell>
          <cell r="BN210">
            <v>21.139999999999986</v>
          </cell>
          <cell r="BO210">
            <v>19.730666666666654</v>
          </cell>
          <cell r="BP210">
            <v>18.321333333333321</v>
          </cell>
          <cell r="BQ210">
            <v>16.911999999999988</v>
          </cell>
          <cell r="BR210">
            <v>15.502666666666656</v>
          </cell>
          <cell r="BS210">
            <v>14.093333333333323</v>
          </cell>
          <cell r="BT210">
            <v>12.68399999999999</v>
          </cell>
          <cell r="BU210">
            <v>11.274666666666658</v>
          </cell>
          <cell r="BV210">
            <v>9.8653333333333251</v>
          </cell>
          <cell r="BW210">
            <v>8.4559999999999924</v>
          </cell>
          <cell r="BX210">
            <v>7.0466666666666589</v>
          </cell>
          <cell r="BY210">
            <v>5.6373333333333253</v>
          </cell>
          <cell r="BZ210">
            <v>4.2279999999999918</v>
          </cell>
          <cell r="CA210">
            <v>2.8186666666666582</v>
          </cell>
          <cell r="CB210">
            <v>1.4093333333333249</v>
          </cell>
          <cell r="CC210">
            <v>-8.4376949871511897E-15</v>
          </cell>
          <cell r="CD210">
            <v>-8.4376949871511897E-15</v>
          </cell>
          <cell r="CE210">
            <v>-8.4376949871511897E-15</v>
          </cell>
          <cell r="CF210">
            <v>-8.4376949871511897E-15</v>
          </cell>
          <cell r="CG210">
            <v>-8.4376949871511897E-15</v>
          </cell>
          <cell r="CH210">
            <v>-8.4376949871511897E-15</v>
          </cell>
          <cell r="CI210">
            <v>-8.4376949871511897E-15</v>
          </cell>
          <cell r="CJ210">
            <v>-8.4376949871511897E-15</v>
          </cell>
          <cell r="CK210">
            <v>-8.4376949871511897E-15</v>
          </cell>
          <cell r="CL210">
            <v>-8.4376949871511897E-15</v>
          </cell>
        </row>
        <row r="211">
          <cell r="AL211">
            <v>38.9</v>
          </cell>
          <cell r="AQ211">
            <v>27.418000000000003</v>
          </cell>
          <cell r="AR211">
            <v>27.418000000000003</v>
          </cell>
          <cell r="AS211">
            <v>27.418000000000003</v>
          </cell>
          <cell r="AT211">
            <v>27.418000000000003</v>
          </cell>
          <cell r="AU211">
            <v>27.418000000000003</v>
          </cell>
          <cell r="AV211">
            <v>27.418000000000003</v>
          </cell>
          <cell r="AW211">
            <v>27.418000000000003</v>
          </cell>
          <cell r="AX211">
            <v>27.418000000000003</v>
          </cell>
          <cell r="AY211">
            <v>27.418000000000003</v>
          </cell>
          <cell r="AZ211">
            <v>27.418000000000003</v>
          </cell>
          <cell r="BA211">
            <v>26.50406666666667</v>
          </cell>
          <cell r="BB211">
            <v>25.590133333333338</v>
          </cell>
          <cell r="BC211">
            <v>24.676200000000005</v>
          </cell>
          <cell r="BD211">
            <v>23.762266666666672</v>
          </cell>
          <cell r="BE211">
            <v>22.84833333333334</v>
          </cell>
          <cell r="BF211">
            <v>21.934400000000007</v>
          </cell>
          <cell r="BG211">
            <v>21.020466666666675</v>
          </cell>
          <cell r="BH211">
            <v>20.106533333333342</v>
          </cell>
          <cell r="BI211">
            <v>19.192600000000009</v>
          </cell>
          <cell r="BJ211">
            <v>18.278666666666677</v>
          </cell>
          <cell r="BK211">
            <v>17.364733333333344</v>
          </cell>
          <cell r="BL211">
            <v>16.450800000000012</v>
          </cell>
          <cell r="BM211">
            <v>15.536866666666679</v>
          </cell>
          <cell r="BN211">
            <v>14.622933333333346</v>
          </cell>
          <cell r="BO211">
            <v>13.709000000000014</v>
          </cell>
          <cell r="BP211">
            <v>12.795066666666681</v>
          </cell>
          <cell r="BQ211">
            <v>11.881133333333349</v>
          </cell>
          <cell r="BR211">
            <v>10.967200000000016</v>
          </cell>
          <cell r="BS211">
            <v>10.053266666666683</v>
          </cell>
          <cell r="BT211">
            <v>9.1393333333333509</v>
          </cell>
          <cell r="BU211">
            <v>8.2254000000000183</v>
          </cell>
          <cell r="BV211">
            <v>7.3114666666666848</v>
          </cell>
          <cell r="BW211">
            <v>6.3975333333333513</v>
          </cell>
          <cell r="BX211">
            <v>5.4836000000000178</v>
          </cell>
          <cell r="BY211">
            <v>4.5696666666666843</v>
          </cell>
          <cell r="BZ211">
            <v>3.6557333333333508</v>
          </cell>
          <cell r="CA211">
            <v>2.7418000000000173</v>
          </cell>
          <cell r="CB211">
            <v>1.8278666666666838</v>
          </cell>
          <cell r="CC211">
            <v>0.91393333333335047</v>
          </cell>
          <cell r="CD211">
            <v>1.7097434579227411E-14</v>
          </cell>
          <cell r="CE211">
            <v>1.7097434579227411E-14</v>
          </cell>
          <cell r="CF211">
            <v>1.7097434579227411E-14</v>
          </cell>
          <cell r="CG211">
            <v>1.7097434579227411E-14</v>
          </cell>
          <cell r="CH211">
            <v>1.7097434579227411E-14</v>
          </cell>
          <cell r="CI211">
            <v>1.7097434579227411E-14</v>
          </cell>
          <cell r="CJ211">
            <v>1.7097434579227411E-14</v>
          </cell>
          <cell r="CK211">
            <v>1.7097434579227411E-14</v>
          </cell>
          <cell r="CL211">
            <v>1.7097434579227411E-14</v>
          </cell>
        </row>
        <row r="212">
          <cell r="AH212">
            <v>3.75</v>
          </cell>
          <cell r="AI212">
            <v>0.75</v>
          </cell>
          <cell r="AJ212">
            <v>31.049999999999997</v>
          </cell>
          <cell r="AK212">
            <v>3.35</v>
          </cell>
          <cell r="AL212">
            <v>38.9</v>
          </cell>
          <cell r="AM212">
            <v>17.418000000000003</v>
          </cell>
          <cell r="AN212">
            <v>19.456000000000017</v>
          </cell>
          <cell r="AO212">
            <v>31.21</v>
          </cell>
          <cell r="AP212">
            <v>22</v>
          </cell>
          <cell r="AQ212">
            <v>27.418000000000003</v>
          </cell>
          <cell r="AR212">
            <v>32.036000000000016</v>
          </cell>
          <cell r="AS212">
            <v>32.036000000000016</v>
          </cell>
          <cell r="AT212">
            <v>32.036000000000016</v>
          </cell>
          <cell r="AU212">
            <v>32.036000000000016</v>
          </cell>
          <cell r="AV212">
            <v>32.036000000000016</v>
          </cell>
          <cell r="AW212">
            <v>32.036000000000016</v>
          </cell>
          <cell r="AX212">
            <v>32.036000000000016</v>
          </cell>
          <cell r="AY212">
            <v>32.036000000000016</v>
          </cell>
          <cell r="AZ212">
            <v>32.036000000000016</v>
          </cell>
          <cell r="BA212">
            <v>32.036000000000016</v>
          </cell>
          <cell r="BB212">
            <v>30.968133333333348</v>
          </cell>
          <cell r="BC212">
            <v>29.900266666666681</v>
          </cell>
          <cell r="BD212">
            <v>28.832400000000014</v>
          </cell>
          <cell r="BE212">
            <v>27.764533333333347</v>
          </cell>
          <cell r="BF212">
            <v>26.69666666666668</v>
          </cell>
          <cell r="BG212">
            <v>25.628800000000012</v>
          </cell>
          <cell r="BH212">
            <v>24.560933333333345</v>
          </cell>
          <cell r="BI212">
            <v>23.493066666666678</v>
          </cell>
          <cell r="BJ212">
            <v>22.425200000000011</v>
          </cell>
          <cell r="BK212">
            <v>21.357333333333344</v>
          </cell>
          <cell r="BL212">
            <v>20.289466666666677</v>
          </cell>
          <cell r="BM212">
            <v>19.221600000000009</v>
          </cell>
          <cell r="BN212">
            <v>18.153733333333342</v>
          </cell>
          <cell r="BO212">
            <v>17.085866666666675</v>
          </cell>
          <cell r="BP212">
            <v>16.018000000000008</v>
          </cell>
          <cell r="BQ212">
            <v>14.950133333333341</v>
          </cell>
          <cell r="BR212">
            <v>13.882266666666673</v>
          </cell>
          <cell r="BS212">
            <v>12.814400000000006</v>
          </cell>
          <cell r="BT212">
            <v>11.746533333333339</v>
          </cell>
          <cell r="BU212">
            <v>10.678666666666672</v>
          </cell>
          <cell r="BV212">
            <v>9.6108000000000047</v>
          </cell>
          <cell r="BW212">
            <v>8.5429333333333375</v>
          </cell>
          <cell r="BX212">
            <v>7.4750666666666703</v>
          </cell>
          <cell r="BY212">
            <v>6.4072000000000031</v>
          </cell>
          <cell r="BZ212">
            <v>5.3393333333333359</v>
          </cell>
          <cell r="CA212">
            <v>4.2714666666666687</v>
          </cell>
          <cell r="CB212">
            <v>3.2036000000000016</v>
          </cell>
          <cell r="CC212">
            <v>2.1357333333333344</v>
          </cell>
          <cell r="CD212">
            <v>1.0678666666666672</v>
          </cell>
          <cell r="CE212">
            <v>0</v>
          </cell>
          <cell r="CF212">
            <v>0</v>
          </cell>
          <cell r="CG212">
            <v>0</v>
          </cell>
          <cell r="CH212">
            <v>0</v>
          </cell>
          <cell r="CI212">
            <v>0</v>
          </cell>
          <cell r="CJ212">
            <v>0</v>
          </cell>
          <cell r="CK212">
            <v>0</v>
          </cell>
          <cell r="CL212">
            <v>0</v>
          </cell>
        </row>
        <row r="213">
          <cell r="AL213">
            <v>7.4999999999999997E-3</v>
          </cell>
          <cell r="AQ213">
            <v>7.4999999999999997E-3</v>
          </cell>
          <cell r="AR213">
            <v>7.4999999999999997E-3</v>
          </cell>
          <cell r="AS213">
            <v>21.21</v>
          </cell>
          <cell r="AT213">
            <v>21.21</v>
          </cell>
          <cell r="AU213">
            <v>21.21</v>
          </cell>
          <cell r="AV213">
            <v>21.21</v>
          </cell>
          <cell r="AW213">
            <v>21.21</v>
          </cell>
          <cell r="AX213">
            <v>21.21</v>
          </cell>
          <cell r="AY213">
            <v>21.21</v>
          </cell>
          <cell r="AZ213">
            <v>21.21</v>
          </cell>
          <cell r="BA213">
            <v>21.21</v>
          </cell>
          <cell r="BB213">
            <v>21.21</v>
          </cell>
          <cell r="BC213">
            <v>20.503</v>
          </cell>
          <cell r="BD213">
            <v>19.795999999999999</v>
          </cell>
          <cell r="BE213">
            <v>19.088999999999999</v>
          </cell>
          <cell r="BF213">
            <v>18.381999999999998</v>
          </cell>
          <cell r="BG213">
            <v>17.674999999999997</v>
          </cell>
          <cell r="BH213">
            <v>16.967999999999996</v>
          </cell>
          <cell r="BI213">
            <v>16.260999999999996</v>
          </cell>
          <cell r="BJ213">
            <v>15.553999999999995</v>
          </cell>
          <cell r="BK213">
            <v>14.846999999999994</v>
          </cell>
          <cell r="BL213">
            <v>14.139999999999993</v>
          </cell>
          <cell r="BM213">
            <v>13.432999999999993</v>
          </cell>
          <cell r="BN213">
            <v>12.725999999999992</v>
          </cell>
          <cell r="BO213">
            <v>12.018999999999991</v>
          </cell>
          <cell r="BP213">
            <v>11.311999999999991</v>
          </cell>
          <cell r="BQ213">
            <v>10.60499999999999</v>
          </cell>
          <cell r="BR213">
            <v>9.897999999999989</v>
          </cell>
          <cell r="BS213">
            <v>9.1909999999999883</v>
          </cell>
          <cell r="BT213">
            <v>8.4839999999999876</v>
          </cell>
          <cell r="BU213">
            <v>7.7769999999999877</v>
          </cell>
          <cell r="BV213">
            <v>7.0699999999999878</v>
          </cell>
          <cell r="BW213">
            <v>6.362999999999988</v>
          </cell>
          <cell r="BX213">
            <v>5.6559999999999881</v>
          </cell>
          <cell r="BY213">
            <v>4.9489999999999883</v>
          </cell>
          <cell r="BZ213">
            <v>4.2419999999999884</v>
          </cell>
          <cell r="CA213">
            <v>3.5349999999999886</v>
          </cell>
          <cell r="CB213">
            <v>2.8279999999999887</v>
          </cell>
          <cell r="CC213">
            <v>2.1209999999999889</v>
          </cell>
          <cell r="CD213">
            <v>1.4139999999999888</v>
          </cell>
          <cell r="CE213">
            <v>0.70699999999998875</v>
          </cell>
          <cell r="CF213">
            <v>-1.1324274851176597E-14</v>
          </cell>
          <cell r="CG213">
            <v>-1.1324274851176597E-14</v>
          </cell>
          <cell r="CH213">
            <v>-1.1324274851176597E-14</v>
          </cell>
          <cell r="CI213">
            <v>-1.1324274851176597E-14</v>
          </cell>
          <cell r="CJ213">
            <v>-1.1324274851176597E-14</v>
          </cell>
          <cell r="CK213">
            <v>-1.1324274851176597E-14</v>
          </cell>
          <cell r="CL213">
            <v>-1.1324274851176597E-14</v>
          </cell>
        </row>
        <row r="214">
          <cell r="AQ214">
            <v>0</v>
          </cell>
          <cell r="AR214">
            <v>0</v>
          </cell>
          <cell r="AS214">
            <v>0</v>
          </cell>
          <cell r="AT214">
            <v>22</v>
          </cell>
          <cell r="AU214">
            <v>22</v>
          </cell>
          <cell r="AV214">
            <v>22</v>
          </cell>
          <cell r="AW214">
            <v>22</v>
          </cell>
          <cell r="AX214">
            <v>22</v>
          </cell>
          <cell r="AY214">
            <v>22</v>
          </cell>
          <cell r="AZ214">
            <v>22</v>
          </cell>
          <cell r="BA214">
            <v>22</v>
          </cell>
          <cell r="BB214">
            <v>22</v>
          </cell>
          <cell r="BC214">
            <v>22</v>
          </cell>
          <cell r="BD214">
            <v>21.266666666666666</v>
          </cell>
          <cell r="BE214">
            <v>20.533333333333331</v>
          </cell>
          <cell r="BF214">
            <v>19.799999999999997</v>
          </cell>
          <cell r="BG214">
            <v>19.066666666666663</v>
          </cell>
          <cell r="BH214">
            <v>18.333333333333329</v>
          </cell>
          <cell r="BI214">
            <v>17.599999999999994</v>
          </cell>
          <cell r="BJ214">
            <v>16.86666666666666</v>
          </cell>
          <cell r="BK214">
            <v>16.133333333333326</v>
          </cell>
          <cell r="BL214">
            <v>15.399999999999993</v>
          </cell>
          <cell r="BM214">
            <v>14.666666666666661</v>
          </cell>
          <cell r="BN214">
            <v>13.933333333333328</v>
          </cell>
          <cell r="BO214">
            <v>13.199999999999996</v>
          </cell>
          <cell r="BP214">
            <v>12.466666666666663</v>
          </cell>
          <cell r="BQ214">
            <v>11.733333333333331</v>
          </cell>
          <cell r="BR214">
            <v>10.999999999999998</v>
          </cell>
          <cell r="BS214">
            <v>10.266666666666666</v>
          </cell>
          <cell r="BT214">
            <v>9.5333333333333332</v>
          </cell>
          <cell r="BU214">
            <v>8.8000000000000007</v>
          </cell>
          <cell r="BV214">
            <v>8.0666666666666682</v>
          </cell>
          <cell r="BW214">
            <v>7.3333333333333348</v>
          </cell>
          <cell r="BX214">
            <v>6.6000000000000014</v>
          </cell>
          <cell r="BY214">
            <v>5.866666666666668</v>
          </cell>
          <cell r="BZ214">
            <v>5.1333333333333346</v>
          </cell>
          <cell r="CA214">
            <v>4.4000000000000012</v>
          </cell>
          <cell r="CB214">
            <v>3.6666666666666679</v>
          </cell>
          <cell r="CC214">
            <v>2.9333333333333345</v>
          </cell>
          <cell r="CD214">
            <v>2.2000000000000011</v>
          </cell>
          <cell r="CE214">
            <v>1.4666666666666677</v>
          </cell>
          <cell r="CF214">
            <v>0.73333333333333439</v>
          </cell>
          <cell r="CG214">
            <v>1.1102230246251565E-15</v>
          </cell>
          <cell r="CH214">
            <v>1.1102230246251565E-15</v>
          </cell>
          <cell r="CI214">
            <v>1.1102230246251565E-15</v>
          </cell>
          <cell r="CJ214">
            <v>1.1102230246251565E-15</v>
          </cell>
          <cell r="CK214">
            <v>1.1102230246251565E-15</v>
          </cell>
          <cell r="CL214">
            <v>1.1102230246251565E-15</v>
          </cell>
        </row>
        <row r="215">
          <cell r="AU215">
            <v>22</v>
          </cell>
          <cell r="AV215">
            <v>22</v>
          </cell>
          <cell r="AW215">
            <v>22</v>
          </cell>
          <cell r="AX215">
            <v>22</v>
          </cell>
          <cell r="AY215">
            <v>22</v>
          </cell>
          <cell r="AZ215">
            <v>22</v>
          </cell>
          <cell r="BA215">
            <v>22</v>
          </cell>
          <cell r="BB215">
            <v>22</v>
          </cell>
          <cell r="BC215">
            <v>22</v>
          </cell>
          <cell r="BD215">
            <v>22</v>
          </cell>
          <cell r="BE215">
            <v>21.266666666666666</v>
          </cell>
          <cell r="BF215">
            <v>20.533333333333331</v>
          </cell>
          <cell r="BG215">
            <v>19.799999999999997</v>
          </cell>
          <cell r="BH215">
            <v>19.066666666666663</v>
          </cell>
          <cell r="BI215">
            <v>18.333333333333329</v>
          </cell>
          <cell r="BJ215">
            <v>17.599999999999994</v>
          </cell>
          <cell r="BK215">
            <v>16.86666666666666</v>
          </cell>
          <cell r="BL215">
            <v>16.133333333333326</v>
          </cell>
          <cell r="BM215">
            <v>15.399999999999993</v>
          </cell>
          <cell r="BN215">
            <v>14.666666666666661</v>
          </cell>
          <cell r="BO215">
            <v>13.933333333333328</v>
          </cell>
          <cell r="BP215">
            <v>13.199999999999996</v>
          </cell>
          <cell r="BQ215">
            <v>12.466666666666663</v>
          </cell>
          <cell r="BR215">
            <v>11.733333333333331</v>
          </cell>
          <cell r="BS215">
            <v>10.999999999999998</v>
          </cell>
          <cell r="BT215">
            <v>10.266666666666666</v>
          </cell>
          <cell r="BU215">
            <v>9.5333333333333332</v>
          </cell>
          <cell r="BV215">
            <v>8.8000000000000007</v>
          </cell>
          <cell r="BW215">
            <v>8.0666666666666682</v>
          </cell>
          <cell r="BX215">
            <v>7.3333333333333348</v>
          </cell>
          <cell r="BY215">
            <v>6.6000000000000014</v>
          </cell>
          <cell r="BZ215">
            <v>5.866666666666668</v>
          </cell>
          <cell r="CA215">
            <v>5.1333333333333346</v>
          </cell>
          <cell r="CB215">
            <v>4.4000000000000012</v>
          </cell>
          <cell r="CC215">
            <v>3.6666666666666679</v>
          </cell>
          <cell r="CD215">
            <v>2.9333333333333345</v>
          </cell>
          <cell r="CE215">
            <v>2.2000000000000011</v>
          </cell>
          <cell r="CF215">
            <v>1.4666666666666677</v>
          </cell>
          <cell r="CG215">
            <v>0.73333333333333439</v>
          </cell>
          <cell r="CH215">
            <v>1.1102230246251565E-15</v>
          </cell>
          <cell r="CI215">
            <v>1.1102230246251565E-15</v>
          </cell>
          <cell r="CJ215">
            <v>1.1102230246251565E-15</v>
          </cell>
          <cell r="CK215">
            <v>1.1102230246251565E-15</v>
          </cell>
          <cell r="CL215">
            <v>1.1102230246251565E-15</v>
          </cell>
        </row>
        <row r="234">
          <cell r="AB234">
            <v>0</v>
          </cell>
          <cell r="AG234">
            <v>0</v>
          </cell>
          <cell r="AL234">
            <v>0</v>
          </cell>
          <cell r="AM234">
            <v>0</v>
          </cell>
          <cell r="AN234">
            <v>0</v>
          </cell>
          <cell r="AO234">
            <v>0</v>
          </cell>
          <cell r="AP234">
            <v>0</v>
          </cell>
          <cell r="AQ234">
            <v>0</v>
          </cell>
          <cell r="AR234">
            <v>0</v>
          </cell>
          <cell r="AS234">
            <v>0</v>
          </cell>
          <cell r="AT234">
            <v>0</v>
          </cell>
          <cell r="AU234">
            <v>0</v>
          </cell>
          <cell r="AV234">
            <v>0</v>
          </cell>
          <cell r="AW234">
            <v>0</v>
          </cell>
          <cell r="AX234">
            <v>0</v>
          </cell>
          <cell r="AY234">
            <v>0</v>
          </cell>
          <cell r="AZ234">
            <v>0.44899999999999995</v>
          </cell>
          <cell r="BA234">
            <v>1.1656666666666666</v>
          </cell>
          <cell r="BB234">
            <v>1.7490000000000001</v>
          </cell>
          <cell r="BC234">
            <v>2.3656666666666668</v>
          </cell>
          <cell r="BD234">
            <v>3.0156666666666667</v>
          </cell>
          <cell r="BE234">
            <v>3.6989999999999998</v>
          </cell>
          <cell r="BF234">
            <v>4.4156666666666666</v>
          </cell>
          <cell r="BG234">
            <v>5.1656666666666666</v>
          </cell>
          <cell r="BH234">
            <v>4.75</v>
          </cell>
          <cell r="BI234">
            <v>4.7833333333333332</v>
          </cell>
          <cell r="BJ234">
            <v>4.8166666666666664</v>
          </cell>
          <cell r="BK234">
            <v>4.8499999999999996</v>
          </cell>
          <cell r="BL234">
            <v>5.3323333333333336</v>
          </cell>
          <cell r="BM234">
            <v>5.3656666666666668</v>
          </cell>
          <cell r="BN234">
            <v>5.399</v>
          </cell>
          <cell r="BO234">
            <v>5.4323333333333332</v>
          </cell>
          <cell r="BP234">
            <v>5.4656666666666665</v>
          </cell>
          <cell r="BQ234">
            <v>5.4989999999999997</v>
          </cell>
          <cell r="BR234">
            <v>5.5323333333333338</v>
          </cell>
          <cell r="BS234">
            <v>5.565666666666667</v>
          </cell>
          <cell r="BT234">
            <v>5.5990000000000002</v>
          </cell>
          <cell r="BU234">
            <v>4.5823333333333336</v>
          </cell>
          <cell r="BV234">
            <v>4.5823333333333336</v>
          </cell>
          <cell r="BW234">
            <v>4.5823333333333336</v>
          </cell>
          <cell r="BX234">
            <v>4.5823333333333336</v>
          </cell>
          <cell r="BY234">
            <v>4.5823333333333336</v>
          </cell>
          <cell r="BZ234">
            <v>4.5823333333333336</v>
          </cell>
          <cell r="CA234">
            <v>4.5823333333333336</v>
          </cell>
          <cell r="CB234">
            <v>4.5823333333333336</v>
          </cell>
          <cell r="CC234">
            <v>4.5823333333333336</v>
          </cell>
          <cell r="CD234">
            <v>4.1333333333333337</v>
          </cell>
          <cell r="CE234">
            <v>3.4166666666666665</v>
          </cell>
          <cell r="CF234">
            <v>3.4166666666666665</v>
          </cell>
          <cell r="CG234">
            <v>2.8000000000000003</v>
          </cell>
          <cell r="CH234">
            <v>2.15</v>
          </cell>
          <cell r="CI234">
            <v>1.4666666666666668</v>
          </cell>
          <cell r="CJ234">
            <v>0.75</v>
          </cell>
          <cell r="CK234">
            <v>0</v>
          </cell>
          <cell r="CL234">
            <v>0</v>
          </cell>
          <cell r="CM234">
            <v>0</v>
          </cell>
          <cell r="CN234">
            <v>0</v>
          </cell>
          <cell r="CO234">
            <v>0</v>
          </cell>
          <cell r="CP234">
            <v>0</v>
          </cell>
          <cell r="CQ234">
            <v>0</v>
          </cell>
          <cell r="CR234">
            <v>0</v>
          </cell>
          <cell r="CS234">
            <v>0</v>
          </cell>
          <cell r="CT234">
            <v>0</v>
          </cell>
          <cell r="CU234">
            <v>0</v>
          </cell>
          <cell r="CV234">
            <v>0</v>
          </cell>
          <cell r="CW234">
            <v>0</v>
          </cell>
          <cell r="CX234">
            <v>0</v>
          </cell>
          <cell r="CY234">
            <v>0</v>
          </cell>
          <cell r="CZ234">
            <v>0</v>
          </cell>
          <cell r="DA234">
            <v>0</v>
          </cell>
          <cell r="DB234">
            <v>0</v>
          </cell>
          <cell r="DC234">
            <v>0</v>
          </cell>
          <cell r="DD234">
            <v>0</v>
          </cell>
          <cell r="DE234">
            <v>0</v>
          </cell>
          <cell r="DF234">
            <v>0</v>
          </cell>
          <cell r="DG234">
            <v>0</v>
          </cell>
          <cell r="DH234">
            <v>0</v>
          </cell>
          <cell r="DI234">
            <v>0</v>
          </cell>
          <cell r="DJ234">
            <v>0</v>
          </cell>
          <cell r="DK234">
            <v>0</v>
          </cell>
          <cell r="DL234">
            <v>0</v>
          </cell>
          <cell r="DM234">
            <v>0</v>
          </cell>
          <cell r="DN234">
            <v>0</v>
          </cell>
          <cell r="DO234">
            <v>0</v>
          </cell>
          <cell r="DP234">
            <v>0</v>
          </cell>
          <cell r="DQ234">
            <v>0</v>
          </cell>
          <cell r="DR234">
            <v>0</v>
          </cell>
          <cell r="DS234">
            <v>0</v>
          </cell>
          <cell r="DT234">
            <v>0</v>
          </cell>
          <cell r="DU234">
            <v>0</v>
          </cell>
          <cell r="DV234">
            <v>0</v>
          </cell>
          <cell r="DW234">
            <v>0</v>
          </cell>
          <cell r="DX234">
            <v>0</v>
          </cell>
          <cell r="DY234">
            <v>0</v>
          </cell>
          <cell r="DZ234">
            <v>0</v>
          </cell>
          <cell r="EA234">
            <v>0</v>
          </cell>
          <cell r="EB234">
            <v>0</v>
          </cell>
          <cell r="EC234">
            <v>0</v>
          </cell>
          <cell r="ED234">
            <v>0</v>
          </cell>
          <cell r="EE234">
            <v>0</v>
          </cell>
          <cell r="EF234">
            <v>0</v>
          </cell>
          <cell r="EG234">
            <v>0</v>
          </cell>
          <cell r="EH234">
            <v>0</v>
          </cell>
          <cell r="EI234">
            <v>0</v>
          </cell>
          <cell r="EJ234">
            <v>0</v>
          </cell>
          <cell r="EK234">
            <v>0</v>
          </cell>
          <cell r="EL234">
            <v>0</v>
          </cell>
          <cell r="EM234">
            <v>0</v>
          </cell>
          <cell r="EN234">
            <v>0</v>
          </cell>
          <cell r="EO234">
            <v>0</v>
          </cell>
          <cell r="EP234">
            <v>0</v>
          </cell>
          <cell r="EQ234">
            <v>0</v>
          </cell>
          <cell r="ER234">
            <v>0</v>
          </cell>
          <cell r="ES234">
            <v>0</v>
          </cell>
          <cell r="ET234">
            <v>0</v>
          </cell>
          <cell r="EU234">
            <v>0</v>
          </cell>
          <cell r="EV234">
            <v>0</v>
          </cell>
          <cell r="EW234">
            <v>0</v>
          </cell>
          <cell r="EX234">
            <v>0</v>
          </cell>
          <cell r="EY234">
            <v>0</v>
          </cell>
          <cell r="EZ234">
            <v>0</v>
          </cell>
          <cell r="FA234">
            <v>0</v>
          </cell>
          <cell r="FB234">
            <v>0</v>
          </cell>
          <cell r="FC234">
            <v>0</v>
          </cell>
          <cell r="FD234">
            <v>0</v>
          </cell>
          <cell r="FE234">
            <v>0</v>
          </cell>
          <cell r="FF234">
            <v>0</v>
          </cell>
          <cell r="FG234">
            <v>0</v>
          </cell>
          <cell r="FH234">
            <v>0</v>
          </cell>
          <cell r="FI234">
            <v>0</v>
          </cell>
          <cell r="FJ234">
            <v>0</v>
          </cell>
          <cell r="FK234">
            <v>0</v>
          </cell>
          <cell r="FL234">
            <v>0</v>
          </cell>
          <cell r="FM234">
            <v>0</v>
          </cell>
          <cell r="FN234">
            <v>0</v>
          </cell>
          <cell r="FO234">
            <v>0</v>
          </cell>
          <cell r="FP234">
            <v>0</v>
          </cell>
          <cell r="FQ234">
            <v>0</v>
          </cell>
          <cell r="FR234">
            <v>0</v>
          </cell>
          <cell r="FS234">
            <v>0</v>
          </cell>
          <cell r="FT234">
            <v>0</v>
          </cell>
          <cell r="FU234">
            <v>0</v>
          </cell>
          <cell r="FV234">
            <v>0</v>
          </cell>
          <cell r="FW234">
            <v>0</v>
          </cell>
          <cell r="FX234">
            <v>0</v>
          </cell>
          <cell r="FY234">
            <v>0</v>
          </cell>
          <cell r="FZ234">
            <v>0</v>
          </cell>
          <cell r="GA234">
            <v>0</v>
          </cell>
          <cell r="GB234">
            <v>0</v>
          </cell>
          <cell r="GC234">
            <v>0</v>
          </cell>
          <cell r="GD234">
            <v>0</v>
          </cell>
          <cell r="GE234">
            <v>0</v>
          </cell>
          <cell r="GF234">
            <v>0</v>
          </cell>
          <cell r="GG234">
            <v>0</v>
          </cell>
          <cell r="GH234">
            <v>0</v>
          </cell>
          <cell r="GI234">
            <v>0</v>
          </cell>
          <cell r="GJ234">
            <v>0</v>
          </cell>
          <cell r="GK234">
            <v>0</v>
          </cell>
          <cell r="GL234">
            <v>0</v>
          </cell>
          <cell r="GM234">
            <v>0</v>
          </cell>
          <cell r="GN234">
            <v>0</v>
          </cell>
          <cell r="GO234">
            <v>0</v>
          </cell>
          <cell r="GP234">
            <v>0</v>
          </cell>
          <cell r="GQ234">
            <v>0</v>
          </cell>
          <cell r="GR234">
            <v>0</v>
          </cell>
          <cell r="GS234">
            <v>0</v>
          </cell>
          <cell r="GT234">
            <v>0</v>
          </cell>
          <cell r="GU234">
            <v>0</v>
          </cell>
          <cell r="GV234">
            <v>0</v>
          </cell>
          <cell r="GW234">
            <v>0</v>
          </cell>
          <cell r="GX234">
            <v>0</v>
          </cell>
          <cell r="GY234">
            <v>0</v>
          </cell>
          <cell r="GZ234">
            <v>0</v>
          </cell>
          <cell r="HA234">
            <v>0</v>
          </cell>
          <cell r="HB234">
            <v>0</v>
          </cell>
          <cell r="HC234">
            <v>0</v>
          </cell>
          <cell r="HD234">
            <v>0</v>
          </cell>
          <cell r="HE234">
            <v>0</v>
          </cell>
          <cell r="HF234">
            <v>0</v>
          </cell>
          <cell r="HG234">
            <v>0</v>
          </cell>
          <cell r="HH234">
            <v>0</v>
          </cell>
          <cell r="HI234">
            <v>0</v>
          </cell>
          <cell r="HJ234">
            <v>0</v>
          </cell>
          <cell r="HK234">
            <v>0</v>
          </cell>
          <cell r="HL234">
            <v>0</v>
          </cell>
          <cell r="HM234">
            <v>0</v>
          </cell>
          <cell r="HN234">
            <v>0</v>
          </cell>
          <cell r="HO234">
            <v>0</v>
          </cell>
          <cell r="HP234">
            <v>0</v>
          </cell>
          <cell r="HQ234">
            <v>0</v>
          </cell>
          <cell r="HR234">
            <v>0</v>
          </cell>
          <cell r="HS234">
            <v>0</v>
          </cell>
          <cell r="HT234">
            <v>0</v>
          </cell>
          <cell r="HU234">
            <v>0</v>
          </cell>
          <cell r="HV234">
            <v>0</v>
          </cell>
          <cell r="HW234">
            <v>0</v>
          </cell>
          <cell r="HX234">
            <v>0</v>
          </cell>
          <cell r="HY234">
            <v>0</v>
          </cell>
          <cell r="HZ234">
            <v>0</v>
          </cell>
          <cell r="IA234">
            <v>0</v>
          </cell>
          <cell r="IB234">
            <v>0</v>
          </cell>
          <cell r="IC234">
            <v>0</v>
          </cell>
          <cell r="ID234">
            <v>0</v>
          </cell>
          <cell r="IE234">
            <v>0</v>
          </cell>
          <cell r="IF234">
            <v>0</v>
          </cell>
          <cell r="IG234">
            <v>0</v>
          </cell>
          <cell r="IH234">
            <v>0</v>
          </cell>
          <cell r="II234">
            <v>0</v>
          </cell>
          <cell r="IJ234">
            <v>0</v>
          </cell>
          <cell r="IK234">
            <v>0</v>
          </cell>
          <cell r="IL234">
            <v>0</v>
          </cell>
          <cell r="IM234">
            <v>0</v>
          </cell>
          <cell r="IN234">
            <v>0</v>
          </cell>
          <cell r="IO234">
            <v>0</v>
          </cell>
          <cell r="IP234">
            <v>0</v>
          </cell>
          <cell r="IQ234">
            <v>0</v>
          </cell>
        </row>
        <row r="235">
          <cell r="AC235">
            <v>0</v>
          </cell>
          <cell r="AD235">
            <v>0</v>
          </cell>
          <cell r="AE235">
            <v>0</v>
          </cell>
          <cell r="AF235">
            <v>0</v>
          </cell>
          <cell r="AG235">
            <v>0</v>
          </cell>
          <cell r="AL235">
            <v>0</v>
          </cell>
          <cell r="AM235">
            <v>1.6837499999999998E-2</v>
          </cell>
          <cell r="AN235">
            <v>1.6837499999999998E-2</v>
          </cell>
          <cell r="AO235">
            <v>1.6837499999999998E-2</v>
          </cell>
          <cell r="AP235">
            <v>1.6837499999999998E-2</v>
          </cell>
          <cell r="AQ235">
            <v>6.7349999999999993E-2</v>
          </cell>
          <cell r="AR235">
            <v>0.17485000000000001</v>
          </cell>
          <cell r="AS235">
            <v>0.26234999999999997</v>
          </cell>
          <cell r="AT235">
            <v>0.35485</v>
          </cell>
          <cell r="AU235">
            <v>0.45235000000000003</v>
          </cell>
          <cell r="AV235">
            <v>0.55484999999999995</v>
          </cell>
          <cell r="AW235">
            <v>0.66234999999999999</v>
          </cell>
          <cell r="AX235">
            <v>0.77485000000000004</v>
          </cell>
          <cell r="AY235">
            <v>0.89234999999999998</v>
          </cell>
          <cell r="AZ235">
            <v>1.01485</v>
          </cell>
          <cell r="BA235">
            <v>1.1401049999999999</v>
          </cell>
          <cell r="BB235">
            <v>1.2667766666666667</v>
          </cell>
          <cell r="BC235">
            <v>1.3955316666666664</v>
          </cell>
          <cell r="BD235">
            <v>1.5262033333333331</v>
          </cell>
          <cell r="BE235">
            <v>1.6586249999999998</v>
          </cell>
          <cell r="BF235">
            <v>1.7926299999999997</v>
          </cell>
          <cell r="BG235">
            <v>1.7705516666666665</v>
          </cell>
          <cell r="BH235">
            <v>1.7447233333333332</v>
          </cell>
          <cell r="BI235">
            <v>1.7209733333333332</v>
          </cell>
          <cell r="BJ235">
            <v>1.6970566666666664</v>
          </cell>
          <cell r="BK235">
            <v>1.6729733333333332</v>
          </cell>
          <cell r="BL235">
            <v>1.6487233333333331</v>
          </cell>
          <cell r="BM235">
            <v>1.6220616666666663</v>
          </cell>
          <cell r="BN235">
            <v>1.5952333333333331</v>
          </cell>
          <cell r="BO235">
            <v>1.5682383333333332</v>
          </cell>
          <cell r="BP235">
            <v>1.5410766666666664</v>
          </cell>
          <cell r="BQ235">
            <v>1.513748333333333</v>
          </cell>
          <cell r="BR235">
            <v>1.486253333333333</v>
          </cell>
          <cell r="BS235">
            <v>1.4585916666666663</v>
          </cell>
          <cell r="BT235">
            <v>1.4307633333333329</v>
          </cell>
          <cell r="BU235">
            <v>1.402768333333333</v>
          </cell>
          <cell r="BV235">
            <v>1.3798566666666663</v>
          </cell>
          <cell r="BW235">
            <v>1.3569449999999994</v>
          </cell>
          <cell r="BX235">
            <v>1.3340333333333327</v>
          </cell>
          <cell r="BY235">
            <v>1.3111216666666661</v>
          </cell>
          <cell r="BZ235">
            <v>1.2882099999999994</v>
          </cell>
          <cell r="CA235">
            <v>1.2652983333333327</v>
          </cell>
          <cell r="CB235">
            <v>1.2423866666666661</v>
          </cell>
          <cell r="CC235">
            <v>1.2194749999999994</v>
          </cell>
          <cell r="CD235">
            <v>1.1965633333333328</v>
          </cell>
          <cell r="CE235">
            <v>1.1758966666666661</v>
          </cell>
          <cell r="CF235">
            <v>1.1588133333333328</v>
          </cell>
          <cell r="CG235">
            <v>1.1417299999999995</v>
          </cell>
          <cell r="CH235">
            <v>1.1277299999999995</v>
          </cell>
          <cell r="CI235">
            <v>1.1169799999999994</v>
          </cell>
          <cell r="CJ235">
            <v>1.109646666666666</v>
          </cell>
          <cell r="CK235">
            <v>1.1058966666666661</v>
          </cell>
          <cell r="CL235">
            <v>0</v>
          </cell>
          <cell r="CM235">
            <v>0</v>
          </cell>
          <cell r="CN235">
            <v>0</v>
          </cell>
          <cell r="CO235">
            <v>0</v>
          </cell>
          <cell r="CP235">
            <v>0</v>
          </cell>
          <cell r="CQ235">
            <v>0</v>
          </cell>
          <cell r="CR235">
            <v>0</v>
          </cell>
          <cell r="CS235">
            <v>0</v>
          </cell>
          <cell r="CT235">
            <v>0</v>
          </cell>
          <cell r="CU235">
            <v>0</v>
          </cell>
          <cell r="CV235">
            <v>0</v>
          </cell>
          <cell r="CW235">
            <v>0</v>
          </cell>
          <cell r="CX235">
            <v>0</v>
          </cell>
          <cell r="CY235">
            <v>0</v>
          </cell>
          <cell r="CZ235">
            <v>0</v>
          </cell>
          <cell r="DA235">
            <v>0</v>
          </cell>
          <cell r="DB235">
            <v>0</v>
          </cell>
          <cell r="DC235">
            <v>0</v>
          </cell>
          <cell r="DD235">
            <v>0</v>
          </cell>
          <cell r="DE235">
            <v>0</v>
          </cell>
          <cell r="DF235">
            <v>0</v>
          </cell>
          <cell r="DG235">
            <v>0</v>
          </cell>
          <cell r="DH235">
            <v>0</v>
          </cell>
          <cell r="DI235">
            <v>0</v>
          </cell>
          <cell r="DJ235">
            <v>0</v>
          </cell>
          <cell r="DK235">
            <v>0</v>
          </cell>
          <cell r="DL235">
            <v>0</v>
          </cell>
          <cell r="DM235">
            <v>0</v>
          </cell>
          <cell r="DN235">
            <v>0</v>
          </cell>
          <cell r="DO235">
            <v>0</v>
          </cell>
          <cell r="DP235">
            <v>0</v>
          </cell>
          <cell r="DQ235">
            <v>0</v>
          </cell>
          <cell r="DR235">
            <v>0</v>
          </cell>
          <cell r="DS235">
            <v>0</v>
          </cell>
          <cell r="DT235">
            <v>0</v>
          </cell>
          <cell r="DU235">
            <v>0</v>
          </cell>
          <cell r="DV235">
            <v>0</v>
          </cell>
          <cell r="DW235">
            <v>0</v>
          </cell>
          <cell r="DX235">
            <v>0</v>
          </cell>
          <cell r="DY235">
            <v>0</v>
          </cell>
          <cell r="DZ235">
            <v>0</v>
          </cell>
          <cell r="EA235">
            <v>0</v>
          </cell>
          <cell r="EB235">
            <v>0</v>
          </cell>
          <cell r="EC235">
            <v>0</v>
          </cell>
          <cell r="ED235">
            <v>0</v>
          </cell>
          <cell r="EE235">
            <v>0</v>
          </cell>
          <cell r="EF235">
            <v>0</v>
          </cell>
          <cell r="EG235">
            <v>0</v>
          </cell>
          <cell r="EH235">
            <v>0</v>
          </cell>
          <cell r="EI235">
            <v>0</v>
          </cell>
          <cell r="EJ235">
            <v>0</v>
          </cell>
          <cell r="EK235">
            <v>0</v>
          </cell>
          <cell r="EL235">
            <v>0</v>
          </cell>
          <cell r="EM235">
            <v>0</v>
          </cell>
          <cell r="EN235">
            <v>0</v>
          </cell>
          <cell r="EO235">
            <v>0</v>
          </cell>
          <cell r="EP235">
            <v>0</v>
          </cell>
          <cell r="EQ235">
            <v>0</v>
          </cell>
          <cell r="ER235">
            <v>0</v>
          </cell>
          <cell r="ES235">
            <v>0</v>
          </cell>
          <cell r="ET235">
            <v>0</v>
          </cell>
          <cell r="EU235">
            <v>0</v>
          </cell>
          <cell r="EV235">
            <v>0</v>
          </cell>
          <cell r="EW235">
            <v>0</v>
          </cell>
          <cell r="EX235">
            <v>0</v>
          </cell>
          <cell r="EY235">
            <v>0</v>
          </cell>
          <cell r="EZ235">
            <v>0</v>
          </cell>
          <cell r="FA235">
            <v>0</v>
          </cell>
          <cell r="FB235">
            <v>0</v>
          </cell>
          <cell r="FC235">
            <v>0</v>
          </cell>
          <cell r="FD235">
            <v>0</v>
          </cell>
          <cell r="FE235">
            <v>0</v>
          </cell>
          <cell r="FF235">
            <v>0</v>
          </cell>
          <cell r="FG235">
            <v>0</v>
          </cell>
          <cell r="FH235">
            <v>0</v>
          </cell>
          <cell r="FI235">
            <v>0</v>
          </cell>
          <cell r="FJ235">
            <v>0</v>
          </cell>
          <cell r="FK235">
            <v>0</v>
          </cell>
          <cell r="FL235">
            <v>0</v>
          </cell>
          <cell r="FM235">
            <v>0</v>
          </cell>
          <cell r="FN235">
            <v>0</v>
          </cell>
          <cell r="FO235">
            <v>0</v>
          </cell>
          <cell r="FP235">
            <v>0</v>
          </cell>
          <cell r="FQ235">
            <v>0</v>
          </cell>
          <cell r="FR235">
            <v>0</v>
          </cell>
          <cell r="FS235">
            <v>0</v>
          </cell>
          <cell r="FT235">
            <v>0</v>
          </cell>
          <cell r="FU235">
            <v>0</v>
          </cell>
          <cell r="FV235">
            <v>0</v>
          </cell>
          <cell r="FW235">
            <v>0</v>
          </cell>
          <cell r="FX235">
            <v>0</v>
          </cell>
          <cell r="FY235">
            <v>0</v>
          </cell>
          <cell r="FZ235">
            <v>0</v>
          </cell>
          <cell r="GA235">
            <v>0</v>
          </cell>
          <cell r="GB235">
            <v>0</v>
          </cell>
          <cell r="GC235">
            <v>0</v>
          </cell>
          <cell r="GD235">
            <v>0</v>
          </cell>
          <cell r="GE235">
            <v>0</v>
          </cell>
          <cell r="GF235">
            <v>0</v>
          </cell>
          <cell r="GG235">
            <v>0</v>
          </cell>
          <cell r="GH235">
            <v>0</v>
          </cell>
          <cell r="GI235">
            <v>0</v>
          </cell>
          <cell r="GJ235">
            <v>0</v>
          </cell>
          <cell r="GK235">
            <v>0</v>
          </cell>
          <cell r="GL235">
            <v>0</v>
          </cell>
          <cell r="GM235">
            <v>0</v>
          </cell>
          <cell r="GN235">
            <v>0</v>
          </cell>
          <cell r="GO235">
            <v>0</v>
          </cell>
          <cell r="GP235">
            <v>0</v>
          </cell>
          <cell r="GQ235">
            <v>0</v>
          </cell>
          <cell r="GR235">
            <v>0</v>
          </cell>
          <cell r="GS235">
            <v>0</v>
          </cell>
          <cell r="GT235">
            <v>0</v>
          </cell>
          <cell r="GU235">
            <v>0</v>
          </cell>
          <cell r="GV235">
            <v>0</v>
          </cell>
          <cell r="GW235">
            <v>0</v>
          </cell>
          <cell r="GX235">
            <v>0</v>
          </cell>
          <cell r="GY235">
            <v>0</v>
          </cell>
          <cell r="GZ235">
            <v>0</v>
          </cell>
          <cell r="HA235">
            <v>0</v>
          </cell>
          <cell r="HB235">
            <v>0</v>
          </cell>
          <cell r="HC235">
            <v>0</v>
          </cell>
          <cell r="HD235">
            <v>0</v>
          </cell>
          <cell r="HE235">
            <v>0</v>
          </cell>
          <cell r="HF235">
            <v>0</v>
          </cell>
          <cell r="HG235">
            <v>0</v>
          </cell>
          <cell r="HH235">
            <v>0</v>
          </cell>
          <cell r="HI235">
            <v>0</v>
          </cell>
          <cell r="HJ235">
            <v>0</v>
          </cell>
          <cell r="HK235">
            <v>0</v>
          </cell>
          <cell r="HL235">
            <v>0</v>
          </cell>
          <cell r="HM235">
            <v>0</v>
          </cell>
          <cell r="HN235">
            <v>0</v>
          </cell>
          <cell r="HO235">
            <v>0</v>
          </cell>
          <cell r="HP235">
            <v>0</v>
          </cell>
          <cell r="HQ235">
            <v>0</v>
          </cell>
          <cell r="HR235">
            <v>0</v>
          </cell>
          <cell r="HS235">
            <v>0</v>
          </cell>
          <cell r="HT235">
            <v>0</v>
          </cell>
          <cell r="HU235">
            <v>0</v>
          </cell>
          <cell r="HV235">
            <v>0</v>
          </cell>
          <cell r="HW235">
            <v>0</v>
          </cell>
          <cell r="HX235">
            <v>0</v>
          </cell>
          <cell r="HY235">
            <v>0</v>
          </cell>
          <cell r="HZ235">
            <v>0</v>
          </cell>
          <cell r="IA235">
            <v>0</v>
          </cell>
          <cell r="IB235">
            <v>0</v>
          </cell>
          <cell r="IC235">
            <v>0</v>
          </cell>
          <cell r="ID235">
            <v>0</v>
          </cell>
          <cell r="IE235">
            <v>0</v>
          </cell>
          <cell r="IF235">
            <v>0</v>
          </cell>
          <cell r="IG235">
            <v>0</v>
          </cell>
          <cell r="IH235">
            <v>0</v>
          </cell>
          <cell r="II235">
            <v>0</v>
          </cell>
          <cell r="IJ235">
            <v>0</v>
          </cell>
          <cell r="IK235">
            <v>0</v>
          </cell>
          <cell r="IL235">
            <v>0</v>
          </cell>
          <cell r="IM235">
            <v>0</v>
          </cell>
          <cell r="IN235">
            <v>0</v>
          </cell>
          <cell r="IO235">
            <v>0</v>
          </cell>
          <cell r="IP235">
            <v>0</v>
          </cell>
          <cell r="IQ235">
            <v>0</v>
          </cell>
        </row>
        <row r="236">
          <cell r="AL236">
            <v>13.469999999999999</v>
          </cell>
          <cell r="AM236">
            <v>0.1863165</v>
          </cell>
          <cell r="AN236">
            <v>0.1863165</v>
          </cell>
          <cell r="AO236">
            <v>0.1863165</v>
          </cell>
          <cell r="AP236">
            <v>0.1863165</v>
          </cell>
          <cell r="AQ236">
            <v>34.97</v>
          </cell>
          <cell r="AR236">
            <v>52.47</v>
          </cell>
          <cell r="AS236">
            <v>70.97</v>
          </cell>
          <cell r="AT236">
            <v>90.47</v>
          </cell>
          <cell r="AU236">
            <v>110.97</v>
          </cell>
          <cell r="AV236">
            <v>132.47</v>
          </cell>
          <cell r="AW236">
            <v>154.97</v>
          </cell>
          <cell r="AX236">
            <v>178.47</v>
          </cell>
          <cell r="AY236">
            <v>202.97</v>
          </cell>
          <cell r="AZ236">
            <v>228.02099999999999</v>
          </cell>
          <cell r="BA236">
            <v>253.35533333333331</v>
          </cell>
          <cell r="BB236">
            <v>279.10633333333328</v>
          </cell>
          <cell r="BC236">
            <v>305.24066666666664</v>
          </cell>
          <cell r="BD236">
            <v>331.72499999999997</v>
          </cell>
          <cell r="BE236">
            <v>358.52599999999995</v>
          </cell>
          <cell r="BF236">
            <v>354.1103333333333</v>
          </cell>
          <cell r="BG236">
            <v>348.94466666666665</v>
          </cell>
          <cell r="BH236">
            <v>344.19466666666665</v>
          </cell>
          <cell r="BI236">
            <v>339.41133333333329</v>
          </cell>
          <cell r="BJ236">
            <v>334.59466666666663</v>
          </cell>
          <cell r="BK236">
            <v>329.7446666666666</v>
          </cell>
          <cell r="BL236">
            <v>324.41233333333327</v>
          </cell>
          <cell r="BM236">
            <v>319.04666666666662</v>
          </cell>
          <cell r="BN236">
            <v>313.64766666666662</v>
          </cell>
          <cell r="BO236">
            <v>308.21533333333326</v>
          </cell>
          <cell r="BP236">
            <v>302.7496666666666</v>
          </cell>
          <cell r="BQ236">
            <v>297.25066666666658</v>
          </cell>
          <cell r="BR236">
            <v>291.71833333333325</v>
          </cell>
          <cell r="BS236">
            <v>286.15266666666656</v>
          </cell>
          <cell r="BT236">
            <v>280.55366666666657</v>
          </cell>
          <cell r="BU236">
            <v>275.97133333333323</v>
          </cell>
          <cell r="BV236">
            <v>271.3889999999999</v>
          </cell>
          <cell r="BW236">
            <v>266.80666666666656</v>
          </cell>
          <cell r="BX236">
            <v>262.22433333333322</v>
          </cell>
          <cell r="BY236">
            <v>257.64199999999988</v>
          </cell>
          <cell r="BZ236">
            <v>253.05966666666654</v>
          </cell>
          <cell r="CA236">
            <v>248.47733333333321</v>
          </cell>
          <cell r="CB236">
            <v>243.89499999999987</v>
          </cell>
          <cell r="CC236">
            <v>239.31266666666653</v>
          </cell>
          <cell r="CD236">
            <v>235.1793333333332</v>
          </cell>
          <cell r="CE236">
            <v>231.76266666666655</v>
          </cell>
          <cell r="CF236">
            <v>228.34599999999989</v>
          </cell>
          <cell r="CG236">
            <v>225.54599999999988</v>
          </cell>
          <cell r="CH236">
            <v>223.39599999999987</v>
          </cell>
          <cell r="CI236">
            <v>221.9293333333332</v>
          </cell>
          <cell r="CJ236">
            <v>221.1793333333332</v>
          </cell>
          <cell r="CK236">
            <v>221.1793333333332</v>
          </cell>
          <cell r="CL236">
            <v>0</v>
          </cell>
          <cell r="CM236">
            <v>0</v>
          </cell>
          <cell r="CN236">
            <v>0</v>
          </cell>
          <cell r="CO236">
            <v>0</v>
          </cell>
          <cell r="CP236">
            <v>0</v>
          </cell>
          <cell r="CQ236">
            <v>0</v>
          </cell>
          <cell r="CR236">
            <v>0</v>
          </cell>
          <cell r="CS236">
            <v>0</v>
          </cell>
          <cell r="CT236">
            <v>0</v>
          </cell>
          <cell r="CU236">
            <v>0</v>
          </cell>
          <cell r="CV236">
            <v>0</v>
          </cell>
          <cell r="CW236">
            <v>0</v>
          </cell>
          <cell r="CX236">
            <v>0</v>
          </cell>
          <cell r="CY236">
            <v>0</v>
          </cell>
          <cell r="CZ236">
            <v>0</v>
          </cell>
          <cell r="DA236">
            <v>0</v>
          </cell>
          <cell r="DB236">
            <v>0</v>
          </cell>
          <cell r="DC236">
            <v>0</v>
          </cell>
          <cell r="DD236">
            <v>0</v>
          </cell>
          <cell r="DE236">
            <v>0</v>
          </cell>
          <cell r="DF236">
            <v>0</v>
          </cell>
          <cell r="DG236">
            <v>0</v>
          </cell>
          <cell r="DH236">
            <v>0</v>
          </cell>
          <cell r="DI236">
            <v>0</v>
          </cell>
          <cell r="DJ236">
            <v>0</v>
          </cell>
          <cell r="DK236">
            <v>0</v>
          </cell>
          <cell r="DL236">
            <v>0</v>
          </cell>
          <cell r="DM236">
            <v>0</v>
          </cell>
          <cell r="DN236">
            <v>0</v>
          </cell>
          <cell r="DO236">
            <v>0</v>
          </cell>
          <cell r="DP236">
            <v>0</v>
          </cell>
          <cell r="DQ236">
            <v>0</v>
          </cell>
          <cell r="DR236">
            <v>0</v>
          </cell>
          <cell r="DS236">
            <v>0</v>
          </cell>
          <cell r="DT236">
            <v>0</v>
          </cell>
          <cell r="DU236">
            <v>0</v>
          </cell>
          <cell r="DV236">
            <v>0</v>
          </cell>
          <cell r="DW236">
            <v>0</v>
          </cell>
          <cell r="DX236">
            <v>0</v>
          </cell>
          <cell r="DY236">
            <v>0</v>
          </cell>
          <cell r="DZ236">
            <v>0</v>
          </cell>
          <cell r="EA236">
            <v>0</v>
          </cell>
          <cell r="EB236">
            <v>0</v>
          </cell>
          <cell r="EC236">
            <v>0</v>
          </cell>
          <cell r="ED236">
            <v>0</v>
          </cell>
          <cell r="EE236">
            <v>0</v>
          </cell>
          <cell r="EF236">
            <v>0</v>
          </cell>
          <cell r="EG236">
            <v>0</v>
          </cell>
          <cell r="EH236">
            <v>0</v>
          </cell>
          <cell r="EI236">
            <v>0</v>
          </cell>
          <cell r="EJ236">
            <v>0</v>
          </cell>
          <cell r="EK236">
            <v>0</v>
          </cell>
          <cell r="EL236">
            <v>0</v>
          </cell>
          <cell r="EM236">
            <v>0</v>
          </cell>
          <cell r="EN236">
            <v>0</v>
          </cell>
          <cell r="EO236">
            <v>0</v>
          </cell>
          <cell r="EP236">
            <v>0</v>
          </cell>
          <cell r="EQ236">
            <v>0</v>
          </cell>
          <cell r="ER236">
            <v>0</v>
          </cell>
          <cell r="ES236">
            <v>0</v>
          </cell>
          <cell r="ET236">
            <v>0</v>
          </cell>
          <cell r="EU236">
            <v>0</v>
          </cell>
          <cell r="EV236">
            <v>0</v>
          </cell>
          <cell r="EW236">
            <v>0</v>
          </cell>
          <cell r="EX236">
            <v>0</v>
          </cell>
          <cell r="EY236">
            <v>0</v>
          </cell>
          <cell r="EZ236">
            <v>0</v>
          </cell>
          <cell r="FA236">
            <v>0</v>
          </cell>
          <cell r="FB236">
            <v>0</v>
          </cell>
          <cell r="FC236">
            <v>0</v>
          </cell>
          <cell r="FD236">
            <v>0</v>
          </cell>
          <cell r="FE236">
            <v>0</v>
          </cell>
          <cell r="FF236">
            <v>0</v>
          </cell>
          <cell r="FG236">
            <v>0</v>
          </cell>
          <cell r="FH236">
            <v>0</v>
          </cell>
          <cell r="FI236">
            <v>0</v>
          </cell>
          <cell r="FJ236">
            <v>0</v>
          </cell>
          <cell r="FK236">
            <v>0</v>
          </cell>
          <cell r="FL236">
            <v>0</v>
          </cell>
          <cell r="FM236">
            <v>0</v>
          </cell>
          <cell r="FN236">
            <v>0</v>
          </cell>
          <cell r="FO236">
            <v>0</v>
          </cell>
          <cell r="FP236">
            <v>0</v>
          </cell>
          <cell r="FQ236">
            <v>0</v>
          </cell>
          <cell r="FR236">
            <v>0</v>
          </cell>
          <cell r="FS236">
            <v>0</v>
          </cell>
          <cell r="FT236">
            <v>0</v>
          </cell>
          <cell r="FU236">
            <v>0</v>
          </cell>
          <cell r="FV236">
            <v>0</v>
          </cell>
          <cell r="FW236">
            <v>0</v>
          </cell>
          <cell r="FX236">
            <v>0</v>
          </cell>
          <cell r="FY236">
            <v>0</v>
          </cell>
          <cell r="FZ236">
            <v>0</v>
          </cell>
          <cell r="GA236">
            <v>0</v>
          </cell>
          <cell r="GB236">
            <v>0</v>
          </cell>
          <cell r="GC236">
            <v>0</v>
          </cell>
          <cell r="GD236">
            <v>0</v>
          </cell>
          <cell r="GE236">
            <v>0</v>
          </cell>
          <cell r="GF236">
            <v>0</v>
          </cell>
          <cell r="GG236">
            <v>0</v>
          </cell>
          <cell r="GH236">
            <v>0</v>
          </cell>
          <cell r="GI236">
            <v>0</v>
          </cell>
          <cell r="GJ236">
            <v>0</v>
          </cell>
          <cell r="GK236">
            <v>0</v>
          </cell>
          <cell r="GL236">
            <v>0</v>
          </cell>
          <cell r="GM236">
            <v>0</v>
          </cell>
          <cell r="GN236">
            <v>0</v>
          </cell>
          <cell r="GO236">
            <v>0</v>
          </cell>
          <cell r="GP236">
            <v>0</v>
          </cell>
          <cell r="GQ236">
            <v>0</v>
          </cell>
          <cell r="GR236">
            <v>0</v>
          </cell>
          <cell r="GS236">
            <v>0</v>
          </cell>
          <cell r="GT236">
            <v>0</v>
          </cell>
          <cell r="GU236">
            <v>0</v>
          </cell>
          <cell r="GV236">
            <v>0</v>
          </cell>
          <cell r="GW236">
            <v>0</v>
          </cell>
          <cell r="GX236">
            <v>0</v>
          </cell>
          <cell r="GY236">
            <v>0</v>
          </cell>
          <cell r="GZ236">
            <v>0</v>
          </cell>
          <cell r="HA236">
            <v>0</v>
          </cell>
          <cell r="HB236">
            <v>0</v>
          </cell>
          <cell r="HC236">
            <v>0</v>
          </cell>
          <cell r="HD236">
            <v>0</v>
          </cell>
          <cell r="HE236">
            <v>0</v>
          </cell>
          <cell r="HF236">
            <v>0</v>
          </cell>
          <cell r="HG236">
            <v>0</v>
          </cell>
          <cell r="HH236">
            <v>0</v>
          </cell>
          <cell r="HI236">
            <v>0</v>
          </cell>
          <cell r="HJ236">
            <v>0</v>
          </cell>
          <cell r="HK236">
            <v>0</v>
          </cell>
          <cell r="HL236">
            <v>0</v>
          </cell>
          <cell r="HM236">
            <v>0</v>
          </cell>
          <cell r="HN236">
            <v>0</v>
          </cell>
          <cell r="HO236">
            <v>0</v>
          </cell>
          <cell r="HP236">
            <v>0</v>
          </cell>
          <cell r="HQ236">
            <v>0</v>
          </cell>
          <cell r="HR236">
            <v>0</v>
          </cell>
          <cell r="HS236">
            <v>0</v>
          </cell>
          <cell r="HT236">
            <v>0</v>
          </cell>
          <cell r="HU236">
            <v>0</v>
          </cell>
          <cell r="HV236">
            <v>0</v>
          </cell>
          <cell r="HW236">
            <v>0</v>
          </cell>
          <cell r="HX236">
            <v>0</v>
          </cell>
          <cell r="HY236">
            <v>0</v>
          </cell>
          <cell r="HZ236">
            <v>0</v>
          </cell>
          <cell r="IA236">
            <v>0</v>
          </cell>
          <cell r="IB236">
            <v>0</v>
          </cell>
          <cell r="IC236">
            <v>0</v>
          </cell>
          <cell r="ID236">
            <v>0</v>
          </cell>
          <cell r="IE236">
            <v>0</v>
          </cell>
          <cell r="IF236">
            <v>0</v>
          </cell>
          <cell r="IG236">
            <v>0</v>
          </cell>
          <cell r="IH236">
            <v>0</v>
          </cell>
          <cell r="II236">
            <v>0</v>
          </cell>
          <cell r="IJ236">
            <v>0</v>
          </cell>
          <cell r="IK236">
            <v>0</v>
          </cell>
          <cell r="IL236">
            <v>0</v>
          </cell>
          <cell r="IM236">
            <v>0</v>
          </cell>
          <cell r="IN236">
            <v>0</v>
          </cell>
          <cell r="IO236">
            <v>0</v>
          </cell>
          <cell r="IP236">
            <v>0</v>
          </cell>
          <cell r="IQ236">
            <v>0</v>
          </cell>
        </row>
        <row r="237">
          <cell r="AL237">
            <v>13.469999999999999</v>
          </cell>
          <cell r="AM237">
            <v>0.13755000000000001</v>
          </cell>
          <cell r="AN237">
            <v>0.13755000000000001</v>
          </cell>
          <cell r="AO237">
            <v>0.13755000000000001</v>
          </cell>
          <cell r="AP237">
            <v>0.13755000000000001</v>
          </cell>
          <cell r="AQ237">
            <v>21.5</v>
          </cell>
          <cell r="AR237">
            <v>17.5</v>
          </cell>
          <cell r="AS237">
            <v>18.5</v>
          </cell>
          <cell r="AT237">
            <v>19.5</v>
          </cell>
          <cell r="AU237">
            <v>20.5</v>
          </cell>
          <cell r="AV237">
            <v>21.5</v>
          </cell>
          <cell r="AW237">
            <v>22.5</v>
          </cell>
          <cell r="AX237">
            <v>23.5</v>
          </cell>
          <cell r="AY237">
            <v>24.5</v>
          </cell>
          <cell r="AZ237">
            <v>25.5</v>
          </cell>
          <cell r="BA237">
            <v>26.5</v>
          </cell>
          <cell r="BB237">
            <v>27.5</v>
          </cell>
          <cell r="BC237">
            <v>28.5</v>
          </cell>
          <cell r="BD237">
            <v>29.5</v>
          </cell>
          <cell r="BE237">
            <v>30.5</v>
          </cell>
          <cell r="BF237">
            <v>9.1699999999999907E-2</v>
          </cell>
          <cell r="BG237">
            <v>8.7114999999999901E-2</v>
          </cell>
          <cell r="BH237">
            <v>8.2529999999999895E-2</v>
          </cell>
          <cell r="BI237">
            <v>7.7944999999999903E-2</v>
          </cell>
          <cell r="BJ237">
            <v>7.3359999999999898E-2</v>
          </cell>
          <cell r="BK237">
            <v>6.8774999999999906E-2</v>
          </cell>
          <cell r="BL237">
            <v>6.41899999999999E-2</v>
          </cell>
          <cell r="BM237">
            <v>5.9604999999999901E-2</v>
          </cell>
          <cell r="BN237">
            <v>5.5019999999999902E-2</v>
          </cell>
          <cell r="BO237">
            <v>5.0434999999999904E-2</v>
          </cell>
          <cell r="BP237">
            <v>4.5849999999999905E-2</v>
          </cell>
          <cell r="BQ237">
            <v>4.1264999999999906E-2</v>
          </cell>
          <cell r="BR237">
            <v>3.6679999999999907E-2</v>
          </cell>
          <cell r="BS237">
            <v>3.2094999999999908E-2</v>
          </cell>
          <cell r="BT237">
            <v>2.7509999999999906E-2</v>
          </cell>
          <cell r="BU237">
            <v>2.2924999999999907E-2</v>
          </cell>
          <cell r="BV237">
            <v>1.8339999999999908E-2</v>
          </cell>
          <cell r="BW237">
            <v>1.3754999999999908E-2</v>
          </cell>
          <cell r="BX237">
            <v>9.1699999999999091E-3</v>
          </cell>
          <cell r="BY237">
            <v>4.5849999999999095E-3</v>
          </cell>
          <cell r="BZ237">
            <v>-8.9928064994637686E-17</v>
          </cell>
          <cell r="CA237">
            <v>-8.9928064994637686E-17</v>
          </cell>
          <cell r="CB237">
            <v>-8.9928064994637686E-17</v>
          </cell>
          <cell r="CC237">
            <v>-8.9928064994637686E-17</v>
          </cell>
          <cell r="CD237">
            <v>-8.9928064994637686E-17</v>
          </cell>
          <cell r="CE237">
            <v>-8.9928064994637686E-17</v>
          </cell>
          <cell r="CF237">
            <v>-8.9928064994637686E-17</v>
          </cell>
          <cell r="CG237">
            <v>-8.9928064994637686E-17</v>
          </cell>
          <cell r="CH237">
            <v>-8.9928064994637686E-17</v>
          </cell>
          <cell r="CI237">
            <v>-8.9928064994637686E-17</v>
          </cell>
          <cell r="CJ237">
            <v>-8.9928064994637686E-17</v>
          </cell>
          <cell r="CK237">
            <v>-8.9928064994637686E-17</v>
          </cell>
          <cell r="CL237">
            <v>-8.9928064994637686E-17</v>
          </cell>
          <cell r="CM237">
            <v>0</v>
          </cell>
          <cell r="CN237">
            <v>0</v>
          </cell>
          <cell r="CO237">
            <v>0</v>
          </cell>
          <cell r="CP237">
            <v>0</v>
          </cell>
          <cell r="CQ237">
            <v>0</v>
          </cell>
          <cell r="CR237">
            <v>0</v>
          </cell>
          <cell r="CS237">
            <v>0</v>
          </cell>
          <cell r="CT237">
            <v>0</v>
          </cell>
          <cell r="CU237">
            <v>0</v>
          </cell>
          <cell r="CV237">
            <v>0</v>
          </cell>
          <cell r="CW237">
            <v>0</v>
          </cell>
          <cell r="CX237">
            <v>0</v>
          </cell>
          <cell r="CY237">
            <v>0</v>
          </cell>
          <cell r="CZ237">
            <v>0</v>
          </cell>
          <cell r="DA237">
            <v>0</v>
          </cell>
          <cell r="DB237">
            <v>0</v>
          </cell>
          <cell r="DC237">
            <v>0</v>
          </cell>
          <cell r="DD237">
            <v>0</v>
          </cell>
          <cell r="DE237">
            <v>0</v>
          </cell>
          <cell r="DF237">
            <v>0</v>
          </cell>
          <cell r="DG237">
            <v>0</v>
          </cell>
          <cell r="DH237">
            <v>0</v>
          </cell>
          <cell r="DI237">
            <v>0</v>
          </cell>
          <cell r="DJ237">
            <v>0</v>
          </cell>
          <cell r="DK237">
            <v>0</v>
          </cell>
          <cell r="DL237">
            <v>0</v>
          </cell>
          <cell r="DM237">
            <v>0</v>
          </cell>
          <cell r="DN237">
            <v>0</v>
          </cell>
          <cell r="DO237">
            <v>0</v>
          </cell>
          <cell r="DP237">
            <v>0</v>
          </cell>
          <cell r="DQ237">
            <v>0</v>
          </cell>
          <cell r="DR237">
            <v>0</v>
          </cell>
          <cell r="DS237">
            <v>0</v>
          </cell>
          <cell r="DT237">
            <v>0</v>
          </cell>
          <cell r="DU237">
            <v>0</v>
          </cell>
          <cell r="DV237">
            <v>0</v>
          </cell>
          <cell r="DW237">
            <v>0</v>
          </cell>
          <cell r="DX237">
            <v>0</v>
          </cell>
          <cell r="DY237">
            <v>0</v>
          </cell>
          <cell r="DZ237">
            <v>0</v>
          </cell>
          <cell r="EA237">
            <v>0</v>
          </cell>
          <cell r="EB237">
            <v>0</v>
          </cell>
          <cell r="EC237">
            <v>0</v>
          </cell>
          <cell r="ED237">
            <v>0</v>
          </cell>
          <cell r="EE237">
            <v>0</v>
          </cell>
          <cell r="EF237">
            <v>0</v>
          </cell>
          <cell r="EG237">
            <v>0</v>
          </cell>
          <cell r="EH237">
            <v>0</v>
          </cell>
          <cell r="EI237">
            <v>0</v>
          </cell>
          <cell r="EJ237">
            <v>0</v>
          </cell>
          <cell r="EK237">
            <v>0</v>
          </cell>
          <cell r="EL237">
            <v>0</v>
          </cell>
          <cell r="EM237">
            <v>0</v>
          </cell>
          <cell r="EN237">
            <v>0</v>
          </cell>
          <cell r="EO237">
            <v>0</v>
          </cell>
          <cell r="EP237">
            <v>0</v>
          </cell>
          <cell r="EQ237">
            <v>0</v>
          </cell>
          <cell r="ER237">
            <v>0</v>
          </cell>
          <cell r="ES237">
            <v>0</v>
          </cell>
          <cell r="ET237">
            <v>0</v>
          </cell>
          <cell r="EU237">
            <v>0</v>
          </cell>
          <cell r="EV237">
            <v>0</v>
          </cell>
          <cell r="EW237">
            <v>0</v>
          </cell>
          <cell r="EX237">
            <v>0</v>
          </cell>
          <cell r="EY237">
            <v>0</v>
          </cell>
          <cell r="EZ237">
            <v>0</v>
          </cell>
          <cell r="FA237">
            <v>0</v>
          </cell>
          <cell r="FB237">
            <v>0</v>
          </cell>
          <cell r="FC237">
            <v>0</v>
          </cell>
          <cell r="FD237">
            <v>0</v>
          </cell>
          <cell r="FE237">
            <v>0</v>
          </cell>
          <cell r="FF237">
            <v>0</v>
          </cell>
          <cell r="FG237">
            <v>0</v>
          </cell>
          <cell r="FH237">
            <v>0</v>
          </cell>
          <cell r="FI237">
            <v>0</v>
          </cell>
          <cell r="FJ237">
            <v>0</v>
          </cell>
          <cell r="FK237">
            <v>0</v>
          </cell>
          <cell r="FL237">
            <v>0</v>
          </cell>
          <cell r="FM237">
            <v>0</v>
          </cell>
          <cell r="FN237">
            <v>0</v>
          </cell>
          <cell r="FO237">
            <v>0</v>
          </cell>
          <cell r="FP237">
            <v>0</v>
          </cell>
          <cell r="FQ237">
            <v>0</v>
          </cell>
          <cell r="FR237">
            <v>0</v>
          </cell>
          <cell r="FS237">
            <v>0</v>
          </cell>
          <cell r="FT237">
            <v>0</v>
          </cell>
          <cell r="FU237">
            <v>0</v>
          </cell>
          <cell r="FV237">
            <v>0</v>
          </cell>
          <cell r="FW237">
            <v>0</v>
          </cell>
          <cell r="FX237">
            <v>0</v>
          </cell>
          <cell r="FY237">
            <v>0</v>
          </cell>
          <cell r="FZ237">
            <v>0</v>
          </cell>
          <cell r="GA237">
            <v>0</v>
          </cell>
          <cell r="GB237">
            <v>0</v>
          </cell>
          <cell r="GC237">
            <v>0</v>
          </cell>
          <cell r="GD237">
            <v>0</v>
          </cell>
          <cell r="GE237">
            <v>0</v>
          </cell>
          <cell r="GF237">
            <v>0</v>
          </cell>
          <cell r="GG237">
            <v>0</v>
          </cell>
          <cell r="GH237">
            <v>0</v>
          </cell>
          <cell r="GI237">
            <v>0</v>
          </cell>
          <cell r="GJ237">
            <v>0</v>
          </cell>
          <cell r="GK237">
            <v>0</v>
          </cell>
          <cell r="GL237">
            <v>0</v>
          </cell>
          <cell r="GM237">
            <v>0</v>
          </cell>
          <cell r="GN237">
            <v>0</v>
          </cell>
          <cell r="GO237">
            <v>0</v>
          </cell>
          <cell r="GP237">
            <v>0</v>
          </cell>
          <cell r="GQ237">
            <v>0</v>
          </cell>
          <cell r="GR237">
            <v>0</v>
          </cell>
          <cell r="GS237">
            <v>0</v>
          </cell>
          <cell r="GT237">
            <v>0</v>
          </cell>
          <cell r="GU237">
            <v>0</v>
          </cell>
          <cell r="GV237">
            <v>0</v>
          </cell>
          <cell r="GW237">
            <v>0</v>
          </cell>
          <cell r="GX237">
            <v>0</v>
          </cell>
          <cell r="GY237">
            <v>0</v>
          </cell>
          <cell r="GZ237">
            <v>0</v>
          </cell>
          <cell r="HA237">
            <v>0</v>
          </cell>
          <cell r="HB237">
            <v>0</v>
          </cell>
          <cell r="HC237">
            <v>0</v>
          </cell>
          <cell r="HD237">
            <v>0</v>
          </cell>
          <cell r="HE237">
            <v>0</v>
          </cell>
          <cell r="HF237">
            <v>0</v>
          </cell>
          <cell r="HG237">
            <v>0</v>
          </cell>
          <cell r="HH237">
            <v>0</v>
          </cell>
          <cell r="HI237">
            <v>0</v>
          </cell>
          <cell r="HJ237">
            <v>0</v>
          </cell>
          <cell r="HK237">
            <v>0</v>
          </cell>
          <cell r="HL237">
            <v>0</v>
          </cell>
          <cell r="HM237">
            <v>0</v>
          </cell>
          <cell r="HN237">
            <v>0</v>
          </cell>
          <cell r="HO237">
            <v>0</v>
          </cell>
          <cell r="HP237">
            <v>0</v>
          </cell>
          <cell r="HQ237">
            <v>0</v>
          </cell>
          <cell r="HR237">
            <v>0</v>
          </cell>
          <cell r="HS237">
            <v>0</v>
          </cell>
          <cell r="HT237">
            <v>0</v>
          </cell>
          <cell r="HU237">
            <v>0</v>
          </cell>
          <cell r="HV237">
            <v>0</v>
          </cell>
          <cell r="HW237">
            <v>0</v>
          </cell>
          <cell r="HX237">
            <v>0</v>
          </cell>
          <cell r="HY237">
            <v>0</v>
          </cell>
          <cell r="HZ237">
            <v>0</v>
          </cell>
          <cell r="IA237">
            <v>0</v>
          </cell>
          <cell r="IB237">
            <v>0</v>
          </cell>
          <cell r="IC237">
            <v>0</v>
          </cell>
          <cell r="ID237">
            <v>0</v>
          </cell>
          <cell r="IE237">
            <v>0</v>
          </cell>
          <cell r="IF237">
            <v>0</v>
          </cell>
          <cell r="IG237">
            <v>0</v>
          </cell>
          <cell r="IH237">
            <v>0</v>
          </cell>
          <cell r="II237">
            <v>0</v>
          </cell>
          <cell r="IJ237">
            <v>0</v>
          </cell>
          <cell r="IK237">
            <v>0</v>
          </cell>
          <cell r="IL237">
            <v>0</v>
          </cell>
          <cell r="IM237">
            <v>0</v>
          </cell>
          <cell r="IN237">
            <v>0</v>
          </cell>
          <cell r="IO237">
            <v>0</v>
          </cell>
          <cell r="IP237">
            <v>0</v>
          </cell>
          <cell r="IQ237">
            <v>0</v>
          </cell>
        </row>
        <row r="238">
          <cell r="AL238">
            <v>5.0000000000000001E-3</v>
          </cell>
          <cell r="AN238">
            <v>0.12890000000000001</v>
          </cell>
          <cell r="AO238">
            <v>0.12890000000000001</v>
          </cell>
          <cell r="AP238">
            <v>0.12890000000000001</v>
          </cell>
          <cell r="AQ238">
            <v>5.0000000000000001E-3</v>
          </cell>
          <cell r="AR238">
            <v>5.0000000000000001E-3</v>
          </cell>
          <cell r="AS238">
            <v>5.0000000000000001E-3</v>
          </cell>
          <cell r="AT238">
            <v>5.0000000000000001E-3</v>
          </cell>
          <cell r="AU238">
            <v>5.0000000000000001E-3</v>
          </cell>
          <cell r="AV238">
            <v>5.0000000000000001E-3</v>
          </cell>
          <cell r="AW238">
            <v>5.0000000000000001E-3</v>
          </cell>
          <cell r="AX238">
            <v>5.0000000000000001E-3</v>
          </cell>
          <cell r="AY238">
            <v>5.0000000000000001E-3</v>
          </cell>
          <cell r="AZ238">
            <v>5.0000000000000001E-3</v>
          </cell>
          <cell r="BA238">
            <v>5.0000000000000001E-3</v>
          </cell>
          <cell r="BB238">
            <v>5.0000000000000001E-3</v>
          </cell>
          <cell r="BC238">
            <v>5.0000000000000001E-3</v>
          </cell>
          <cell r="BD238">
            <v>5.0000000000000001E-3</v>
          </cell>
          <cell r="BE238">
            <v>5.0000000000000001E-3</v>
          </cell>
          <cell r="BF238">
            <v>5.0000000000000001E-3</v>
          </cell>
          <cell r="BG238">
            <v>5.0000000000000001E-3</v>
          </cell>
          <cell r="BH238">
            <v>5.0000000000000001E-3</v>
          </cell>
          <cell r="BI238">
            <v>5.0000000000000001E-3</v>
          </cell>
          <cell r="BJ238">
            <v>5.0000000000000001E-3</v>
          </cell>
          <cell r="BK238">
            <v>5.0000000000000001E-3</v>
          </cell>
          <cell r="BL238">
            <v>5.0000000000000001E-3</v>
          </cell>
          <cell r="BM238">
            <v>5.0000000000000001E-3</v>
          </cell>
          <cell r="BN238">
            <v>5.0000000000000001E-3</v>
          </cell>
          <cell r="BO238">
            <v>5.0000000000000001E-3</v>
          </cell>
          <cell r="BP238">
            <v>5.0000000000000001E-3</v>
          </cell>
          <cell r="BQ238">
            <v>5.0000000000000001E-3</v>
          </cell>
          <cell r="BR238">
            <v>5.0000000000000001E-3</v>
          </cell>
          <cell r="BS238">
            <v>5.0000000000000001E-3</v>
          </cell>
          <cell r="BT238">
            <v>5.0000000000000001E-3</v>
          </cell>
          <cell r="BU238">
            <v>5.0000000000000001E-3</v>
          </cell>
          <cell r="BV238">
            <v>5.0000000000000001E-3</v>
          </cell>
          <cell r="BW238">
            <v>5.0000000000000001E-3</v>
          </cell>
          <cell r="BX238">
            <v>5.0000000000000001E-3</v>
          </cell>
          <cell r="BY238">
            <v>5.0000000000000001E-3</v>
          </cell>
          <cell r="BZ238">
            <v>5.0000000000000001E-3</v>
          </cell>
          <cell r="CA238">
            <v>5.0000000000000001E-3</v>
          </cell>
          <cell r="CB238">
            <v>5.0000000000000001E-3</v>
          </cell>
          <cell r="CC238">
            <v>5.0000000000000001E-3</v>
          </cell>
          <cell r="CD238">
            <v>5.0000000000000001E-3</v>
          </cell>
          <cell r="CE238">
            <v>5.0000000000000001E-3</v>
          </cell>
          <cell r="CF238">
            <v>5.0000000000000001E-3</v>
          </cell>
          <cell r="CG238">
            <v>5.0000000000000001E-3</v>
          </cell>
          <cell r="CH238">
            <v>5.0000000000000001E-3</v>
          </cell>
          <cell r="CI238">
            <v>5.0000000000000001E-3</v>
          </cell>
          <cell r="CJ238">
            <v>5.0000000000000001E-3</v>
          </cell>
          <cell r="CK238">
            <v>5.0000000000000001E-3</v>
          </cell>
          <cell r="CL238">
            <v>5.0000000000000001E-3</v>
          </cell>
          <cell r="CM238">
            <v>5.0000000000000001E-3</v>
          </cell>
          <cell r="CN238">
            <v>5.0000000000000001E-3</v>
          </cell>
          <cell r="CO238">
            <v>5.0000000000000001E-3</v>
          </cell>
          <cell r="CP238">
            <v>5.0000000000000001E-3</v>
          </cell>
          <cell r="CQ238">
            <v>5.0000000000000001E-3</v>
          </cell>
          <cell r="CR238">
            <v>5.0000000000000001E-3</v>
          </cell>
          <cell r="CS238">
            <v>5.0000000000000001E-3</v>
          </cell>
          <cell r="CT238">
            <v>5.0000000000000001E-3</v>
          </cell>
          <cell r="CU238">
            <v>5.0000000000000001E-3</v>
          </cell>
          <cell r="CV238">
            <v>5.0000000000000001E-3</v>
          </cell>
          <cell r="CW238">
            <v>5.0000000000000001E-3</v>
          </cell>
          <cell r="CX238">
            <v>5.0000000000000001E-3</v>
          </cell>
          <cell r="CY238">
            <v>5.0000000000000001E-3</v>
          </cell>
          <cell r="CZ238">
            <v>5.0000000000000001E-3</v>
          </cell>
          <cell r="DA238">
            <v>5.0000000000000001E-3</v>
          </cell>
          <cell r="DB238">
            <v>5.0000000000000001E-3</v>
          </cell>
          <cell r="DC238">
            <v>5.0000000000000001E-3</v>
          </cell>
          <cell r="DD238">
            <v>5.0000000000000001E-3</v>
          </cell>
          <cell r="DE238">
            <v>5.0000000000000001E-3</v>
          </cell>
          <cell r="DF238">
            <v>5.0000000000000001E-3</v>
          </cell>
          <cell r="DG238">
            <v>5.0000000000000001E-3</v>
          </cell>
          <cell r="DH238">
            <v>5.0000000000000001E-3</v>
          </cell>
          <cell r="DI238">
            <v>5.0000000000000001E-3</v>
          </cell>
          <cell r="DJ238">
            <v>5.0000000000000001E-3</v>
          </cell>
          <cell r="DK238">
            <v>5.0000000000000001E-3</v>
          </cell>
          <cell r="DL238">
            <v>5.0000000000000001E-3</v>
          </cell>
          <cell r="DM238">
            <v>5.0000000000000001E-3</v>
          </cell>
          <cell r="DN238">
            <v>5.0000000000000001E-3</v>
          </cell>
          <cell r="DO238">
            <v>5.0000000000000001E-3</v>
          </cell>
          <cell r="DP238">
            <v>5.0000000000000001E-3</v>
          </cell>
          <cell r="DQ238">
            <v>5.0000000000000001E-3</v>
          </cell>
          <cell r="DR238">
            <v>5.0000000000000001E-3</v>
          </cell>
          <cell r="DS238">
            <v>5.0000000000000001E-3</v>
          </cell>
          <cell r="DT238">
            <v>5.0000000000000001E-3</v>
          </cell>
          <cell r="DU238">
            <v>5.0000000000000001E-3</v>
          </cell>
          <cell r="DV238">
            <v>5.0000000000000001E-3</v>
          </cell>
          <cell r="DW238">
            <v>5.0000000000000001E-3</v>
          </cell>
          <cell r="DX238">
            <v>5.0000000000000001E-3</v>
          </cell>
          <cell r="DY238">
            <v>5.0000000000000001E-3</v>
          </cell>
          <cell r="DZ238">
            <v>5.0000000000000001E-3</v>
          </cell>
          <cell r="EA238">
            <v>5.0000000000000001E-3</v>
          </cell>
          <cell r="EB238">
            <v>5.0000000000000001E-3</v>
          </cell>
          <cell r="EC238">
            <v>5.0000000000000001E-3</v>
          </cell>
          <cell r="ED238">
            <v>5.0000000000000001E-3</v>
          </cell>
          <cell r="EE238">
            <v>5.0000000000000001E-3</v>
          </cell>
          <cell r="EF238">
            <v>5.0000000000000001E-3</v>
          </cell>
          <cell r="EG238">
            <v>5.0000000000000001E-3</v>
          </cell>
          <cell r="EH238">
            <v>5.0000000000000001E-3</v>
          </cell>
          <cell r="EI238">
            <v>5.0000000000000001E-3</v>
          </cell>
          <cell r="EJ238">
            <v>5.0000000000000001E-3</v>
          </cell>
          <cell r="EK238">
            <v>5.0000000000000001E-3</v>
          </cell>
          <cell r="EL238">
            <v>5.0000000000000001E-3</v>
          </cell>
          <cell r="EM238">
            <v>5.0000000000000001E-3</v>
          </cell>
          <cell r="EN238">
            <v>5.0000000000000001E-3</v>
          </cell>
          <cell r="EO238">
            <v>5.0000000000000001E-3</v>
          </cell>
          <cell r="EP238">
            <v>5.0000000000000001E-3</v>
          </cell>
          <cell r="EQ238">
            <v>5.0000000000000001E-3</v>
          </cell>
          <cell r="ER238">
            <v>5.0000000000000001E-3</v>
          </cell>
          <cell r="ES238">
            <v>5.0000000000000001E-3</v>
          </cell>
          <cell r="ET238">
            <v>5.0000000000000001E-3</v>
          </cell>
          <cell r="EU238">
            <v>5.0000000000000001E-3</v>
          </cell>
          <cell r="EV238">
            <v>5.0000000000000001E-3</v>
          </cell>
          <cell r="EW238">
            <v>5.0000000000000001E-3</v>
          </cell>
          <cell r="EX238">
            <v>5.0000000000000001E-3</v>
          </cell>
          <cell r="EY238">
            <v>5.0000000000000001E-3</v>
          </cell>
          <cell r="EZ238">
            <v>5.0000000000000001E-3</v>
          </cell>
          <cell r="FA238">
            <v>5.0000000000000001E-3</v>
          </cell>
          <cell r="FB238">
            <v>5.0000000000000001E-3</v>
          </cell>
          <cell r="FC238">
            <v>5.0000000000000001E-3</v>
          </cell>
          <cell r="FD238">
            <v>5.0000000000000001E-3</v>
          </cell>
          <cell r="FE238">
            <v>5.0000000000000001E-3</v>
          </cell>
          <cell r="FF238">
            <v>5.0000000000000001E-3</v>
          </cell>
          <cell r="FG238">
            <v>5.0000000000000001E-3</v>
          </cell>
          <cell r="FH238">
            <v>5.0000000000000001E-3</v>
          </cell>
          <cell r="FI238">
            <v>5.0000000000000001E-3</v>
          </cell>
          <cell r="FJ238">
            <v>5.0000000000000001E-3</v>
          </cell>
          <cell r="FK238">
            <v>5.0000000000000001E-3</v>
          </cell>
          <cell r="FL238">
            <v>5.0000000000000001E-3</v>
          </cell>
          <cell r="FM238">
            <v>5.0000000000000001E-3</v>
          </cell>
          <cell r="FN238">
            <v>5.0000000000000001E-3</v>
          </cell>
          <cell r="FO238">
            <v>5.0000000000000001E-3</v>
          </cell>
          <cell r="FP238">
            <v>5.0000000000000001E-3</v>
          </cell>
          <cell r="FQ238">
            <v>5.0000000000000001E-3</v>
          </cell>
          <cell r="FR238">
            <v>5.0000000000000001E-3</v>
          </cell>
          <cell r="FS238">
            <v>5.0000000000000001E-3</v>
          </cell>
          <cell r="FT238">
            <v>5.0000000000000001E-3</v>
          </cell>
          <cell r="FU238">
            <v>5.0000000000000001E-3</v>
          </cell>
          <cell r="FV238">
            <v>5.0000000000000001E-3</v>
          </cell>
          <cell r="FW238">
            <v>5.0000000000000001E-3</v>
          </cell>
          <cell r="FX238">
            <v>5.0000000000000001E-3</v>
          </cell>
          <cell r="FY238">
            <v>5.0000000000000001E-3</v>
          </cell>
          <cell r="FZ238">
            <v>5.0000000000000001E-3</v>
          </cell>
          <cell r="GA238">
            <v>5.0000000000000001E-3</v>
          </cell>
          <cell r="GB238">
            <v>5.0000000000000001E-3</v>
          </cell>
          <cell r="GC238">
            <v>5.0000000000000001E-3</v>
          </cell>
          <cell r="GD238">
            <v>5.0000000000000001E-3</v>
          </cell>
          <cell r="GE238">
            <v>5.0000000000000001E-3</v>
          </cell>
          <cell r="GF238">
            <v>5.0000000000000001E-3</v>
          </cell>
          <cell r="GG238">
            <v>5.0000000000000001E-3</v>
          </cell>
          <cell r="GH238">
            <v>5.0000000000000001E-3</v>
          </cell>
          <cell r="GI238">
            <v>5.0000000000000001E-3</v>
          </cell>
          <cell r="GJ238">
            <v>5.0000000000000001E-3</v>
          </cell>
          <cell r="GK238">
            <v>5.0000000000000001E-3</v>
          </cell>
          <cell r="GL238">
            <v>5.0000000000000001E-3</v>
          </cell>
          <cell r="GM238">
            <v>5.0000000000000001E-3</v>
          </cell>
          <cell r="GN238">
            <v>5.0000000000000001E-3</v>
          </cell>
          <cell r="GO238">
            <v>5.0000000000000001E-3</v>
          </cell>
          <cell r="GP238">
            <v>5.0000000000000001E-3</v>
          </cell>
          <cell r="GQ238">
            <v>5.0000000000000001E-3</v>
          </cell>
          <cell r="GR238">
            <v>5.0000000000000001E-3</v>
          </cell>
          <cell r="GS238">
            <v>5.0000000000000001E-3</v>
          </cell>
          <cell r="GT238">
            <v>5.0000000000000001E-3</v>
          </cell>
          <cell r="GU238">
            <v>5.0000000000000001E-3</v>
          </cell>
          <cell r="GV238">
            <v>0</v>
          </cell>
          <cell r="GW238">
            <v>0</v>
          </cell>
          <cell r="GX238">
            <v>0</v>
          </cell>
          <cell r="GY238">
            <v>0</v>
          </cell>
          <cell r="GZ238">
            <v>0</v>
          </cell>
          <cell r="HA238">
            <v>0</v>
          </cell>
          <cell r="HB238">
            <v>0</v>
          </cell>
          <cell r="HC238">
            <v>0</v>
          </cell>
          <cell r="HD238">
            <v>0</v>
          </cell>
          <cell r="HE238">
            <v>0</v>
          </cell>
          <cell r="HF238">
            <v>0</v>
          </cell>
          <cell r="HG238">
            <v>0</v>
          </cell>
          <cell r="HH238">
            <v>0</v>
          </cell>
          <cell r="HI238">
            <v>0</v>
          </cell>
          <cell r="HJ238">
            <v>0</v>
          </cell>
          <cell r="HK238">
            <v>0</v>
          </cell>
          <cell r="HL238">
            <v>0</v>
          </cell>
          <cell r="HM238">
            <v>0</v>
          </cell>
          <cell r="HN238">
            <v>0</v>
          </cell>
          <cell r="HO238">
            <v>0</v>
          </cell>
          <cell r="HP238">
            <v>0</v>
          </cell>
          <cell r="HQ238">
            <v>0</v>
          </cell>
          <cell r="HR238">
            <v>0</v>
          </cell>
          <cell r="HS238">
            <v>0</v>
          </cell>
          <cell r="HT238">
            <v>0</v>
          </cell>
          <cell r="HU238">
            <v>0</v>
          </cell>
          <cell r="HV238">
            <v>0</v>
          </cell>
          <cell r="HW238">
            <v>0</v>
          </cell>
          <cell r="HX238">
            <v>0</v>
          </cell>
          <cell r="HY238">
            <v>0</v>
          </cell>
          <cell r="HZ238">
            <v>0</v>
          </cell>
          <cell r="IA238">
            <v>0</v>
          </cell>
          <cell r="IB238">
            <v>0</v>
          </cell>
          <cell r="IC238">
            <v>0</v>
          </cell>
          <cell r="ID238">
            <v>0</v>
          </cell>
          <cell r="IE238">
            <v>0</v>
          </cell>
          <cell r="IF238">
            <v>0</v>
          </cell>
          <cell r="IG238">
            <v>0</v>
          </cell>
          <cell r="IH238">
            <v>0</v>
          </cell>
          <cell r="II238">
            <v>0</v>
          </cell>
          <cell r="IJ238">
            <v>0</v>
          </cell>
          <cell r="IK238">
            <v>0</v>
          </cell>
          <cell r="IL238">
            <v>0</v>
          </cell>
          <cell r="IM238">
            <v>0</v>
          </cell>
          <cell r="IN238">
            <v>0</v>
          </cell>
          <cell r="IO238">
            <v>0</v>
          </cell>
          <cell r="IP238">
            <v>0</v>
          </cell>
          <cell r="IQ238">
            <v>0</v>
          </cell>
        </row>
        <row r="239">
          <cell r="AO239">
            <v>0.13739999999999999</v>
          </cell>
          <cell r="AP239">
            <v>0.13739999999999999</v>
          </cell>
          <cell r="AQ239">
            <v>0.13739999999999999</v>
          </cell>
          <cell r="AR239">
            <v>0.13739999999999999</v>
          </cell>
          <cell r="AS239">
            <v>0.13739999999999999</v>
          </cell>
          <cell r="AT239">
            <v>0.13739999999999999</v>
          </cell>
          <cell r="AU239">
            <v>0.13739999999999999</v>
          </cell>
          <cell r="AV239">
            <v>0</v>
          </cell>
          <cell r="AW239">
            <v>0</v>
          </cell>
          <cell r="AX239">
            <v>0</v>
          </cell>
          <cell r="AY239">
            <v>0</v>
          </cell>
          <cell r="AZ239">
            <v>0.44899999999999995</v>
          </cell>
          <cell r="BA239">
            <v>1.1656666666666666</v>
          </cell>
          <cell r="BB239">
            <v>1.7490000000000001</v>
          </cell>
          <cell r="BC239">
            <v>2.3656666666666668</v>
          </cell>
          <cell r="BD239">
            <v>3.0156666666666667</v>
          </cell>
          <cell r="BE239">
            <v>3.6989999999999998</v>
          </cell>
          <cell r="BF239">
            <v>4.4156666666666666</v>
          </cell>
          <cell r="BG239">
            <v>5.1656666666666666</v>
          </cell>
          <cell r="BH239">
            <v>4.75</v>
          </cell>
          <cell r="BI239">
            <v>4.7833333333333332</v>
          </cell>
          <cell r="BJ239">
            <v>4.8166666666666664</v>
          </cell>
          <cell r="BK239">
            <v>4.8499999999999996</v>
          </cell>
          <cell r="BL239">
            <v>5.3323333333333336</v>
          </cell>
          <cell r="BM239">
            <v>5.3656666666666668</v>
          </cell>
          <cell r="BN239">
            <v>5.399</v>
          </cell>
          <cell r="BO239">
            <v>5.4323333333333332</v>
          </cell>
          <cell r="BP239">
            <v>5.4656666666666665</v>
          </cell>
          <cell r="BQ239">
            <v>5.4989999999999997</v>
          </cell>
          <cell r="BR239">
            <v>5.5323333333333338</v>
          </cell>
          <cell r="BS239">
            <v>5.565666666666667</v>
          </cell>
          <cell r="BT239">
            <v>5.5990000000000002</v>
          </cell>
          <cell r="BU239">
            <v>4.5823333333333336</v>
          </cell>
          <cell r="BV239">
            <v>4.5823333333333336</v>
          </cell>
          <cell r="BW239">
            <v>4.5823333333333336</v>
          </cell>
          <cell r="BX239">
            <v>4.5823333333333336</v>
          </cell>
          <cell r="BY239">
            <v>4.5823333333333336</v>
          </cell>
          <cell r="BZ239">
            <v>4.5823333333333336</v>
          </cell>
          <cell r="CA239">
            <v>4.5823333333333336</v>
          </cell>
          <cell r="CB239">
            <v>4.5823333333333336</v>
          </cell>
          <cell r="CC239">
            <v>4.5823333333333336</v>
          </cell>
          <cell r="CD239">
            <v>4.1333333333333337</v>
          </cell>
          <cell r="CE239">
            <v>3.4166666666666665</v>
          </cell>
          <cell r="CF239">
            <v>3.4166666666666665</v>
          </cell>
          <cell r="CG239">
            <v>2.8000000000000003</v>
          </cell>
          <cell r="CH239">
            <v>2.15</v>
          </cell>
          <cell r="CI239">
            <v>1.4666666666666668</v>
          </cell>
          <cell r="CJ239">
            <v>0.75</v>
          </cell>
          <cell r="CK239">
            <v>-4.3298697960381107E-17</v>
          </cell>
          <cell r="CL239">
            <v>-4.3298697960381107E-17</v>
          </cell>
          <cell r="CM239">
            <v>0</v>
          </cell>
          <cell r="CN239">
            <v>0</v>
          </cell>
          <cell r="CO239">
            <v>0</v>
          </cell>
          <cell r="CP239">
            <v>0</v>
          </cell>
          <cell r="CQ239">
            <v>0</v>
          </cell>
          <cell r="CR239">
            <v>0</v>
          </cell>
          <cell r="CS239">
            <v>0</v>
          </cell>
          <cell r="CT239">
            <v>0</v>
          </cell>
          <cell r="CU239">
            <v>0</v>
          </cell>
          <cell r="CV239">
            <v>0</v>
          </cell>
          <cell r="CW239">
            <v>0</v>
          </cell>
          <cell r="CX239">
            <v>0</v>
          </cell>
          <cell r="CY239">
            <v>0</v>
          </cell>
          <cell r="CZ239">
            <v>0</v>
          </cell>
          <cell r="DA239">
            <v>0</v>
          </cell>
          <cell r="DB239">
            <v>0</v>
          </cell>
          <cell r="DC239">
            <v>0</v>
          </cell>
          <cell r="DD239">
            <v>0</v>
          </cell>
          <cell r="DE239">
            <v>0</v>
          </cell>
          <cell r="DF239">
            <v>0</v>
          </cell>
          <cell r="DG239">
            <v>0</v>
          </cell>
          <cell r="DH239">
            <v>0</v>
          </cell>
          <cell r="DI239">
            <v>0</v>
          </cell>
          <cell r="DJ239">
            <v>0</v>
          </cell>
          <cell r="DK239">
            <v>0</v>
          </cell>
          <cell r="DL239">
            <v>0</v>
          </cell>
          <cell r="DM239">
            <v>0</v>
          </cell>
          <cell r="DN239">
            <v>0</v>
          </cell>
          <cell r="DO239">
            <v>0</v>
          </cell>
          <cell r="DP239">
            <v>0</v>
          </cell>
          <cell r="DQ239">
            <v>0</v>
          </cell>
          <cell r="DR239">
            <v>0</v>
          </cell>
          <cell r="DS239">
            <v>0</v>
          </cell>
          <cell r="DT239">
            <v>0</v>
          </cell>
          <cell r="DU239">
            <v>0</v>
          </cell>
          <cell r="DV239">
            <v>0</v>
          </cell>
          <cell r="DW239">
            <v>0</v>
          </cell>
          <cell r="DX239">
            <v>0</v>
          </cell>
          <cell r="DY239">
            <v>0</v>
          </cell>
          <cell r="DZ239">
            <v>0</v>
          </cell>
          <cell r="EA239">
            <v>0</v>
          </cell>
          <cell r="EB239">
            <v>0</v>
          </cell>
          <cell r="EC239">
            <v>0</v>
          </cell>
          <cell r="ED239">
            <v>0</v>
          </cell>
          <cell r="EE239">
            <v>0</v>
          </cell>
          <cell r="EF239">
            <v>0</v>
          </cell>
          <cell r="EG239">
            <v>0</v>
          </cell>
          <cell r="EH239">
            <v>0</v>
          </cell>
          <cell r="EI239">
            <v>0</v>
          </cell>
          <cell r="EJ239">
            <v>0</v>
          </cell>
          <cell r="EK239">
            <v>0</v>
          </cell>
          <cell r="EL239">
            <v>0</v>
          </cell>
          <cell r="EM239">
            <v>0</v>
          </cell>
          <cell r="EN239">
            <v>0</v>
          </cell>
          <cell r="EO239">
            <v>0</v>
          </cell>
          <cell r="EP239">
            <v>0</v>
          </cell>
          <cell r="EQ239">
            <v>0</v>
          </cell>
          <cell r="ER239">
            <v>0</v>
          </cell>
          <cell r="ES239">
            <v>0</v>
          </cell>
          <cell r="ET239">
            <v>0</v>
          </cell>
          <cell r="EU239">
            <v>0</v>
          </cell>
          <cell r="EV239">
            <v>0</v>
          </cell>
          <cell r="EW239">
            <v>0</v>
          </cell>
          <cell r="EX239">
            <v>0</v>
          </cell>
          <cell r="EY239">
            <v>0</v>
          </cell>
          <cell r="EZ239">
            <v>0</v>
          </cell>
          <cell r="FA239">
            <v>0</v>
          </cell>
          <cell r="FB239">
            <v>0</v>
          </cell>
          <cell r="FC239">
            <v>0</v>
          </cell>
          <cell r="FD239">
            <v>0</v>
          </cell>
          <cell r="FE239">
            <v>0</v>
          </cell>
          <cell r="FF239">
            <v>0</v>
          </cell>
          <cell r="FG239">
            <v>0</v>
          </cell>
          <cell r="FH239">
            <v>0</v>
          </cell>
          <cell r="FI239">
            <v>0</v>
          </cell>
          <cell r="FJ239">
            <v>0</v>
          </cell>
          <cell r="FK239">
            <v>0</v>
          </cell>
          <cell r="FL239">
            <v>0</v>
          </cell>
          <cell r="FM239">
            <v>0</v>
          </cell>
          <cell r="FN239">
            <v>0</v>
          </cell>
          <cell r="FO239">
            <v>0</v>
          </cell>
          <cell r="FP239">
            <v>0</v>
          </cell>
          <cell r="FQ239">
            <v>0</v>
          </cell>
          <cell r="FR239">
            <v>0</v>
          </cell>
          <cell r="FS239">
            <v>0</v>
          </cell>
          <cell r="FT239">
            <v>0</v>
          </cell>
          <cell r="FU239">
            <v>0</v>
          </cell>
          <cell r="FV239">
            <v>0</v>
          </cell>
          <cell r="FW239">
            <v>0</v>
          </cell>
          <cell r="FX239">
            <v>0</v>
          </cell>
          <cell r="FY239">
            <v>0</v>
          </cell>
          <cell r="FZ239">
            <v>0</v>
          </cell>
          <cell r="GA239">
            <v>0</v>
          </cell>
          <cell r="GB239">
            <v>0</v>
          </cell>
          <cell r="GC239">
            <v>0</v>
          </cell>
          <cell r="GD239">
            <v>0</v>
          </cell>
          <cell r="GE239">
            <v>0</v>
          </cell>
          <cell r="GF239">
            <v>0</v>
          </cell>
          <cell r="GG239">
            <v>0</v>
          </cell>
          <cell r="GH239">
            <v>0</v>
          </cell>
          <cell r="GI239">
            <v>0</v>
          </cell>
          <cell r="GJ239">
            <v>0</v>
          </cell>
          <cell r="GK239">
            <v>0</v>
          </cell>
          <cell r="GL239">
            <v>0</v>
          </cell>
          <cell r="GM239">
            <v>0</v>
          </cell>
          <cell r="GN239">
            <v>0</v>
          </cell>
          <cell r="GO239">
            <v>0</v>
          </cell>
          <cell r="GP239">
            <v>0</v>
          </cell>
          <cell r="GQ239">
            <v>0</v>
          </cell>
          <cell r="GR239">
            <v>0</v>
          </cell>
          <cell r="GS239">
            <v>0</v>
          </cell>
          <cell r="GT239">
            <v>0</v>
          </cell>
          <cell r="GU239">
            <v>0</v>
          </cell>
          <cell r="GV239">
            <v>0</v>
          </cell>
          <cell r="GW239">
            <v>0</v>
          </cell>
          <cell r="GX239">
            <v>0</v>
          </cell>
          <cell r="GY239">
            <v>0</v>
          </cell>
          <cell r="GZ239">
            <v>0</v>
          </cell>
          <cell r="HA239">
            <v>0</v>
          </cell>
          <cell r="HB239">
            <v>0</v>
          </cell>
          <cell r="HC239">
            <v>0</v>
          </cell>
          <cell r="HD239">
            <v>0</v>
          </cell>
          <cell r="HE239">
            <v>0</v>
          </cell>
          <cell r="HF239">
            <v>0</v>
          </cell>
          <cell r="HG239">
            <v>0</v>
          </cell>
          <cell r="HH239">
            <v>0</v>
          </cell>
          <cell r="HI239">
            <v>0</v>
          </cell>
          <cell r="HJ239">
            <v>0</v>
          </cell>
          <cell r="HK239">
            <v>0</v>
          </cell>
          <cell r="HL239">
            <v>0</v>
          </cell>
          <cell r="HM239">
            <v>0</v>
          </cell>
          <cell r="HN239">
            <v>0</v>
          </cell>
          <cell r="HO239">
            <v>0</v>
          </cell>
          <cell r="HP239">
            <v>0</v>
          </cell>
          <cell r="HQ239">
            <v>0</v>
          </cell>
          <cell r="HR239">
            <v>0</v>
          </cell>
          <cell r="HS239">
            <v>0</v>
          </cell>
          <cell r="HT239">
            <v>0</v>
          </cell>
          <cell r="HU239">
            <v>0</v>
          </cell>
          <cell r="HV239">
            <v>0</v>
          </cell>
          <cell r="HW239">
            <v>0</v>
          </cell>
          <cell r="HX239">
            <v>0</v>
          </cell>
          <cell r="HY239">
            <v>0</v>
          </cell>
          <cell r="HZ239">
            <v>0</v>
          </cell>
          <cell r="IA239">
            <v>0</v>
          </cell>
          <cell r="IB239">
            <v>0</v>
          </cell>
          <cell r="IC239">
            <v>0</v>
          </cell>
          <cell r="ID239">
            <v>0</v>
          </cell>
          <cell r="IE239">
            <v>0</v>
          </cell>
          <cell r="IF239">
            <v>0</v>
          </cell>
          <cell r="IG239">
            <v>0</v>
          </cell>
          <cell r="IH239">
            <v>0</v>
          </cell>
          <cell r="II239">
            <v>0</v>
          </cell>
          <cell r="IJ239">
            <v>0</v>
          </cell>
          <cell r="IK239">
            <v>0</v>
          </cell>
          <cell r="IL239">
            <v>0</v>
          </cell>
          <cell r="IM239">
            <v>0</v>
          </cell>
          <cell r="IN239">
            <v>0</v>
          </cell>
          <cell r="IO239">
            <v>0</v>
          </cell>
          <cell r="IP239">
            <v>0</v>
          </cell>
          <cell r="IQ239">
            <v>0</v>
          </cell>
        </row>
        <row r="240">
          <cell r="AP240">
            <v>0.1429</v>
          </cell>
          <cell r="AQ240">
            <v>0.1429</v>
          </cell>
          <cell r="AR240">
            <v>0.1429</v>
          </cell>
          <cell r="AS240">
            <v>0.1429</v>
          </cell>
          <cell r="AT240">
            <v>0.1429</v>
          </cell>
          <cell r="AU240">
            <v>0.1429</v>
          </cell>
          <cell r="AV240">
            <v>0.1429</v>
          </cell>
          <cell r="AW240">
            <v>0</v>
          </cell>
          <cell r="AX240">
            <v>0</v>
          </cell>
          <cell r="AY240">
            <v>0</v>
          </cell>
          <cell r="AZ240">
            <v>0</v>
          </cell>
          <cell r="BA240">
            <v>0</v>
          </cell>
          <cell r="BB240">
            <v>0</v>
          </cell>
          <cell r="BC240">
            <v>0</v>
          </cell>
          <cell r="BD240">
            <v>0</v>
          </cell>
          <cell r="BE240">
            <v>0</v>
          </cell>
          <cell r="BF240">
            <v>0</v>
          </cell>
          <cell r="BG240">
            <v>0</v>
          </cell>
          <cell r="BH240">
            <v>0</v>
          </cell>
          <cell r="BI240">
            <v>0</v>
          </cell>
          <cell r="BJ240">
            <v>0</v>
          </cell>
          <cell r="BK240">
            <v>0</v>
          </cell>
          <cell r="BL240">
            <v>0</v>
          </cell>
          <cell r="BM240">
            <v>0</v>
          </cell>
          <cell r="BN240">
            <v>0</v>
          </cell>
          <cell r="BO240">
            <v>0</v>
          </cell>
          <cell r="BP240">
            <v>0</v>
          </cell>
          <cell r="BQ240">
            <v>0</v>
          </cell>
          <cell r="BR240">
            <v>0</v>
          </cell>
          <cell r="BS240">
            <v>0</v>
          </cell>
          <cell r="BT240">
            <v>0</v>
          </cell>
          <cell r="BU240">
            <v>0</v>
          </cell>
          <cell r="BV240">
            <v>0</v>
          </cell>
          <cell r="BW240">
            <v>0</v>
          </cell>
          <cell r="BX240">
            <v>0</v>
          </cell>
          <cell r="BY240">
            <v>0</v>
          </cell>
          <cell r="BZ240">
            <v>0</v>
          </cell>
          <cell r="CA240">
            <v>9.5266666666666971E-3</v>
          </cell>
          <cell r="CB240">
            <v>4.7633333333333633E-3</v>
          </cell>
          <cell r="CC240">
            <v>4.7633333333333633E-3</v>
          </cell>
          <cell r="CD240">
            <v>4.7633333333333633E-3</v>
          </cell>
          <cell r="CE240">
            <v>4.7633333333333633E-3</v>
          </cell>
          <cell r="CF240">
            <v>4.7633333333333633E-3</v>
          </cell>
          <cell r="CG240">
            <v>4.7633333333333633E-3</v>
          </cell>
          <cell r="CH240">
            <v>4.7633333333333633E-3</v>
          </cell>
          <cell r="CI240">
            <v>4.7633333333333633E-3</v>
          </cell>
          <cell r="CJ240">
            <v>4.7633333333333633E-3</v>
          </cell>
          <cell r="CK240">
            <v>4.7633333333333633E-3</v>
          </cell>
          <cell r="CL240">
            <v>4.7633333333333633E-3</v>
          </cell>
          <cell r="CM240">
            <v>0</v>
          </cell>
          <cell r="CN240">
            <v>0</v>
          </cell>
          <cell r="CO240">
            <v>0</v>
          </cell>
          <cell r="CP240">
            <v>0</v>
          </cell>
          <cell r="CQ240">
            <v>0</v>
          </cell>
          <cell r="CR240">
            <v>0</v>
          </cell>
          <cell r="CS240">
            <v>0</v>
          </cell>
          <cell r="CT240">
            <v>0</v>
          </cell>
          <cell r="CU240">
            <v>0</v>
          </cell>
          <cell r="CV240">
            <v>0</v>
          </cell>
          <cell r="CW240">
            <v>0</v>
          </cell>
          <cell r="CX240">
            <v>0</v>
          </cell>
          <cell r="CY240">
            <v>0</v>
          </cell>
          <cell r="CZ240">
            <v>0</v>
          </cell>
          <cell r="DA240">
            <v>0</v>
          </cell>
          <cell r="DB240">
            <v>0</v>
          </cell>
          <cell r="DC240">
            <v>0</v>
          </cell>
          <cell r="DD240">
            <v>0</v>
          </cell>
          <cell r="DE240">
            <v>0</v>
          </cell>
          <cell r="DF240">
            <v>0</v>
          </cell>
          <cell r="DG240">
            <v>0</v>
          </cell>
          <cell r="DH240">
            <v>0</v>
          </cell>
          <cell r="DI240">
            <v>0</v>
          </cell>
          <cell r="DJ240">
            <v>0</v>
          </cell>
          <cell r="DK240">
            <v>0</v>
          </cell>
          <cell r="DL240">
            <v>0</v>
          </cell>
          <cell r="DM240">
            <v>0</v>
          </cell>
          <cell r="DN240">
            <v>0</v>
          </cell>
          <cell r="DO240">
            <v>0</v>
          </cell>
          <cell r="DP240">
            <v>0</v>
          </cell>
          <cell r="DQ240">
            <v>0</v>
          </cell>
          <cell r="DR240">
            <v>0</v>
          </cell>
          <cell r="DS240">
            <v>0</v>
          </cell>
          <cell r="DT240">
            <v>0</v>
          </cell>
          <cell r="DU240">
            <v>0</v>
          </cell>
          <cell r="DV240">
            <v>0</v>
          </cell>
          <cell r="DW240">
            <v>0</v>
          </cell>
          <cell r="DX240">
            <v>0</v>
          </cell>
          <cell r="DY240">
            <v>0</v>
          </cell>
          <cell r="DZ240">
            <v>0</v>
          </cell>
          <cell r="EA240">
            <v>0</v>
          </cell>
          <cell r="EB240">
            <v>0</v>
          </cell>
          <cell r="EC240">
            <v>0</v>
          </cell>
          <cell r="ED240">
            <v>0</v>
          </cell>
          <cell r="EE240">
            <v>0</v>
          </cell>
          <cell r="EF240">
            <v>0</v>
          </cell>
          <cell r="EG240">
            <v>0</v>
          </cell>
          <cell r="EH240">
            <v>0</v>
          </cell>
          <cell r="EI240">
            <v>0</v>
          </cell>
          <cell r="EJ240">
            <v>0</v>
          </cell>
          <cell r="EK240">
            <v>0</v>
          </cell>
          <cell r="EL240">
            <v>0</v>
          </cell>
          <cell r="EM240">
            <v>0</v>
          </cell>
          <cell r="EN240">
            <v>0</v>
          </cell>
          <cell r="EO240">
            <v>0</v>
          </cell>
          <cell r="EP240">
            <v>0</v>
          </cell>
          <cell r="EQ240">
            <v>0</v>
          </cell>
          <cell r="ER240">
            <v>0</v>
          </cell>
          <cell r="ES240">
            <v>0</v>
          </cell>
          <cell r="ET240">
            <v>0</v>
          </cell>
          <cell r="EU240">
            <v>0</v>
          </cell>
          <cell r="EV240">
            <v>0</v>
          </cell>
          <cell r="EW240">
            <v>0</v>
          </cell>
          <cell r="EX240">
            <v>0</v>
          </cell>
          <cell r="EY240">
            <v>0</v>
          </cell>
          <cell r="EZ240">
            <v>0</v>
          </cell>
          <cell r="FA240">
            <v>0</v>
          </cell>
          <cell r="FB240">
            <v>0</v>
          </cell>
          <cell r="FC240">
            <v>0</v>
          </cell>
          <cell r="FD240">
            <v>0</v>
          </cell>
          <cell r="FE240">
            <v>0</v>
          </cell>
          <cell r="FF240">
            <v>0</v>
          </cell>
          <cell r="FG240">
            <v>0</v>
          </cell>
          <cell r="FH240">
            <v>0</v>
          </cell>
          <cell r="FI240">
            <v>0</v>
          </cell>
          <cell r="FJ240">
            <v>0</v>
          </cell>
          <cell r="FK240">
            <v>0</v>
          </cell>
          <cell r="FL240">
            <v>0</v>
          </cell>
          <cell r="FM240">
            <v>0</v>
          </cell>
          <cell r="FN240">
            <v>0</v>
          </cell>
          <cell r="FO240">
            <v>0</v>
          </cell>
          <cell r="FP240">
            <v>0</v>
          </cell>
          <cell r="FQ240">
            <v>0</v>
          </cell>
          <cell r="FR240">
            <v>0</v>
          </cell>
          <cell r="FS240">
            <v>0</v>
          </cell>
          <cell r="FT240">
            <v>0</v>
          </cell>
          <cell r="FU240">
            <v>0</v>
          </cell>
          <cell r="FV240">
            <v>0</v>
          </cell>
          <cell r="FW240">
            <v>0</v>
          </cell>
          <cell r="FX240">
            <v>0</v>
          </cell>
          <cell r="FY240">
            <v>0</v>
          </cell>
          <cell r="FZ240">
            <v>0</v>
          </cell>
          <cell r="GA240">
            <v>0</v>
          </cell>
          <cell r="GB240">
            <v>0</v>
          </cell>
          <cell r="GC240">
            <v>0</v>
          </cell>
          <cell r="GD240">
            <v>0</v>
          </cell>
          <cell r="GE240">
            <v>0</v>
          </cell>
          <cell r="GF240">
            <v>0</v>
          </cell>
          <cell r="GG240">
            <v>0</v>
          </cell>
          <cell r="GH240">
            <v>0</v>
          </cell>
          <cell r="GI240">
            <v>0</v>
          </cell>
          <cell r="GJ240">
            <v>0</v>
          </cell>
          <cell r="GK240">
            <v>0</v>
          </cell>
          <cell r="GL240">
            <v>0</v>
          </cell>
          <cell r="GM240">
            <v>0</v>
          </cell>
          <cell r="GN240">
            <v>0</v>
          </cell>
          <cell r="GO240">
            <v>0</v>
          </cell>
          <cell r="GP240">
            <v>0</v>
          </cell>
          <cell r="GQ240">
            <v>0</v>
          </cell>
          <cell r="GR240">
            <v>0</v>
          </cell>
          <cell r="GS240">
            <v>0</v>
          </cell>
          <cell r="GT240">
            <v>0</v>
          </cell>
          <cell r="GU240">
            <v>0</v>
          </cell>
          <cell r="GV240">
            <v>0</v>
          </cell>
          <cell r="GW240">
            <v>0</v>
          </cell>
          <cell r="GX240">
            <v>0</v>
          </cell>
          <cell r="GY240">
            <v>0</v>
          </cell>
          <cell r="GZ240">
            <v>0</v>
          </cell>
          <cell r="HA240">
            <v>0</v>
          </cell>
          <cell r="HB240">
            <v>0</v>
          </cell>
          <cell r="HC240">
            <v>0</v>
          </cell>
          <cell r="HD240">
            <v>0</v>
          </cell>
          <cell r="HE240">
            <v>0</v>
          </cell>
          <cell r="HF240">
            <v>0</v>
          </cell>
          <cell r="HG240">
            <v>0</v>
          </cell>
          <cell r="HH240">
            <v>0</v>
          </cell>
          <cell r="HI240">
            <v>0</v>
          </cell>
          <cell r="HJ240">
            <v>0</v>
          </cell>
          <cell r="HK240">
            <v>0</v>
          </cell>
          <cell r="HL240">
            <v>0</v>
          </cell>
          <cell r="HM240">
            <v>0</v>
          </cell>
          <cell r="HN240">
            <v>0</v>
          </cell>
          <cell r="HO240">
            <v>0</v>
          </cell>
          <cell r="HP240">
            <v>0</v>
          </cell>
          <cell r="HQ240">
            <v>0</v>
          </cell>
          <cell r="HR240">
            <v>0</v>
          </cell>
          <cell r="HS240">
            <v>0</v>
          </cell>
          <cell r="HT240">
            <v>0</v>
          </cell>
          <cell r="HU240">
            <v>0</v>
          </cell>
          <cell r="HV240">
            <v>0</v>
          </cell>
          <cell r="HW240">
            <v>0</v>
          </cell>
          <cell r="HX240">
            <v>0</v>
          </cell>
          <cell r="HY240">
            <v>0</v>
          </cell>
          <cell r="HZ240">
            <v>0</v>
          </cell>
          <cell r="IA240">
            <v>0</v>
          </cell>
          <cell r="IB240">
            <v>0</v>
          </cell>
          <cell r="IC240">
            <v>0</v>
          </cell>
          <cell r="ID240">
            <v>0</v>
          </cell>
          <cell r="IE240">
            <v>0</v>
          </cell>
          <cell r="IF240">
            <v>0</v>
          </cell>
          <cell r="IG240">
            <v>0</v>
          </cell>
          <cell r="IH240">
            <v>0</v>
          </cell>
          <cell r="II240">
            <v>0</v>
          </cell>
          <cell r="IJ240">
            <v>0</v>
          </cell>
          <cell r="IK240">
            <v>0</v>
          </cell>
          <cell r="IL240">
            <v>0</v>
          </cell>
          <cell r="IM240">
            <v>0</v>
          </cell>
          <cell r="IN240">
            <v>0</v>
          </cell>
          <cell r="IO240">
            <v>0</v>
          </cell>
          <cell r="IP240">
            <v>0</v>
          </cell>
          <cell r="IQ240">
            <v>0</v>
          </cell>
        </row>
        <row r="241">
          <cell r="AQ241">
            <v>0.1479</v>
          </cell>
          <cell r="AR241">
            <v>0.1479</v>
          </cell>
          <cell r="AS241">
            <v>0.1479</v>
          </cell>
          <cell r="AT241">
            <v>0.1479</v>
          </cell>
          <cell r="AU241">
            <v>0.1479</v>
          </cell>
          <cell r="AV241">
            <v>0.1479</v>
          </cell>
          <cell r="AW241">
            <v>0.1479</v>
          </cell>
          <cell r="AX241">
            <v>0</v>
          </cell>
          <cell r="AY241">
            <v>0</v>
          </cell>
          <cell r="AZ241">
            <v>0</v>
          </cell>
          <cell r="BA241">
            <v>0</v>
          </cell>
          <cell r="BB241">
            <v>0</v>
          </cell>
          <cell r="BC241">
            <v>0</v>
          </cell>
          <cell r="BD241">
            <v>0</v>
          </cell>
          <cell r="BE241">
            <v>0</v>
          </cell>
          <cell r="BF241">
            <v>0</v>
          </cell>
          <cell r="BG241">
            <v>0</v>
          </cell>
          <cell r="BH241">
            <v>0</v>
          </cell>
          <cell r="BI241">
            <v>0</v>
          </cell>
          <cell r="BJ241">
            <v>0</v>
          </cell>
          <cell r="BK241">
            <v>0</v>
          </cell>
          <cell r="BL241">
            <v>0</v>
          </cell>
          <cell r="BM241">
            <v>0</v>
          </cell>
          <cell r="BN241">
            <v>0</v>
          </cell>
          <cell r="BO241">
            <v>0</v>
          </cell>
          <cell r="BP241">
            <v>0</v>
          </cell>
          <cell r="BQ241">
            <v>0</v>
          </cell>
          <cell r="BR241">
            <v>0</v>
          </cell>
          <cell r="BS241">
            <v>0</v>
          </cell>
          <cell r="BT241">
            <v>0</v>
          </cell>
          <cell r="BU241">
            <v>0</v>
          </cell>
          <cell r="BV241">
            <v>0</v>
          </cell>
          <cell r="BW241">
            <v>0</v>
          </cell>
          <cell r="BX241">
            <v>0</v>
          </cell>
          <cell r="BY241">
            <v>0</v>
          </cell>
          <cell r="BZ241">
            <v>0</v>
          </cell>
          <cell r="CA241">
            <v>0</v>
          </cell>
          <cell r="CB241">
            <v>9.8599999999999296E-3</v>
          </cell>
          <cell r="CC241">
            <v>4.9299999999999301E-3</v>
          </cell>
          <cell r="CD241">
            <v>4.9299999999999301E-3</v>
          </cell>
          <cell r="CE241">
            <v>4.9299999999999301E-3</v>
          </cell>
          <cell r="CF241">
            <v>4.9299999999999301E-3</v>
          </cell>
          <cell r="CG241">
            <v>4.9299999999999301E-3</v>
          </cell>
          <cell r="CH241">
            <v>4.9299999999999301E-3</v>
          </cell>
          <cell r="CI241">
            <v>4.9299999999999301E-3</v>
          </cell>
          <cell r="CJ241">
            <v>4.9299999999999301E-3</v>
          </cell>
          <cell r="CK241">
            <v>4.9299999999999301E-3</v>
          </cell>
          <cell r="CL241">
            <v>4.9299999999999301E-3</v>
          </cell>
          <cell r="CM241">
            <v>0</v>
          </cell>
          <cell r="CN241">
            <v>0</v>
          </cell>
          <cell r="CO241">
            <v>0</v>
          </cell>
          <cell r="CP241">
            <v>0</v>
          </cell>
          <cell r="CQ241">
            <v>0</v>
          </cell>
          <cell r="CR241">
            <v>0</v>
          </cell>
          <cell r="CS241">
            <v>0</v>
          </cell>
          <cell r="CT241">
            <v>0</v>
          </cell>
          <cell r="CU241">
            <v>0</v>
          </cell>
          <cell r="CV241">
            <v>0</v>
          </cell>
          <cell r="CW241">
            <v>0</v>
          </cell>
          <cell r="CX241">
            <v>0</v>
          </cell>
          <cell r="CY241">
            <v>0</v>
          </cell>
          <cell r="CZ241">
            <v>0</v>
          </cell>
          <cell r="DA241">
            <v>0</v>
          </cell>
          <cell r="DB241">
            <v>0</v>
          </cell>
          <cell r="DC241">
            <v>0</v>
          </cell>
          <cell r="DD241">
            <v>0</v>
          </cell>
          <cell r="DE241">
            <v>0</v>
          </cell>
          <cell r="DF241">
            <v>0</v>
          </cell>
          <cell r="DG241">
            <v>0</v>
          </cell>
          <cell r="DH241">
            <v>0</v>
          </cell>
          <cell r="DI241">
            <v>0</v>
          </cell>
          <cell r="DJ241">
            <v>0</v>
          </cell>
          <cell r="DK241">
            <v>0</v>
          </cell>
          <cell r="DL241">
            <v>0</v>
          </cell>
          <cell r="DM241">
            <v>0</v>
          </cell>
          <cell r="DN241">
            <v>0</v>
          </cell>
          <cell r="DO241">
            <v>0</v>
          </cell>
          <cell r="DP241">
            <v>0</v>
          </cell>
          <cell r="DQ241">
            <v>0</v>
          </cell>
          <cell r="DR241">
            <v>0</v>
          </cell>
          <cell r="DS241">
            <v>0</v>
          </cell>
          <cell r="DT241">
            <v>0</v>
          </cell>
          <cell r="DU241">
            <v>0</v>
          </cell>
          <cell r="DV241">
            <v>0</v>
          </cell>
          <cell r="DW241">
            <v>0</v>
          </cell>
          <cell r="DX241">
            <v>0</v>
          </cell>
          <cell r="DY241">
            <v>0</v>
          </cell>
          <cell r="DZ241">
            <v>0</v>
          </cell>
          <cell r="EA241">
            <v>0</v>
          </cell>
          <cell r="EB241">
            <v>0</v>
          </cell>
          <cell r="EC241">
            <v>0</v>
          </cell>
          <cell r="ED241">
            <v>0</v>
          </cell>
          <cell r="EE241">
            <v>0</v>
          </cell>
          <cell r="EF241">
            <v>0</v>
          </cell>
          <cell r="EG241">
            <v>0</v>
          </cell>
          <cell r="EH241">
            <v>0</v>
          </cell>
          <cell r="EI241">
            <v>0</v>
          </cell>
          <cell r="EJ241">
            <v>0</v>
          </cell>
          <cell r="EK241">
            <v>0</v>
          </cell>
          <cell r="EL241">
            <v>0</v>
          </cell>
          <cell r="EM241">
            <v>0</v>
          </cell>
          <cell r="EN241">
            <v>0</v>
          </cell>
          <cell r="EO241">
            <v>0</v>
          </cell>
          <cell r="EP241">
            <v>0</v>
          </cell>
          <cell r="EQ241">
            <v>0</v>
          </cell>
          <cell r="ER241">
            <v>0</v>
          </cell>
          <cell r="ES241">
            <v>0</v>
          </cell>
          <cell r="ET241">
            <v>0</v>
          </cell>
          <cell r="EU241">
            <v>0</v>
          </cell>
          <cell r="EV241">
            <v>0</v>
          </cell>
          <cell r="EW241">
            <v>0</v>
          </cell>
          <cell r="EX241">
            <v>0</v>
          </cell>
          <cell r="EY241">
            <v>0</v>
          </cell>
          <cell r="EZ241">
            <v>0</v>
          </cell>
          <cell r="FA241">
            <v>0</v>
          </cell>
          <cell r="FB241">
            <v>0</v>
          </cell>
          <cell r="FC241">
            <v>0</v>
          </cell>
          <cell r="FD241">
            <v>0</v>
          </cell>
          <cell r="FE241">
            <v>0</v>
          </cell>
          <cell r="FF241">
            <v>0</v>
          </cell>
          <cell r="FG241">
            <v>0</v>
          </cell>
          <cell r="FH241">
            <v>0</v>
          </cell>
          <cell r="FI241">
            <v>0</v>
          </cell>
          <cell r="FJ241">
            <v>0</v>
          </cell>
          <cell r="FK241">
            <v>0</v>
          </cell>
          <cell r="FL241">
            <v>0</v>
          </cell>
          <cell r="FM241">
            <v>0</v>
          </cell>
          <cell r="FN241">
            <v>0</v>
          </cell>
          <cell r="FO241">
            <v>0</v>
          </cell>
          <cell r="FP241">
            <v>0</v>
          </cell>
          <cell r="FQ241">
            <v>0</v>
          </cell>
          <cell r="FR241">
            <v>0</v>
          </cell>
          <cell r="FS241">
            <v>0</v>
          </cell>
          <cell r="FT241">
            <v>0</v>
          </cell>
          <cell r="FU241">
            <v>0</v>
          </cell>
          <cell r="FV241">
            <v>0</v>
          </cell>
          <cell r="FW241">
            <v>0</v>
          </cell>
          <cell r="FX241">
            <v>0</v>
          </cell>
          <cell r="FY241">
            <v>0</v>
          </cell>
          <cell r="FZ241">
            <v>0</v>
          </cell>
          <cell r="GA241">
            <v>0</v>
          </cell>
          <cell r="GB241">
            <v>0</v>
          </cell>
          <cell r="GC241">
            <v>0</v>
          </cell>
          <cell r="GD241">
            <v>0</v>
          </cell>
          <cell r="GE241">
            <v>0</v>
          </cell>
          <cell r="GF241">
            <v>0</v>
          </cell>
          <cell r="GG241">
            <v>0</v>
          </cell>
          <cell r="GH241">
            <v>0</v>
          </cell>
          <cell r="GI241">
            <v>0</v>
          </cell>
          <cell r="GJ241">
            <v>0</v>
          </cell>
          <cell r="GK241">
            <v>0</v>
          </cell>
          <cell r="GL241">
            <v>0</v>
          </cell>
          <cell r="GM241">
            <v>0</v>
          </cell>
          <cell r="GN241">
            <v>0</v>
          </cell>
          <cell r="GO241">
            <v>0</v>
          </cell>
          <cell r="GP241">
            <v>0</v>
          </cell>
          <cell r="GQ241">
            <v>0</v>
          </cell>
          <cell r="GR241">
            <v>0</v>
          </cell>
          <cell r="GS241">
            <v>0</v>
          </cell>
          <cell r="GT241">
            <v>0</v>
          </cell>
          <cell r="GU241">
            <v>0</v>
          </cell>
          <cell r="GV241">
            <v>0</v>
          </cell>
          <cell r="GW241">
            <v>0</v>
          </cell>
          <cell r="GX241">
            <v>0</v>
          </cell>
          <cell r="GY241">
            <v>0</v>
          </cell>
          <cell r="GZ241">
            <v>0</v>
          </cell>
          <cell r="HA241">
            <v>0</v>
          </cell>
          <cell r="HB241">
            <v>0</v>
          </cell>
          <cell r="HC241">
            <v>0</v>
          </cell>
          <cell r="HD241">
            <v>0</v>
          </cell>
          <cell r="HE241">
            <v>0</v>
          </cell>
          <cell r="HF241">
            <v>0</v>
          </cell>
          <cell r="HG241">
            <v>0</v>
          </cell>
          <cell r="HH241">
            <v>0</v>
          </cell>
          <cell r="HI241">
            <v>0</v>
          </cell>
          <cell r="HJ241">
            <v>0</v>
          </cell>
          <cell r="HK241">
            <v>0</v>
          </cell>
          <cell r="HL241">
            <v>0</v>
          </cell>
          <cell r="HM241">
            <v>0</v>
          </cell>
          <cell r="HN241">
            <v>0</v>
          </cell>
          <cell r="HO241">
            <v>0</v>
          </cell>
          <cell r="HP241">
            <v>0</v>
          </cell>
          <cell r="HQ241">
            <v>0</v>
          </cell>
          <cell r="HR241">
            <v>0</v>
          </cell>
          <cell r="HS241">
            <v>0</v>
          </cell>
          <cell r="HT241">
            <v>0</v>
          </cell>
          <cell r="HU241">
            <v>0</v>
          </cell>
          <cell r="HV241">
            <v>0</v>
          </cell>
          <cell r="HW241">
            <v>0</v>
          </cell>
          <cell r="HX241">
            <v>0</v>
          </cell>
          <cell r="HY241">
            <v>0</v>
          </cell>
          <cell r="HZ241">
            <v>0</v>
          </cell>
          <cell r="IA241">
            <v>0</v>
          </cell>
          <cell r="IB241">
            <v>0</v>
          </cell>
          <cell r="IC241">
            <v>0</v>
          </cell>
          <cell r="ID241">
            <v>0</v>
          </cell>
          <cell r="IE241">
            <v>0</v>
          </cell>
          <cell r="IF241">
            <v>0</v>
          </cell>
          <cell r="IG241">
            <v>0</v>
          </cell>
          <cell r="IH241">
            <v>0</v>
          </cell>
          <cell r="II241">
            <v>0</v>
          </cell>
          <cell r="IJ241">
            <v>0</v>
          </cell>
          <cell r="IK241">
            <v>0</v>
          </cell>
          <cell r="IL241">
            <v>0</v>
          </cell>
          <cell r="IM241">
            <v>0</v>
          </cell>
          <cell r="IN241">
            <v>0</v>
          </cell>
          <cell r="IO241">
            <v>0</v>
          </cell>
          <cell r="IP241">
            <v>0</v>
          </cell>
          <cell r="IQ241">
            <v>0</v>
          </cell>
        </row>
        <row r="242">
          <cell r="W242">
            <v>0</v>
          </cell>
          <cell r="AB242">
            <v>0</v>
          </cell>
          <cell r="AG242">
            <v>0</v>
          </cell>
          <cell r="AL242">
            <v>0</v>
          </cell>
          <cell r="AQ242">
            <v>0.19450000000000001</v>
          </cell>
          <cell r="AR242">
            <v>0.15290000000000001</v>
          </cell>
          <cell r="AS242">
            <v>0.15290000000000001</v>
          </cell>
          <cell r="AT242">
            <v>0.15290000000000001</v>
          </cell>
          <cell r="AU242">
            <v>0.15290000000000001</v>
          </cell>
          <cell r="AV242">
            <v>0.15290000000000001</v>
          </cell>
          <cell r="AW242">
            <v>0.15290000000000001</v>
          </cell>
          <cell r="AX242">
            <v>0.15290000000000001</v>
          </cell>
          <cell r="AY242">
            <v>0</v>
          </cell>
          <cell r="AZ242">
            <v>0</v>
          </cell>
          <cell r="BA242">
            <v>0</v>
          </cell>
          <cell r="BB242">
            <v>0</v>
          </cell>
          <cell r="BC242">
            <v>0</v>
          </cell>
          <cell r="BD242">
            <v>0</v>
          </cell>
          <cell r="BE242">
            <v>0</v>
          </cell>
          <cell r="BF242">
            <v>0</v>
          </cell>
          <cell r="BG242">
            <v>0</v>
          </cell>
          <cell r="BH242">
            <v>0</v>
          </cell>
          <cell r="BI242">
            <v>0</v>
          </cell>
          <cell r="BJ242">
            <v>0</v>
          </cell>
          <cell r="BK242">
            <v>0</v>
          </cell>
          <cell r="BL242">
            <v>0</v>
          </cell>
          <cell r="BM242">
            <v>0</v>
          </cell>
          <cell r="BN242">
            <v>0</v>
          </cell>
          <cell r="BO242">
            <v>0</v>
          </cell>
          <cell r="BP242">
            <v>0</v>
          </cell>
          <cell r="BQ242">
            <v>0</v>
          </cell>
          <cell r="BR242">
            <v>0</v>
          </cell>
          <cell r="BS242">
            <v>0</v>
          </cell>
          <cell r="BT242">
            <v>0</v>
          </cell>
          <cell r="BU242">
            <v>0</v>
          </cell>
          <cell r="BV242">
            <v>0</v>
          </cell>
          <cell r="BW242">
            <v>0</v>
          </cell>
          <cell r="BX242">
            <v>0</v>
          </cell>
          <cell r="BY242">
            <v>0</v>
          </cell>
          <cell r="BZ242">
            <v>0</v>
          </cell>
          <cell r="CA242">
            <v>0</v>
          </cell>
          <cell r="CB242">
            <v>0</v>
          </cell>
          <cell r="CC242">
            <v>1.0193333333333401E-2</v>
          </cell>
          <cell r="CD242">
            <v>5.0966666666667345E-3</v>
          </cell>
          <cell r="CE242">
            <v>5.0966666666667345E-3</v>
          </cell>
          <cell r="CF242">
            <v>5.0966666666667345E-3</v>
          </cell>
          <cell r="CG242">
            <v>5.0966666666667345E-3</v>
          </cell>
          <cell r="CH242">
            <v>5.0966666666667345E-3</v>
          </cell>
          <cell r="CI242">
            <v>5.0966666666667345E-3</v>
          </cell>
          <cell r="CJ242">
            <v>5.0966666666667345E-3</v>
          </cell>
          <cell r="CK242">
            <v>5.0966666666667345E-3</v>
          </cell>
          <cell r="CL242">
            <v>5.0966666666667345E-3</v>
          </cell>
          <cell r="CM242">
            <v>0</v>
          </cell>
          <cell r="CN242">
            <v>0</v>
          </cell>
          <cell r="CO242">
            <v>0</v>
          </cell>
          <cell r="CP242">
            <v>0</v>
          </cell>
          <cell r="CQ242">
            <v>0</v>
          </cell>
          <cell r="CR242">
            <v>0</v>
          </cell>
          <cell r="CS242">
            <v>0</v>
          </cell>
          <cell r="CT242">
            <v>0</v>
          </cell>
          <cell r="CU242">
            <v>0</v>
          </cell>
          <cell r="CV242">
            <v>0</v>
          </cell>
          <cell r="CW242">
            <v>0</v>
          </cell>
          <cell r="CX242">
            <v>0</v>
          </cell>
          <cell r="CY242">
            <v>0</v>
          </cell>
          <cell r="CZ242">
            <v>0</v>
          </cell>
          <cell r="DA242">
            <v>0</v>
          </cell>
          <cell r="DB242">
            <v>0</v>
          </cell>
          <cell r="DC242">
            <v>0</v>
          </cell>
          <cell r="DD242">
            <v>0</v>
          </cell>
          <cell r="DE242">
            <v>0</v>
          </cell>
          <cell r="DF242">
            <v>0</v>
          </cell>
          <cell r="DG242">
            <v>0</v>
          </cell>
          <cell r="DH242">
            <v>0</v>
          </cell>
          <cell r="DI242">
            <v>0</v>
          </cell>
          <cell r="DJ242">
            <v>0</v>
          </cell>
          <cell r="DK242">
            <v>0</v>
          </cell>
          <cell r="DL242">
            <v>0</v>
          </cell>
          <cell r="DM242">
            <v>0</v>
          </cell>
          <cell r="DN242">
            <v>0</v>
          </cell>
          <cell r="DO242">
            <v>0</v>
          </cell>
          <cell r="DP242">
            <v>0</v>
          </cell>
          <cell r="DQ242">
            <v>0</v>
          </cell>
          <cell r="DR242">
            <v>0</v>
          </cell>
          <cell r="DS242">
            <v>0</v>
          </cell>
          <cell r="DT242">
            <v>0</v>
          </cell>
          <cell r="DU242">
            <v>0</v>
          </cell>
          <cell r="DV242">
            <v>0</v>
          </cell>
          <cell r="DW242">
            <v>0</v>
          </cell>
          <cell r="DX242">
            <v>0</v>
          </cell>
          <cell r="DY242">
            <v>0</v>
          </cell>
          <cell r="DZ242">
            <v>0</v>
          </cell>
          <cell r="EA242">
            <v>0</v>
          </cell>
          <cell r="EB242">
            <v>0</v>
          </cell>
          <cell r="EC242">
            <v>0</v>
          </cell>
          <cell r="ED242">
            <v>0</v>
          </cell>
          <cell r="EE242">
            <v>0</v>
          </cell>
          <cell r="EF242">
            <v>0</v>
          </cell>
          <cell r="EG242">
            <v>0</v>
          </cell>
          <cell r="EH242">
            <v>0</v>
          </cell>
          <cell r="EI242">
            <v>0</v>
          </cell>
          <cell r="EJ242">
            <v>0</v>
          </cell>
          <cell r="EK242">
            <v>0</v>
          </cell>
          <cell r="EL242">
            <v>0</v>
          </cell>
          <cell r="EM242">
            <v>0</v>
          </cell>
          <cell r="EN242">
            <v>0</v>
          </cell>
          <cell r="EO242">
            <v>0</v>
          </cell>
          <cell r="EP242">
            <v>0</v>
          </cell>
          <cell r="EQ242">
            <v>0</v>
          </cell>
          <cell r="ER242">
            <v>0</v>
          </cell>
          <cell r="ES242">
            <v>0</v>
          </cell>
          <cell r="ET242">
            <v>0</v>
          </cell>
          <cell r="EU242">
            <v>0</v>
          </cell>
          <cell r="EV242">
            <v>0</v>
          </cell>
          <cell r="EW242">
            <v>0</v>
          </cell>
          <cell r="EX242">
            <v>0</v>
          </cell>
          <cell r="EY242">
            <v>0</v>
          </cell>
          <cell r="EZ242">
            <v>0</v>
          </cell>
          <cell r="FA242">
            <v>0</v>
          </cell>
          <cell r="FB242">
            <v>0</v>
          </cell>
          <cell r="FC242">
            <v>0</v>
          </cell>
          <cell r="FD242">
            <v>0</v>
          </cell>
          <cell r="FE242">
            <v>0</v>
          </cell>
          <cell r="FF242">
            <v>0</v>
          </cell>
          <cell r="FG242">
            <v>0</v>
          </cell>
          <cell r="FH242">
            <v>0</v>
          </cell>
          <cell r="FI242">
            <v>0</v>
          </cell>
          <cell r="FJ242">
            <v>0</v>
          </cell>
          <cell r="FK242">
            <v>0</v>
          </cell>
          <cell r="FL242">
            <v>0</v>
          </cell>
          <cell r="FM242">
            <v>0</v>
          </cell>
          <cell r="FN242">
            <v>0</v>
          </cell>
          <cell r="FO242">
            <v>0</v>
          </cell>
          <cell r="FP242">
            <v>0</v>
          </cell>
          <cell r="FQ242">
            <v>0</v>
          </cell>
          <cell r="FR242">
            <v>0</v>
          </cell>
          <cell r="FS242">
            <v>0</v>
          </cell>
          <cell r="FT242">
            <v>0</v>
          </cell>
          <cell r="FU242">
            <v>0</v>
          </cell>
          <cell r="FV242">
            <v>0</v>
          </cell>
          <cell r="FW242">
            <v>0</v>
          </cell>
          <cell r="FX242">
            <v>0</v>
          </cell>
          <cell r="FY242">
            <v>0</v>
          </cell>
          <cell r="FZ242">
            <v>0</v>
          </cell>
          <cell r="GA242">
            <v>0</v>
          </cell>
          <cell r="GB242">
            <v>0</v>
          </cell>
          <cell r="GC242">
            <v>0</v>
          </cell>
          <cell r="GD242">
            <v>0</v>
          </cell>
          <cell r="GE242">
            <v>0</v>
          </cell>
          <cell r="GF242">
            <v>0</v>
          </cell>
          <cell r="GG242">
            <v>0</v>
          </cell>
          <cell r="GH242">
            <v>0</v>
          </cell>
          <cell r="GI242">
            <v>0</v>
          </cell>
          <cell r="GJ242">
            <v>0</v>
          </cell>
          <cell r="GK242">
            <v>0</v>
          </cell>
          <cell r="GL242">
            <v>0</v>
          </cell>
          <cell r="GM242">
            <v>0</v>
          </cell>
          <cell r="GN242">
            <v>0</v>
          </cell>
          <cell r="GO242">
            <v>0</v>
          </cell>
          <cell r="GP242">
            <v>0</v>
          </cell>
          <cell r="GQ242">
            <v>0</v>
          </cell>
          <cell r="GR242">
            <v>0</v>
          </cell>
          <cell r="GS242">
            <v>0</v>
          </cell>
          <cell r="GT242">
            <v>0</v>
          </cell>
          <cell r="GU242">
            <v>0</v>
          </cell>
          <cell r="GV242">
            <v>0</v>
          </cell>
          <cell r="GW242">
            <v>0</v>
          </cell>
          <cell r="GX242">
            <v>0</v>
          </cell>
          <cell r="GY242">
            <v>0</v>
          </cell>
          <cell r="GZ242">
            <v>0</v>
          </cell>
          <cell r="HA242">
            <v>0</v>
          </cell>
          <cell r="HB242">
            <v>0</v>
          </cell>
          <cell r="HC242">
            <v>0</v>
          </cell>
          <cell r="HD242">
            <v>0</v>
          </cell>
          <cell r="HE242">
            <v>0</v>
          </cell>
          <cell r="HF242">
            <v>0</v>
          </cell>
          <cell r="HG242">
            <v>0</v>
          </cell>
          <cell r="HH242">
            <v>0</v>
          </cell>
          <cell r="HI242">
            <v>0</v>
          </cell>
          <cell r="HJ242">
            <v>0</v>
          </cell>
          <cell r="HK242">
            <v>0</v>
          </cell>
          <cell r="HL242">
            <v>0</v>
          </cell>
          <cell r="HM242">
            <v>0</v>
          </cell>
          <cell r="HN242">
            <v>0</v>
          </cell>
          <cell r="HO242">
            <v>0</v>
          </cell>
          <cell r="HP242">
            <v>0</v>
          </cell>
          <cell r="HQ242">
            <v>0</v>
          </cell>
          <cell r="HR242">
            <v>0</v>
          </cell>
          <cell r="HS242">
            <v>0</v>
          </cell>
          <cell r="HT242">
            <v>0</v>
          </cell>
          <cell r="HU242">
            <v>0</v>
          </cell>
          <cell r="HV242">
            <v>0</v>
          </cell>
          <cell r="HW242">
            <v>0</v>
          </cell>
          <cell r="HX242">
            <v>0</v>
          </cell>
          <cell r="HY242">
            <v>0</v>
          </cell>
          <cell r="HZ242">
            <v>0</v>
          </cell>
          <cell r="IA242">
            <v>0</v>
          </cell>
          <cell r="IB242">
            <v>0</v>
          </cell>
          <cell r="IC242">
            <v>0</v>
          </cell>
          <cell r="ID242">
            <v>0</v>
          </cell>
          <cell r="IE242">
            <v>0</v>
          </cell>
          <cell r="IF242">
            <v>0</v>
          </cell>
          <cell r="IG242">
            <v>0</v>
          </cell>
          <cell r="IH242">
            <v>0</v>
          </cell>
          <cell r="II242">
            <v>0</v>
          </cell>
          <cell r="IJ242">
            <v>0</v>
          </cell>
          <cell r="IK242">
            <v>0</v>
          </cell>
          <cell r="IL242">
            <v>0</v>
          </cell>
          <cell r="IM242">
            <v>0</v>
          </cell>
          <cell r="IN242">
            <v>0</v>
          </cell>
          <cell r="IO242">
            <v>0</v>
          </cell>
          <cell r="IP242">
            <v>0</v>
          </cell>
          <cell r="IQ242">
            <v>0</v>
          </cell>
        </row>
        <row r="243">
          <cell r="C243">
            <v>13.469999999999999</v>
          </cell>
          <cell r="AS243">
            <v>0.16289999999999999</v>
          </cell>
          <cell r="AT243">
            <v>0.16289999999999999</v>
          </cell>
          <cell r="AU243">
            <v>0.16289999999999999</v>
          </cell>
          <cell r="AV243">
            <v>0.16289999999999999</v>
          </cell>
          <cell r="AW243">
            <v>0.16289999999999999</v>
          </cell>
          <cell r="AX243">
            <v>0.16289999999999999</v>
          </cell>
          <cell r="AY243">
            <v>0.16289999999999999</v>
          </cell>
          <cell r="AZ243">
            <v>0.44899999999999995</v>
          </cell>
          <cell r="BA243">
            <v>0.44899999999999995</v>
          </cell>
          <cell r="BB243">
            <v>0.44899999999999995</v>
          </cell>
          <cell r="BC243">
            <v>0.44899999999999995</v>
          </cell>
          <cell r="BD243">
            <v>0.44899999999999995</v>
          </cell>
          <cell r="BE243">
            <v>0.44899999999999995</v>
          </cell>
          <cell r="BF243">
            <v>0.44899999999999995</v>
          </cell>
          <cell r="BG243">
            <v>0.44899999999999995</v>
          </cell>
          <cell r="BH243">
            <v>0.13032000000000005</v>
          </cell>
          <cell r="BI243">
            <v>0.12489000000000004</v>
          </cell>
          <cell r="BJ243">
            <v>0.11946000000000005</v>
          </cell>
          <cell r="BK243">
            <v>0.11403000000000006</v>
          </cell>
          <cell r="BL243">
            <v>0.44899999999999995</v>
          </cell>
          <cell r="BM243">
            <v>0.44899999999999995</v>
          </cell>
          <cell r="BN243">
            <v>0.44899999999999995</v>
          </cell>
          <cell r="BO243">
            <v>0.44899999999999995</v>
          </cell>
          <cell r="BP243">
            <v>0.44899999999999995</v>
          </cell>
          <cell r="BQ243">
            <v>0.44899999999999995</v>
          </cell>
          <cell r="BR243">
            <v>0.44899999999999995</v>
          </cell>
          <cell r="BS243">
            <v>0.44899999999999995</v>
          </cell>
          <cell r="BT243">
            <v>0.44899999999999995</v>
          </cell>
          <cell r="BU243">
            <v>0.44899999999999995</v>
          </cell>
          <cell r="BV243">
            <v>0.44899999999999995</v>
          </cell>
          <cell r="BW243">
            <v>0.44899999999999995</v>
          </cell>
          <cell r="BX243">
            <v>0.44899999999999995</v>
          </cell>
          <cell r="BY243">
            <v>0.44899999999999995</v>
          </cell>
          <cell r="BZ243">
            <v>0.44899999999999995</v>
          </cell>
          <cell r="CA243">
            <v>0.44899999999999995</v>
          </cell>
          <cell r="CB243">
            <v>0.44899999999999995</v>
          </cell>
          <cell r="CC243">
            <v>0.44899999999999995</v>
          </cell>
          <cell r="CD243">
            <v>1.0860000000000088E-2</v>
          </cell>
          <cell r="CE243">
            <v>5.4300000000000884E-3</v>
          </cell>
          <cell r="CF243">
            <v>5.4300000000000884E-3</v>
          </cell>
          <cell r="CG243">
            <v>5.4300000000000884E-3</v>
          </cell>
          <cell r="CH243">
            <v>5.4300000000000884E-3</v>
          </cell>
          <cell r="CI243">
            <v>5.4300000000000884E-3</v>
          </cell>
          <cell r="CJ243">
            <v>5.4300000000000884E-3</v>
          </cell>
          <cell r="CK243">
            <v>5.4300000000000884E-3</v>
          </cell>
          <cell r="CL243">
            <v>5.4300000000000884E-3</v>
          </cell>
          <cell r="CM243">
            <v>0</v>
          </cell>
          <cell r="CN243">
            <v>0</v>
          </cell>
          <cell r="CO243">
            <v>0</v>
          </cell>
          <cell r="CP243">
            <v>0</v>
          </cell>
          <cell r="CQ243">
            <v>0</v>
          </cell>
          <cell r="CR243">
            <v>0</v>
          </cell>
          <cell r="CS243">
            <v>0</v>
          </cell>
          <cell r="CT243">
            <v>0</v>
          </cell>
          <cell r="CU243">
            <v>0</v>
          </cell>
          <cell r="CV243">
            <v>0</v>
          </cell>
          <cell r="CW243">
            <v>0</v>
          </cell>
          <cell r="CX243">
            <v>0</v>
          </cell>
          <cell r="CY243">
            <v>0</v>
          </cell>
          <cell r="CZ243">
            <v>0</v>
          </cell>
          <cell r="DA243">
            <v>0</v>
          </cell>
          <cell r="DB243">
            <v>0</v>
          </cell>
          <cell r="DC243">
            <v>0</v>
          </cell>
          <cell r="DD243">
            <v>0</v>
          </cell>
          <cell r="DE243">
            <v>0</v>
          </cell>
          <cell r="DF243">
            <v>0</v>
          </cell>
          <cell r="DG243">
            <v>0</v>
          </cell>
          <cell r="DH243">
            <v>0</v>
          </cell>
          <cell r="DI243">
            <v>0</v>
          </cell>
          <cell r="DJ243">
            <v>0</v>
          </cell>
          <cell r="DK243">
            <v>0</v>
          </cell>
          <cell r="DL243">
            <v>0</v>
          </cell>
          <cell r="DM243">
            <v>0</v>
          </cell>
          <cell r="DN243">
            <v>0</v>
          </cell>
          <cell r="DO243">
            <v>0</v>
          </cell>
          <cell r="DP243">
            <v>0</v>
          </cell>
          <cell r="DQ243">
            <v>0</v>
          </cell>
          <cell r="DR243">
            <v>0</v>
          </cell>
          <cell r="DS243">
            <v>0</v>
          </cell>
          <cell r="DT243">
            <v>0</v>
          </cell>
          <cell r="DU243">
            <v>0</v>
          </cell>
          <cell r="DV243">
            <v>0</v>
          </cell>
          <cell r="DW243">
            <v>0</v>
          </cell>
          <cell r="DX243">
            <v>0</v>
          </cell>
          <cell r="DY243">
            <v>0</v>
          </cell>
          <cell r="DZ243">
            <v>0</v>
          </cell>
          <cell r="EA243">
            <v>0</v>
          </cell>
          <cell r="EB243">
            <v>0</v>
          </cell>
          <cell r="EC243">
            <v>0</v>
          </cell>
          <cell r="ED243">
            <v>0</v>
          </cell>
          <cell r="EE243">
            <v>0</v>
          </cell>
          <cell r="EF243">
            <v>0</v>
          </cell>
          <cell r="EG243">
            <v>0</v>
          </cell>
          <cell r="EH243">
            <v>0</v>
          </cell>
          <cell r="EI243">
            <v>0</v>
          </cell>
          <cell r="EJ243">
            <v>0</v>
          </cell>
          <cell r="EK243">
            <v>0</v>
          </cell>
          <cell r="EL243">
            <v>0</v>
          </cell>
          <cell r="EM243">
            <v>0</v>
          </cell>
          <cell r="EN243">
            <v>0</v>
          </cell>
          <cell r="EO243">
            <v>0</v>
          </cell>
          <cell r="EP243">
            <v>0</v>
          </cell>
          <cell r="EQ243">
            <v>0</v>
          </cell>
          <cell r="ER243">
            <v>0</v>
          </cell>
          <cell r="ES243">
            <v>0</v>
          </cell>
          <cell r="ET243">
            <v>0</v>
          </cell>
          <cell r="EU243">
            <v>0</v>
          </cell>
          <cell r="EV243">
            <v>0</v>
          </cell>
          <cell r="EW243">
            <v>0</v>
          </cell>
          <cell r="EX243">
            <v>0</v>
          </cell>
          <cell r="EY243">
            <v>0</v>
          </cell>
          <cell r="EZ243">
            <v>0</v>
          </cell>
          <cell r="FA243">
            <v>0</v>
          </cell>
          <cell r="FB243">
            <v>0</v>
          </cell>
          <cell r="FC243">
            <v>0</v>
          </cell>
          <cell r="FD243">
            <v>0</v>
          </cell>
          <cell r="FE243">
            <v>0</v>
          </cell>
          <cell r="FF243">
            <v>0</v>
          </cell>
          <cell r="FG243">
            <v>0</v>
          </cell>
          <cell r="FH243">
            <v>0</v>
          </cell>
          <cell r="FI243">
            <v>0</v>
          </cell>
          <cell r="FJ243">
            <v>0</v>
          </cell>
          <cell r="FK243">
            <v>0</v>
          </cell>
          <cell r="FL243">
            <v>0</v>
          </cell>
          <cell r="FM243">
            <v>0</v>
          </cell>
          <cell r="FN243">
            <v>0</v>
          </cell>
          <cell r="FO243">
            <v>0</v>
          </cell>
          <cell r="FP243">
            <v>0</v>
          </cell>
          <cell r="FQ243">
            <v>0</v>
          </cell>
          <cell r="FR243">
            <v>0</v>
          </cell>
          <cell r="FS243">
            <v>0</v>
          </cell>
          <cell r="FT243">
            <v>0</v>
          </cell>
          <cell r="FU243">
            <v>0</v>
          </cell>
          <cell r="FV243">
            <v>0</v>
          </cell>
          <cell r="FW243">
            <v>0</v>
          </cell>
          <cell r="FX243">
            <v>0</v>
          </cell>
          <cell r="FY243">
            <v>0</v>
          </cell>
          <cell r="FZ243">
            <v>0</v>
          </cell>
          <cell r="GA243">
            <v>0</v>
          </cell>
          <cell r="GB243">
            <v>0</v>
          </cell>
          <cell r="GC243">
            <v>0</v>
          </cell>
          <cell r="GD243">
            <v>0</v>
          </cell>
          <cell r="GE243">
            <v>0</v>
          </cell>
          <cell r="GF243">
            <v>0</v>
          </cell>
          <cell r="GG243">
            <v>0</v>
          </cell>
          <cell r="GH243">
            <v>0</v>
          </cell>
          <cell r="GI243">
            <v>0</v>
          </cell>
          <cell r="GJ243">
            <v>0</v>
          </cell>
          <cell r="GK243">
            <v>0</v>
          </cell>
          <cell r="GL243">
            <v>0</v>
          </cell>
          <cell r="GM243">
            <v>0</v>
          </cell>
          <cell r="GN243">
            <v>0</v>
          </cell>
          <cell r="GO243">
            <v>0</v>
          </cell>
          <cell r="GP243">
            <v>0</v>
          </cell>
          <cell r="GQ243">
            <v>0</v>
          </cell>
          <cell r="GR243">
            <v>0</v>
          </cell>
          <cell r="GS243">
            <v>0</v>
          </cell>
          <cell r="GT243">
            <v>0</v>
          </cell>
          <cell r="GU243">
            <v>0</v>
          </cell>
          <cell r="GV243">
            <v>0</v>
          </cell>
          <cell r="GW243">
            <v>0</v>
          </cell>
          <cell r="GX243">
            <v>0</v>
          </cell>
          <cell r="GY243">
            <v>0</v>
          </cell>
          <cell r="GZ243">
            <v>0</v>
          </cell>
          <cell r="HA243">
            <v>0</v>
          </cell>
          <cell r="HB243">
            <v>0</v>
          </cell>
          <cell r="HC243">
            <v>0</v>
          </cell>
          <cell r="HD243">
            <v>0</v>
          </cell>
          <cell r="HE243">
            <v>0</v>
          </cell>
          <cell r="HF243">
            <v>0</v>
          </cell>
          <cell r="HG243">
            <v>0</v>
          </cell>
          <cell r="HH243">
            <v>0</v>
          </cell>
          <cell r="HI243">
            <v>0</v>
          </cell>
          <cell r="HJ243">
            <v>0</v>
          </cell>
          <cell r="HK243">
            <v>0</v>
          </cell>
          <cell r="HL243">
            <v>0</v>
          </cell>
          <cell r="HM243">
            <v>0</v>
          </cell>
          <cell r="HN243">
            <v>0</v>
          </cell>
          <cell r="HO243">
            <v>0</v>
          </cell>
          <cell r="HP243">
            <v>0</v>
          </cell>
          <cell r="HQ243">
            <v>0</v>
          </cell>
          <cell r="HR243">
            <v>0</v>
          </cell>
          <cell r="HS243">
            <v>0</v>
          </cell>
          <cell r="HT243">
            <v>0</v>
          </cell>
          <cell r="HU243">
            <v>0</v>
          </cell>
          <cell r="HV243">
            <v>0</v>
          </cell>
          <cell r="HW243">
            <v>0</v>
          </cell>
          <cell r="HX243">
            <v>0</v>
          </cell>
          <cell r="HY243">
            <v>0</v>
          </cell>
          <cell r="HZ243">
            <v>0</v>
          </cell>
          <cell r="IA243">
            <v>0</v>
          </cell>
          <cell r="IB243">
            <v>0</v>
          </cell>
          <cell r="IC243">
            <v>0</v>
          </cell>
          <cell r="ID243">
            <v>0</v>
          </cell>
          <cell r="IE243">
            <v>0</v>
          </cell>
          <cell r="IF243">
            <v>0</v>
          </cell>
          <cell r="IG243">
            <v>0</v>
          </cell>
          <cell r="IH243">
            <v>0</v>
          </cell>
          <cell r="II243">
            <v>0</v>
          </cell>
          <cell r="IJ243">
            <v>0</v>
          </cell>
          <cell r="IK243">
            <v>0</v>
          </cell>
          <cell r="IL243">
            <v>0</v>
          </cell>
          <cell r="IM243">
            <v>0</v>
          </cell>
          <cell r="IN243">
            <v>0</v>
          </cell>
          <cell r="IO243">
            <v>0</v>
          </cell>
          <cell r="IP243">
            <v>0</v>
          </cell>
          <cell r="IQ243">
            <v>0</v>
          </cell>
        </row>
        <row r="244">
          <cell r="C244">
            <v>21.5</v>
          </cell>
          <cell r="AB244">
            <v>0</v>
          </cell>
          <cell r="AG244">
            <v>0</v>
          </cell>
          <cell r="AL244">
            <v>0</v>
          </cell>
          <cell r="AQ244">
            <v>0</v>
          </cell>
          <cell r="AR244">
            <v>0</v>
          </cell>
          <cell r="AS244">
            <v>0</v>
          </cell>
          <cell r="AT244">
            <v>0.1729</v>
          </cell>
          <cell r="AU244">
            <v>0.1729</v>
          </cell>
          <cell r="AV244">
            <v>0.1729</v>
          </cell>
          <cell r="AW244">
            <v>0.1729</v>
          </cell>
          <cell r="AX244">
            <v>0.1729</v>
          </cell>
          <cell r="AY244">
            <v>0.1729</v>
          </cell>
          <cell r="AZ244">
            <v>0.1729</v>
          </cell>
          <cell r="BA244">
            <v>0.71666666666666667</v>
          </cell>
          <cell r="BB244">
            <v>0.71666666666666667</v>
          </cell>
          <cell r="BC244">
            <v>0.71666666666666667</v>
          </cell>
          <cell r="BD244">
            <v>0.71666666666666667</v>
          </cell>
          <cell r="BE244">
            <v>0.71666666666666667</v>
          </cell>
          <cell r="BF244">
            <v>0.71666666666666667</v>
          </cell>
          <cell r="BG244">
            <v>0.71666666666666667</v>
          </cell>
          <cell r="BH244">
            <v>0.71666666666666667</v>
          </cell>
          <cell r="BI244">
            <v>0.71666666666666667</v>
          </cell>
          <cell r="BJ244">
            <v>0.71666666666666667</v>
          </cell>
          <cell r="BK244">
            <v>0.71666666666666667</v>
          </cell>
          <cell r="BL244">
            <v>0.71666666666666667</v>
          </cell>
          <cell r="BM244">
            <v>0.71666666666666667</v>
          </cell>
          <cell r="BN244">
            <v>0.71666666666666667</v>
          </cell>
          <cell r="BO244">
            <v>0.71666666666666667</v>
          </cell>
          <cell r="BP244">
            <v>0.71666666666666667</v>
          </cell>
          <cell r="BQ244">
            <v>0.71666666666666667</v>
          </cell>
          <cell r="BR244">
            <v>0.71666666666666667</v>
          </cell>
          <cell r="BS244">
            <v>0.71666666666666667</v>
          </cell>
          <cell r="BT244">
            <v>0.71666666666666667</v>
          </cell>
          <cell r="BU244">
            <v>0.71666666666666667</v>
          </cell>
          <cell r="BV244">
            <v>0.71666666666666667</v>
          </cell>
          <cell r="BW244">
            <v>0.71666666666666667</v>
          </cell>
          <cell r="BX244">
            <v>0.71666666666666667</v>
          </cell>
          <cell r="BY244">
            <v>0.71666666666666667</v>
          </cell>
          <cell r="BZ244">
            <v>0.71666666666666667</v>
          </cell>
          <cell r="CA244">
            <v>0.71666666666666667</v>
          </cell>
          <cell r="CB244">
            <v>0.71666666666666667</v>
          </cell>
          <cell r="CC244">
            <v>0.71666666666666667</v>
          </cell>
          <cell r="CD244">
            <v>0.71666666666666667</v>
          </cell>
          <cell r="CE244">
            <v>1.1526666666666756E-2</v>
          </cell>
          <cell r="CF244">
            <v>5.7633333333334241E-3</v>
          </cell>
          <cell r="CG244">
            <v>5.7633333333334241E-3</v>
          </cell>
          <cell r="CH244">
            <v>5.7633333333334241E-3</v>
          </cell>
          <cell r="CI244">
            <v>5.7633333333334241E-3</v>
          </cell>
          <cell r="CJ244">
            <v>5.7633333333334241E-3</v>
          </cell>
          <cell r="CK244">
            <v>5.7633333333334241E-3</v>
          </cell>
          <cell r="CL244">
            <v>5.7633333333334241E-3</v>
          </cell>
          <cell r="CM244">
            <v>0</v>
          </cell>
          <cell r="CN244">
            <v>0</v>
          </cell>
          <cell r="CO244">
            <v>0</v>
          </cell>
          <cell r="CP244">
            <v>0</v>
          </cell>
          <cell r="CQ244">
            <v>0</v>
          </cell>
          <cell r="CR244">
            <v>0</v>
          </cell>
          <cell r="CS244">
            <v>0</v>
          </cell>
          <cell r="CT244">
            <v>0</v>
          </cell>
          <cell r="CU244">
            <v>0</v>
          </cell>
          <cell r="CV244">
            <v>0</v>
          </cell>
          <cell r="CW244">
            <v>0</v>
          </cell>
          <cell r="CX244">
            <v>0</v>
          </cell>
          <cell r="CY244">
            <v>0</v>
          </cell>
          <cell r="CZ244">
            <v>0</v>
          </cell>
          <cell r="DA244">
            <v>0</v>
          </cell>
          <cell r="DB244">
            <v>0</v>
          </cell>
          <cell r="DC244">
            <v>0</v>
          </cell>
          <cell r="DD244">
            <v>0</v>
          </cell>
          <cell r="DE244">
            <v>0</v>
          </cell>
          <cell r="DF244">
            <v>0</v>
          </cell>
          <cell r="DG244">
            <v>0</v>
          </cell>
          <cell r="DH244">
            <v>0</v>
          </cell>
          <cell r="DI244">
            <v>0</v>
          </cell>
          <cell r="DJ244">
            <v>0</v>
          </cell>
          <cell r="DK244">
            <v>0</v>
          </cell>
          <cell r="DL244">
            <v>0</v>
          </cell>
          <cell r="DM244">
            <v>0</v>
          </cell>
          <cell r="DN244">
            <v>0</v>
          </cell>
          <cell r="DO244">
            <v>0</v>
          </cell>
          <cell r="DP244">
            <v>0</v>
          </cell>
          <cell r="DQ244">
            <v>0</v>
          </cell>
          <cell r="DR244">
            <v>0</v>
          </cell>
          <cell r="DS244">
            <v>0</v>
          </cell>
          <cell r="DT244">
            <v>0</v>
          </cell>
          <cell r="DU244">
            <v>0</v>
          </cell>
          <cell r="DV244">
            <v>0</v>
          </cell>
          <cell r="DW244">
            <v>0</v>
          </cell>
          <cell r="DX244">
            <v>0</v>
          </cell>
          <cell r="DY244">
            <v>0</v>
          </cell>
          <cell r="DZ244">
            <v>0</v>
          </cell>
          <cell r="EA244">
            <v>0</v>
          </cell>
          <cell r="EB244">
            <v>0</v>
          </cell>
          <cell r="EC244">
            <v>0</v>
          </cell>
          <cell r="ED244">
            <v>0</v>
          </cell>
          <cell r="EE244">
            <v>0</v>
          </cell>
          <cell r="EF244">
            <v>0</v>
          </cell>
          <cell r="EG244">
            <v>0</v>
          </cell>
          <cell r="EH244">
            <v>0</v>
          </cell>
          <cell r="EI244">
            <v>0</v>
          </cell>
          <cell r="EJ244">
            <v>0</v>
          </cell>
          <cell r="EK244">
            <v>0</v>
          </cell>
          <cell r="EL244">
            <v>0</v>
          </cell>
          <cell r="EM244">
            <v>0</v>
          </cell>
          <cell r="EN244">
            <v>0</v>
          </cell>
          <cell r="EO244">
            <v>0</v>
          </cell>
          <cell r="EP244">
            <v>0</v>
          </cell>
          <cell r="EQ244">
            <v>0</v>
          </cell>
          <cell r="ER244">
            <v>0</v>
          </cell>
          <cell r="ES244">
            <v>0</v>
          </cell>
          <cell r="ET244">
            <v>0</v>
          </cell>
          <cell r="EU244">
            <v>0</v>
          </cell>
          <cell r="EV244">
            <v>0</v>
          </cell>
          <cell r="EW244">
            <v>0</v>
          </cell>
          <cell r="EX244">
            <v>0</v>
          </cell>
          <cell r="EY244">
            <v>0</v>
          </cell>
          <cell r="EZ244">
            <v>0</v>
          </cell>
          <cell r="FA244">
            <v>0</v>
          </cell>
          <cell r="FB244">
            <v>0</v>
          </cell>
          <cell r="FC244">
            <v>0</v>
          </cell>
          <cell r="FD244">
            <v>0</v>
          </cell>
          <cell r="FE244">
            <v>0</v>
          </cell>
          <cell r="FF244">
            <v>0</v>
          </cell>
          <cell r="FG244">
            <v>0</v>
          </cell>
          <cell r="FH244">
            <v>0</v>
          </cell>
          <cell r="FI244">
            <v>0</v>
          </cell>
          <cell r="FJ244">
            <v>0</v>
          </cell>
          <cell r="FK244">
            <v>0</v>
          </cell>
          <cell r="FL244">
            <v>0</v>
          </cell>
          <cell r="FM244">
            <v>0</v>
          </cell>
          <cell r="FN244">
            <v>0</v>
          </cell>
          <cell r="FO244">
            <v>0</v>
          </cell>
          <cell r="FP244">
            <v>0</v>
          </cell>
          <cell r="FQ244">
            <v>0</v>
          </cell>
          <cell r="FR244">
            <v>0</v>
          </cell>
          <cell r="FS244">
            <v>0</v>
          </cell>
          <cell r="FT244">
            <v>0</v>
          </cell>
          <cell r="FU244">
            <v>0</v>
          </cell>
          <cell r="FV244">
            <v>0</v>
          </cell>
          <cell r="FW244">
            <v>0</v>
          </cell>
          <cell r="FX244">
            <v>0</v>
          </cell>
          <cell r="FY244">
            <v>0</v>
          </cell>
          <cell r="FZ244">
            <v>0</v>
          </cell>
          <cell r="GA244">
            <v>0</v>
          </cell>
          <cell r="GB244">
            <v>0</v>
          </cell>
          <cell r="GC244">
            <v>0</v>
          </cell>
          <cell r="GD244">
            <v>0</v>
          </cell>
          <cell r="GE244">
            <v>0</v>
          </cell>
          <cell r="GF244">
            <v>0</v>
          </cell>
          <cell r="GG244">
            <v>0</v>
          </cell>
          <cell r="GH244">
            <v>0</v>
          </cell>
          <cell r="GI244">
            <v>0</v>
          </cell>
          <cell r="GJ244">
            <v>0</v>
          </cell>
          <cell r="GK244">
            <v>0</v>
          </cell>
          <cell r="GL244">
            <v>0</v>
          </cell>
          <cell r="GM244">
            <v>0</v>
          </cell>
          <cell r="GN244">
            <v>0</v>
          </cell>
          <cell r="GO244">
            <v>0</v>
          </cell>
          <cell r="GP244">
            <v>0</v>
          </cell>
          <cell r="GQ244">
            <v>0</v>
          </cell>
          <cell r="GR244">
            <v>0</v>
          </cell>
          <cell r="GS244">
            <v>0</v>
          </cell>
          <cell r="GT244">
            <v>0</v>
          </cell>
          <cell r="GU244">
            <v>0</v>
          </cell>
          <cell r="GV244">
            <v>0</v>
          </cell>
          <cell r="GW244">
            <v>0</v>
          </cell>
          <cell r="GX244">
            <v>0</v>
          </cell>
          <cell r="GY244">
            <v>0</v>
          </cell>
          <cell r="GZ244">
            <v>0</v>
          </cell>
          <cell r="HA244">
            <v>0</v>
          </cell>
          <cell r="HB244">
            <v>0</v>
          </cell>
          <cell r="HC244">
            <v>0</v>
          </cell>
          <cell r="HD244">
            <v>0</v>
          </cell>
          <cell r="HE244">
            <v>0</v>
          </cell>
          <cell r="HF244">
            <v>0</v>
          </cell>
          <cell r="HG244">
            <v>0</v>
          </cell>
          <cell r="HH244">
            <v>0</v>
          </cell>
          <cell r="HI244">
            <v>0</v>
          </cell>
          <cell r="HJ244">
            <v>0</v>
          </cell>
          <cell r="HK244">
            <v>0</v>
          </cell>
          <cell r="HL244">
            <v>0</v>
          </cell>
          <cell r="HM244">
            <v>0</v>
          </cell>
          <cell r="HN244">
            <v>0</v>
          </cell>
          <cell r="HO244">
            <v>0</v>
          </cell>
          <cell r="HP244">
            <v>0</v>
          </cell>
          <cell r="HQ244">
            <v>0</v>
          </cell>
          <cell r="HR244">
            <v>0</v>
          </cell>
          <cell r="HS244">
            <v>0</v>
          </cell>
          <cell r="HT244">
            <v>0</v>
          </cell>
          <cell r="HU244">
            <v>0</v>
          </cell>
          <cell r="HV244">
            <v>0</v>
          </cell>
          <cell r="HW244">
            <v>0</v>
          </cell>
          <cell r="HX244">
            <v>0</v>
          </cell>
          <cell r="HY244">
            <v>0</v>
          </cell>
          <cell r="HZ244">
            <v>0</v>
          </cell>
          <cell r="IA244">
            <v>0</v>
          </cell>
          <cell r="IB244">
            <v>0</v>
          </cell>
          <cell r="IC244">
            <v>0</v>
          </cell>
          <cell r="ID244">
            <v>0</v>
          </cell>
          <cell r="IE244">
            <v>0</v>
          </cell>
          <cell r="IF244">
            <v>0</v>
          </cell>
          <cell r="IG244">
            <v>0</v>
          </cell>
          <cell r="IH244">
            <v>0</v>
          </cell>
          <cell r="II244">
            <v>0</v>
          </cell>
          <cell r="IJ244">
            <v>0</v>
          </cell>
          <cell r="IK244">
            <v>0</v>
          </cell>
          <cell r="IL244">
            <v>0</v>
          </cell>
          <cell r="IM244">
            <v>0</v>
          </cell>
          <cell r="IN244">
            <v>0</v>
          </cell>
          <cell r="IO244">
            <v>0</v>
          </cell>
          <cell r="IP244">
            <v>0</v>
          </cell>
          <cell r="IQ244">
            <v>0</v>
          </cell>
        </row>
        <row r="254">
          <cell r="AG254">
            <v>3.9820000000000002</v>
          </cell>
          <cell r="AL254">
            <v>9.4819999999999993</v>
          </cell>
          <cell r="AM254">
            <v>13.481999999999999</v>
          </cell>
          <cell r="AN254">
            <v>19.481999999999999</v>
          </cell>
          <cell r="AO254">
            <v>27.481999999999999</v>
          </cell>
          <cell r="AP254">
            <v>36.481999999999999</v>
          </cell>
          <cell r="AQ254">
            <v>46.481999999999999</v>
          </cell>
          <cell r="AR254">
            <v>57.481999999999999</v>
          </cell>
          <cell r="AS254">
            <v>68.481999999999999</v>
          </cell>
          <cell r="AT254">
            <v>68.481999999999999</v>
          </cell>
          <cell r="AU254">
            <v>68.349266666666665</v>
          </cell>
          <cell r="AV254">
            <v>68.033199999999994</v>
          </cell>
          <cell r="AW254">
            <v>67.583799999999997</v>
          </cell>
          <cell r="AX254">
            <v>66.934399999999997</v>
          </cell>
          <cell r="AY254">
            <v>66.018333333333331</v>
          </cell>
          <cell r="AZ254">
            <v>64.802266666666668</v>
          </cell>
          <cell r="BA254">
            <v>63.252866666666669</v>
          </cell>
          <cell r="BB254">
            <v>61.336800000000004</v>
          </cell>
          <cell r="BC254">
            <v>59.054066666666671</v>
          </cell>
          <cell r="BD254">
            <v>56.771333333333338</v>
          </cell>
          <cell r="BE254">
            <v>54.488600000000005</v>
          </cell>
          <cell r="BF254">
            <v>52.205866666666672</v>
          </cell>
          <cell r="BG254">
            <v>49.92313333333334</v>
          </cell>
          <cell r="BH254">
            <v>47.640400000000007</v>
          </cell>
          <cell r="BI254">
            <v>45.357666666666674</v>
          </cell>
          <cell r="BJ254">
            <v>43.074933333333341</v>
          </cell>
          <cell r="BK254">
            <v>40.792200000000008</v>
          </cell>
          <cell r="BL254">
            <v>38.509466666666675</v>
          </cell>
          <cell r="BM254">
            <v>36.226733333333343</v>
          </cell>
          <cell r="BN254">
            <v>33.94400000000001</v>
          </cell>
          <cell r="BO254">
            <v>31.661266666666677</v>
          </cell>
          <cell r="BP254">
            <v>29.378533333333344</v>
          </cell>
          <cell r="BQ254">
            <v>27.095800000000011</v>
          </cell>
          <cell r="BR254">
            <v>24.813066666666678</v>
          </cell>
          <cell r="BS254">
            <v>22.530333333333346</v>
          </cell>
          <cell r="BT254">
            <v>20.247600000000013</v>
          </cell>
          <cell r="BU254">
            <v>17.96486666666668</v>
          </cell>
          <cell r="BV254">
            <v>15.682133333333347</v>
          </cell>
          <cell r="BW254">
            <v>13.399400000000014</v>
          </cell>
          <cell r="BX254">
            <v>11.116666666666681</v>
          </cell>
          <cell r="BY254">
            <v>8.966666666666681</v>
          </cell>
          <cell r="BZ254">
            <v>7.0000000000000142</v>
          </cell>
          <cell r="CA254">
            <v>5.1666666666666812</v>
          </cell>
          <cell r="CB254" t="e">
            <v>#REF!</v>
          </cell>
          <cell r="CC254" t="e">
            <v>#REF!</v>
          </cell>
          <cell r="CD254" t="e">
            <v>#REF!</v>
          </cell>
          <cell r="CE254" t="e">
            <v>#REF!</v>
          </cell>
          <cell r="CF254" t="e">
            <v>#REF!</v>
          </cell>
          <cell r="CG254">
            <v>1.7333333333333274E-2</v>
          </cell>
          <cell r="CH254">
            <v>1.299999999999994E-2</v>
          </cell>
          <cell r="CI254">
            <v>8.6666666666666073E-3</v>
          </cell>
          <cell r="CJ254">
            <v>4.3333333333332733E-3</v>
          </cell>
          <cell r="CK254">
            <v>-5.9952043329758457E-17</v>
          </cell>
          <cell r="CL254">
            <v>-5.9952043329758457E-17</v>
          </cell>
          <cell r="CM254">
            <v>-5.9952043329758457E-17</v>
          </cell>
          <cell r="CN254">
            <v>-5.9952043329758457E-17</v>
          </cell>
          <cell r="CO254">
            <v>-5.9952043329758457E-17</v>
          </cell>
          <cell r="CP254">
            <v>-5.9952043329758457E-17</v>
          </cell>
          <cell r="CQ254">
            <v>0</v>
          </cell>
          <cell r="CR254">
            <v>0</v>
          </cell>
          <cell r="CS254">
            <v>0</v>
          </cell>
          <cell r="CT254">
            <v>0</v>
          </cell>
          <cell r="CU254">
            <v>0</v>
          </cell>
          <cell r="CV254">
            <v>0</v>
          </cell>
          <cell r="CW254">
            <v>0</v>
          </cell>
          <cell r="CX254">
            <v>0</v>
          </cell>
          <cell r="CY254">
            <v>0</v>
          </cell>
          <cell r="CZ254">
            <v>0</v>
          </cell>
          <cell r="DA254">
            <v>0</v>
          </cell>
          <cell r="DB254">
            <v>0</v>
          </cell>
          <cell r="DC254">
            <v>0</v>
          </cell>
          <cell r="DD254">
            <v>0</v>
          </cell>
          <cell r="DE254">
            <v>0</v>
          </cell>
          <cell r="DF254">
            <v>0</v>
          </cell>
          <cell r="DG254">
            <v>0</v>
          </cell>
          <cell r="DH254">
            <v>0</v>
          </cell>
          <cell r="DI254">
            <v>0</v>
          </cell>
          <cell r="DJ254">
            <v>0</v>
          </cell>
          <cell r="DK254">
            <v>0</v>
          </cell>
          <cell r="DL254">
            <v>0</v>
          </cell>
          <cell r="DM254">
            <v>0</v>
          </cell>
          <cell r="DN254">
            <v>0</v>
          </cell>
          <cell r="DO254">
            <v>0</v>
          </cell>
          <cell r="DP254">
            <v>0</v>
          </cell>
          <cell r="DQ254">
            <v>0</v>
          </cell>
          <cell r="DR254">
            <v>0</v>
          </cell>
          <cell r="DS254">
            <v>0</v>
          </cell>
          <cell r="DT254">
            <v>0</v>
          </cell>
          <cell r="DU254">
            <v>0</v>
          </cell>
          <cell r="DV254">
            <v>0</v>
          </cell>
          <cell r="DW254">
            <v>0</v>
          </cell>
          <cell r="DX254">
            <v>0</v>
          </cell>
          <cell r="DY254">
            <v>0</v>
          </cell>
          <cell r="DZ254">
            <v>0</v>
          </cell>
          <cell r="EA254">
            <v>0</v>
          </cell>
          <cell r="EB254">
            <v>0</v>
          </cell>
          <cell r="EC254">
            <v>0</v>
          </cell>
          <cell r="ED254">
            <v>0</v>
          </cell>
          <cell r="EE254">
            <v>0</v>
          </cell>
          <cell r="EF254">
            <v>0</v>
          </cell>
          <cell r="EG254">
            <v>0</v>
          </cell>
          <cell r="EH254">
            <v>0</v>
          </cell>
          <cell r="EI254">
            <v>0</v>
          </cell>
          <cell r="EJ254">
            <v>0</v>
          </cell>
          <cell r="EK254">
            <v>0</v>
          </cell>
          <cell r="EL254">
            <v>0</v>
          </cell>
          <cell r="EM254">
            <v>0</v>
          </cell>
          <cell r="EN254">
            <v>0</v>
          </cell>
          <cell r="EO254">
            <v>0</v>
          </cell>
          <cell r="EP254">
            <v>0</v>
          </cell>
          <cell r="EQ254">
            <v>0</v>
          </cell>
          <cell r="ER254">
            <v>0</v>
          </cell>
          <cell r="ES254">
            <v>0</v>
          </cell>
          <cell r="ET254">
            <v>0</v>
          </cell>
          <cell r="EU254">
            <v>0</v>
          </cell>
          <cell r="EV254">
            <v>0</v>
          </cell>
          <cell r="EW254">
            <v>0</v>
          </cell>
          <cell r="EX254">
            <v>0</v>
          </cell>
          <cell r="EY254">
            <v>0</v>
          </cell>
          <cell r="EZ254">
            <v>0</v>
          </cell>
          <cell r="FA254">
            <v>0</v>
          </cell>
          <cell r="FB254">
            <v>0</v>
          </cell>
          <cell r="FC254">
            <v>0</v>
          </cell>
          <cell r="FD254">
            <v>0</v>
          </cell>
          <cell r="FE254">
            <v>0</v>
          </cell>
          <cell r="FF254">
            <v>0</v>
          </cell>
          <cell r="FG254">
            <v>0</v>
          </cell>
          <cell r="FH254">
            <v>0</v>
          </cell>
          <cell r="FI254">
            <v>0</v>
          </cell>
          <cell r="FJ254">
            <v>0</v>
          </cell>
          <cell r="FK254">
            <v>0</v>
          </cell>
          <cell r="FL254">
            <v>0</v>
          </cell>
          <cell r="FM254">
            <v>0</v>
          </cell>
          <cell r="FN254">
            <v>0</v>
          </cell>
          <cell r="FO254">
            <v>0</v>
          </cell>
          <cell r="FP254">
            <v>0</v>
          </cell>
          <cell r="FQ254">
            <v>0</v>
          </cell>
          <cell r="FR254">
            <v>0</v>
          </cell>
          <cell r="FS254">
            <v>0</v>
          </cell>
          <cell r="FT254">
            <v>0</v>
          </cell>
          <cell r="FU254">
            <v>0</v>
          </cell>
          <cell r="FV254">
            <v>0</v>
          </cell>
          <cell r="FW254">
            <v>0</v>
          </cell>
          <cell r="FX254">
            <v>0</v>
          </cell>
          <cell r="FY254">
            <v>0</v>
          </cell>
          <cell r="FZ254">
            <v>0</v>
          </cell>
          <cell r="GA254">
            <v>0</v>
          </cell>
          <cell r="GB254">
            <v>0</v>
          </cell>
          <cell r="GC254">
            <v>0</v>
          </cell>
          <cell r="GD254">
            <v>0</v>
          </cell>
          <cell r="GE254">
            <v>0</v>
          </cell>
          <cell r="GF254">
            <v>0</v>
          </cell>
          <cell r="GG254">
            <v>0</v>
          </cell>
          <cell r="GH254">
            <v>0</v>
          </cell>
          <cell r="GI254">
            <v>0</v>
          </cell>
          <cell r="GJ254">
            <v>0</v>
          </cell>
          <cell r="GK254">
            <v>0</v>
          </cell>
          <cell r="GL254">
            <v>0</v>
          </cell>
          <cell r="GM254">
            <v>0</v>
          </cell>
          <cell r="GN254">
            <v>0</v>
          </cell>
          <cell r="GO254">
            <v>0</v>
          </cell>
          <cell r="GP254">
            <v>0</v>
          </cell>
          <cell r="GQ254">
            <v>0</v>
          </cell>
          <cell r="GR254">
            <v>0</v>
          </cell>
          <cell r="GS254">
            <v>0</v>
          </cell>
          <cell r="GT254">
            <v>0</v>
          </cell>
          <cell r="GU254">
            <v>0</v>
          </cell>
          <cell r="GV254">
            <v>0</v>
          </cell>
          <cell r="GW254">
            <v>0</v>
          </cell>
          <cell r="GX254">
            <v>0</v>
          </cell>
          <cell r="GY254">
            <v>0</v>
          </cell>
          <cell r="GZ254">
            <v>0</v>
          </cell>
          <cell r="HA254">
            <v>0</v>
          </cell>
          <cell r="HB254">
            <v>0</v>
          </cell>
          <cell r="HC254">
            <v>0</v>
          </cell>
          <cell r="HD254">
            <v>0</v>
          </cell>
          <cell r="HE254">
            <v>0</v>
          </cell>
          <cell r="HF254">
            <v>0</v>
          </cell>
          <cell r="HG254">
            <v>0</v>
          </cell>
          <cell r="HH254">
            <v>0</v>
          </cell>
          <cell r="HI254">
            <v>0</v>
          </cell>
          <cell r="HJ254">
            <v>0</v>
          </cell>
          <cell r="HK254">
            <v>0</v>
          </cell>
          <cell r="HL254">
            <v>0</v>
          </cell>
          <cell r="HM254">
            <v>0</v>
          </cell>
          <cell r="HN254">
            <v>0</v>
          </cell>
          <cell r="HO254">
            <v>0</v>
          </cell>
          <cell r="HP254">
            <v>0</v>
          </cell>
          <cell r="HQ254">
            <v>0</v>
          </cell>
          <cell r="HR254">
            <v>0</v>
          </cell>
          <cell r="HS254">
            <v>0</v>
          </cell>
          <cell r="HT254">
            <v>0</v>
          </cell>
          <cell r="HU254">
            <v>0</v>
          </cell>
          <cell r="HV254">
            <v>0</v>
          </cell>
          <cell r="HW254">
            <v>0</v>
          </cell>
          <cell r="HX254">
            <v>0</v>
          </cell>
          <cell r="HY254">
            <v>0</v>
          </cell>
          <cell r="HZ254">
            <v>0</v>
          </cell>
          <cell r="IA254">
            <v>0</v>
          </cell>
          <cell r="IB254">
            <v>0</v>
          </cell>
          <cell r="IC254">
            <v>0</v>
          </cell>
          <cell r="ID254">
            <v>0</v>
          </cell>
          <cell r="IE254">
            <v>0</v>
          </cell>
          <cell r="IF254">
            <v>0</v>
          </cell>
          <cell r="IG254">
            <v>0</v>
          </cell>
          <cell r="IH254">
            <v>0</v>
          </cell>
          <cell r="II254">
            <v>0</v>
          </cell>
          <cell r="IJ254">
            <v>0</v>
          </cell>
          <cell r="IK254">
            <v>0</v>
          </cell>
          <cell r="IL254">
            <v>0</v>
          </cell>
          <cell r="IM254">
            <v>0</v>
          </cell>
          <cell r="IN254">
            <v>0</v>
          </cell>
          <cell r="IO254">
            <v>0</v>
          </cell>
          <cell r="IP254">
            <v>0</v>
          </cell>
          <cell r="IQ254">
            <v>0</v>
          </cell>
          <cell r="IR254">
            <v>0</v>
          </cell>
          <cell r="IS254">
            <v>0</v>
          </cell>
          <cell r="IT254">
            <v>0</v>
          </cell>
          <cell r="IU254">
            <v>0</v>
          </cell>
        </row>
        <row r="258">
          <cell r="AG258">
            <v>0</v>
          </cell>
          <cell r="AL258">
            <v>13.469999999999999</v>
          </cell>
          <cell r="AQ258">
            <v>13.469999999999999</v>
          </cell>
          <cell r="AR258">
            <v>13.469999999999999</v>
          </cell>
          <cell r="AS258">
            <v>13.469999999999999</v>
          </cell>
          <cell r="AT258">
            <v>13.469999999999999</v>
          </cell>
          <cell r="AU258">
            <v>13.469999999999999</v>
          </cell>
          <cell r="AV258">
            <v>13.469999999999999</v>
          </cell>
          <cell r="AW258">
            <v>13.469999999999999</v>
          </cell>
          <cell r="AX258">
            <v>13.469999999999999</v>
          </cell>
          <cell r="AY258">
            <v>13.469999999999999</v>
          </cell>
          <cell r="AZ258">
            <v>13.020999999999999</v>
          </cell>
          <cell r="BA258">
            <v>12.571999999999999</v>
          </cell>
          <cell r="BB258">
            <v>12.122999999999999</v>
          </cell>
          <cell r="BC258">
            <v>11.673999999999999</v>
          </cell>
          <cell r="BD258">
            <v>11.225</v>
          </cell>
          <cell r="BE258">
            <v>10.776</v>
          </cell>
          <cell r="BF258">
            <v>10.327</v>
          </cell>
          <cell r="BG258">
            <v>9.8780000000000001</v>
          </cell>
          <cell r="BH258">
            <v>9.8780000000000001</v>
          </cell>
          <cell r="BI258">
            <v>9.8780000000000001</v>
          </cell>
          <cell r="BJ258">
            <v>9.8780000000000001</v>
          </cell>
          <cell r="BK258">
            <v>9.8780000000000001</v>
          </cell>
          <cell r="BL258">
            <v>9.4290000000000003</v>
          </cell>
          <cell r="BM258">
            <v>8.98</v>
          </cell>
          <cell r="BN258">
            <v>8.5310000000000006</v>
          </cell>
          <cell r="BO258">
            <v>8.0820000000000007</v>
          </cell>
          <cell r="BP258">
            <v>7.6330000000000009</v>
          </cell>
          <cell r="BQ258">
            <v>7.1840000000000011</v>
          </cell>
          <cell r="BR258">
            <v>6.7350000000000012</v>
          </cell>
          <cell r="BS258">
            <v>6.2860000000000014</v>
          </cell>
          <cell r="BT258">
            <v>5.8370000000000015</v>
          </cell>
          <cell r="BU258">
            <v>5.3880000000000017</v>
          </cell>
          <cell r="BV258">
            <v>4.9390000000000018</v>
          </cell>
          <cell r="BW258">
            <v>4.490000000000002</v>
          </cell>
          <cell r="BX258">
            <v>4.0410000000000021</v>
          </cell>
          <cell r="BY258">
            <v>3.5920000000000023</v>
          </cell>
          <cell r="BZ258">
            <v>3.1430000000000025</v>
          </cell>
          <cell r="CA258">
            <v>2.6940000000000026</v>
          </cell>
          <cell r="CB258">
            <v>2.2450000000000028</v>
          </cell>
          <cell r="CC258">
            <v>1.7960000000000029</v>
          </cell>
          <cell r="CD258">
            <v>1.7960000000000029</v>
          </cell>
          <cell r="CE258">
            <v>1.7960000000000029</v>
          </cell>
          <cell r="CF258">
            <v>1.7960000000000029</v>
          </cell>
          <cell r="CG258">
            <v>1.7960000000000029</v>
          </cell>
          <cell r="CH258">
            <v>1.7960000000000029</v>
          </cell>
          <cell r="CI258">
            <v>1.7960000000000029</v>
          </cell>
          <cell r="CJ258">
            <v>1.7960000000000029</v>
          </cell>
          <cell r="CK258">
            <v>1.7960000000000029</v>
          </cell>
          <cell r="CL258">
            <v>1.7960000000000029</v>
          </cell>
          <cell r="CM258">
            <v>1.7960000000000029</v>
          </cell>
          <cell r="CN258">
            <v>1.7960000000000029</v>
          </cell>
          <cell r="CO258">
            <v>1.7960000000000029</v>
          </cell>
          <cell r="CP258">
            <v>1.7960000000000029</v>
          </cell>
          <cell r="CQ258">
            <v>1.7960000000000029</v>
          </cell>
          <cell r="CR258">
            <v>1.7960000000000029</v>
          </cell>
          <cell r="CS258">
            <v>1.7960000000000029</v>
          </cell>
          <cell r="CT258">
            <v>1.7960000000000029</v>
          </cell>
          <cell r="CU258">
            <v>1.7960000000000029</v>
          </cell>
          <cell r="CV258">
            <v>1.7960000000000029</v>
          </cell>
          <cell r="CW258">
            <v>1.7960000000000029</v>
          </cell>
          <cell r="CX258">
            <v>1.7960000000000029</v>
          </cell>
          <cell r="CY258">
            <v>1.7960000000000029</v>
          </cell>
          <cell r="CZ258">
            <v>1.7960000000000029</v>
          </cell>
          <cell r="DA258">
            <v>1.7960000000000029</v>
          </cell>
          <cell r="DB258">
            <v>1.7960000000000029</v>
          </cell>
          <cell r="DC258">
            <v>1.7960000000000029</v>
          </cell>
          <cell r="DD258">
            <v>1.7960000000000029</v>
          </cell>
          <cell r="DE258">
            <v>1.7960000000000029</v>
          </cell>
          <cell r="DF258">
            <v>1.7960000000000029</v>
          </cell>
          <cell r="DG258">
            <v>1.7960000000000029</v>
          </cell>
          <cell r="DH258">
            <v>1.7960000000000029</v>
          </cell>
          <cell r="DI258">
            <v>1.7960000000000029</v>
          </cell>
          <cell r="DJ258">
            <v>1.7960000000000029</v>
          </cell>
          <cell r="DK258">
            <v>1.7960000000000029</v>
          </cell>
          <cell r="DL258">
            <v>1.7960000000000029</v>
          </cell>
          <cell r="DM258">
            <v>1.7960000000000029</v>
          </cell>
          <cell r="DN258">
            <v>1.7960000000000029</v>
          </cell>
          <cell r="DO258">
            <v>1.7960000000000029</v>
          </cell>
          <cell r="DP258">
            <v>1.7960000000000029</v>
          </cell>
          <cell r="DQ258">
            <v>1.7960000000000029</v>
          </cell>
          <cell r="DR258">
            <v>1.7960000000000029</v>
          </cell>
          <cell r="DS258">
            <v>1.7960000000000029</v>
          </cell>
          <cell r="DT258">
            <v>1.7960000000000029</v>
          </cell>
          <cell r="DU258">
            <v>1.7960000000000029</v>
          </cell>
          <cell r="DV258">
            <v>1.7960000000000029</v>
          </cell>
          <cell r="DW258">
            <v>1.7960000000000029</v>
          </cell>
          <cell r="DX258">
            <v>1.7960000000000029</v>
          </cell>
          <cell r="DY258">
            <v>1.7960000000000029</v>
          </cell>
          <cell r="DZ258">
            <v>1.7960000000000029</v>
          </cell>
          <cell r="EA258">
            <v>1.7960000000000029</v>
          </cell>
          <cell r="EB258">
            <v>1.7960000000000029</v>
          </cell>
          <cell r="EC258">
            <v>1.7960000000000029</v>
          </cell>
          <cell r="ED258">
            <v>1.7960000000000029</v>
          </cell>
          <cell r="EE258">
            <v>1.7960000000000029</v>
          </cell>
          <cell r="EF258">
            <v>1.7960000000000029</v>
          </cell>
          <cell r="EG258">
            <v>1.7960000000000029</v>
          </cell>
          <cell r="EH258">
            <v>1.7960000000000029</v>
          </cell>
          <cell r="EI258">
            <v>1.7960000000000029</v>
          </cell>
          <cell r="EJ258">
            <v>1.7960000000000029</v>
          </cell>
          <cell r="EK258">
            <v>1.7960000000000029</v>
          </cell>
          <cell r="EL258">
            <v>1.7960000000000029</v>
          </cell>
          <cell r="EM258">
            <v>1.7960000000000029</v>
          </cell>
          <cell r="EN258">
            <v>1.7960000000000029</v>
          </cell>
          <cell r="EO258">
            <v>1.7960000000000029</v>
          </cell>
          <cell r="EP258">
            <v>1.7960000000000029</v>
          </cell>
          <cell r="EQ258">
            <v>1.7960000000000029</v>
          </cell>
          <cell r="ER258">
            <v>1.7960000000000029</v>
          </cell>
          <cell r="ES258">
            <v>1.7960000000000029</v>
          </cell>
          <cell r="ET258">
            <v>1.7960000000000029</v>
          </cell>
          <cell r="EU258">
            <v>1.7960000000000029</v>
          </cell>
          <cell r="EV258">
            <v>1.7960000000000029</v>
          </cell>
          <cell r="EW258">
            <v>1.7960000000000029</v>
          </cell>
          <cell r="EX258">
            <v>1.7960000000000029</v>
          </cell>
          <cell r="EY258">
            <v>1.7960000000000029</v>
          </cell>
          <cell r="EZ258">
            <v>1.7960000000000029</v>
          </cell>
          <cell r="FA258">
            <v>1.7960000000000029</v>
          </cell>
          <cell r="FB258">
            <v>1.7960000000000029</v>
          </cell>
          <cell r="FC258">
            <v>1.7960000000000029</v>
          </cell>
          <cell r="FD258">
            <v>1.7960000000000029</v>
          </cell>
          <cell r="FE258">
            <v>1.7960000000000029</v>
          </cell>
          <cell r="FF258">
            <v>1.7960000000000029</v>
          </cell>
          <cell r="FG258">
            <v>1.7960000000000029</v>
          </cell>
          <cell r="FH258">
            <v>1.7960000000000029</v>
          </cell>
          <cell r="FI258">
            <v>1.7960000000000029</v>
          </cell>
          <cell r="FJ258">
            <v>1.7960000000000029</v>
          </cell>
          <cell r="FK258">
            <v>1.7960000000000029</v>
          </cell>
          <cell r="FL258">
            <v>1.7960000000000029</v>
          </cell>
          <cell r="FM258">
            <v>1.7960000000000029</v>
          </cell>
          <cell r="FN258">
            <v>1.7960000000000029</v>
          </cell>
          <cell r="FO258">
            <v>1.7960000000000029</v>
          </cell>
          <cell r="FP258">
            <v>1.7960000000000029</v>
          </cell>
          <cell r="FQ258">
            <v>1.7960000000000029</v>
          </cell>
          <cell r="FR258">
            <v>1.7960000000000029</v>
          </cell>
          <cell r="FS258">
            <v>1.7960000000000029</v>
          </cell>
          <cell r="FT258">
            <v>1.7960000000000029</v>
          </cell>
          <cell r="FU258">
            <v>1.7960000000000029</v>
          </cell>
          <cell r="FV258">
            <v>1.7960000000000029</v>
          </cell>
          <cell r="FW258">
            <v>1.7960000000000029</v>
          </cell>
          <cell r="FX258">
            <v>1.7960000000000029</v>
          </cell>
          <cell r="FY258">
            <v>1.7960000000000029</v>
          </cell>
          <cell r="FZ258">
            <v>1.7960000000000029</v>
          </cell>
          <cell r="GA258">
            <v>1.7960000000000029</v>
          </cell>
          <cell r="GB258">
            <v>1.7960000000000029</v>
          </cell>
          <cell r="GC258">
            <v>1.7960000000000029</v>
          </cell>
          <cell r="GD258">
            <v>1.7960000000000029</v>
          </cell>
          <cell r="GE258">
            <v>1.7960000000000029</v>
          </cell>
          <cell r="GF258">
            <v>1.7960000000000029</v>
          </cell>
          <cell r="GG258">
            <v>1.7960000000000029</v>
          </cell>
          <cell r="GH258">
            <v>1.7960000000000029</v>
          </cell>
          <cell r="GI258">
            <v>1.7960000000000029</v>
          </cell>
          <cell r="GJ258">
            <v>1.7960000000000029</v>
          </cell>
          <cell r="GK258">
            <v>1.7960000000000029</v>
          </cell>
          <cell r="GL258">
            <v>1.7960000000000029</v>
          </cell>
          <cell r="GM258">
            <v>1.7960000000000029</v>
          </cell>
          <cell r="GN258">
            <v>1.7960000000000029</v>
          </cell>
          <cell r="GO258">
            <v>1.7960000000000029</v>
          </cell>
          <cell r="GP258">
            <v>1.7960000000000029</v>
          </cell>
          <cell r="GQ258">
            <v>1.7960000000000029</v>
          </cell>
          <cell r="GR258">
            <v>1.7960000000000029</v>
          </cell>
          <cell r="GS258">
            <v>1.7960000000000029</v>
          </cell>
          <cell r="GT258">
            <v>1.7960000000000029</v>
          </cell>
          <cell r="GU258">
            <v>1.7960000000000029</v>
          </cell>
          <cell r="GV258">
            <v>1.7960000000000029</v>
          </cell>
          <cell r="GW258">
            <v>1.7960000000000029</v>
          </cell>
          <cell r="GX258">
            <v>1.7960000000000029</v>
          </cell>
          <cell r="GY258">
            <v>1.7960000000000029</v>
          </cell>
          <cell r="GZ258">
            <v>1.7960000000000029</v>
          </cell>
          <cell r="HA258">
            <v>1.7960000000000029</v>
          </cell>
          <cell r="HB258">
            <v>1.7960000000000029</v>
          </cell>
          <cell r="HC258">
            <v>1.7960000000000029</v>
          </cell>
          <cell r="HD258">
            <v>1.7960000000000029</v>
          </cell>
          <cell r="HE258">
            <v>1.7960000000000029</v>
          </cell>
          <cell r="HF258">
            <v>1.7960000000000029</v>
          </cell>
          <cell r="HG258">
            <v>1.7960000000000029</v>
          </cell>
          <cell r="HH258">
            <v>1.7960000000000029</v>
          </cell>
          <cell r="HI258">
            <v>1.7960000000000029</v>
          </cell>
          <cell r="HJ258">
            <v>1.7960000000000029</v>
          </cell>
          <cell r="HK258">
            <v>1.7960000000000029</v>
          </cell>
          <cell r="HL258">
            <v>1.7960000000000029</v>
          </cell>
          <cell r="HM258">
            <v>1.7960000000000029</v>
          </cell>
          <cell r="HN258">
            <v>1.7960000000000029</v>
          </cell>
          <cell r="HO258">
            <v>1.7960000000000029</v>
          </cell>
          <cell r="HP258">
            <v>1.7960000000000029</v>
          </cell>
          <cell r="HQ258">
            <v>1.7960000000000029</v>
          </cell>
          <cell r="HR258">
            <v>1.7960000000000029</v>
          </cell>
          <cell r="HS258">
            <v>1.7960000000000029</v>
          </cell>
          <cell r="HT258">
            <v>1.7960000000000029</v>
          </cell>
          <cell r="HU258">
            <v>1.7960000000000029</v>
          </cell>
          <cell r="HV258">
            <v>1.7960000000000029</v>
          </cell>
          <cell r="HW258">
            <v>1.7960000000000029</v>
          </cell>
          <cell r="HX258">
            <v>1.7960000000000029</v>
          </cell>
          <cell r="HY258">
            <v>1.7960000000000029</v>
          </cell>
          <cell r="HZ258">
            <v>1.7960000000000029</v>
          </cell>
          <cell r="IA258">
            <v>1.7960000000000029</v>
          </cell>
          <cell r="IB258">
            <v>1.7960000000000029</v>
          </cell>
          <cell r="IC258">
            <v>1.7960000000000029</v>
          </cell>
          <cell r="ID258">
            <v>1.7960000000000029</v>
          </cell>
          <cell r="IE258">
            <v>1.7960000000000029</v>
          </cell>
          <cell r="IF258">
            <v>1.7960000000000029</v>
          </cell>
          <cell r="IG258">
            <v>1.7960000000000029</v>
          </cell>
          <cell r="IH258">
            <v>1.7960000000000029</v>
          </cell>
          <cell r="II258">
            <v>1.7960000000000029</v>
          </cell>
          <cell r="IJ258">
            <v>1.7960000000000029</v>
          </cell>
          <cell r="IK258">
            <v>1.7960000000000029</v>
          </cell>
          <cell r="IL258">
            <v>1.7960000000000029</v>
          </cell>
          <cell r="IM258">
            <v>1.7960000000000029</v>
          </cell>
        </row>
        <row r="259">
          <cell r="G259">
            <v>0</v>
          </cell>
          <cell r="H259">
            <v>0</v>
          </cell>
          <cell r="I259">
            <v>0</v>
          </cell>
          <cell r="J259">
            <v>0</v>
          </cell>
          <cell r="K259">
            <v>0</v>
          </cell>
          <cell r="L259">
            <v>0</v>
          </cell>
          <cell r="M259">
            <v>0</v>
          </cell>
          <cell r="N259">
            <v>0</v>
          </cell>
          <cell r="O259">
            <v>0</v>
          </cell>
          <cell r="P259">
            <v>0</v>
          </cell>
          <cell r="Q259">
            <v>0</v>
          </cell>
          <cell r="R259">
            <v>0</v>
          </cell>
          <cell r="S259">
            <v>0</v>
          </cell>
          <cell r="T259">
            <v>0</v>
          </cell>
          <cell r="U259">
            <v>0</v>
          </cell>
          <cell r="V259">
            <v>0</v>
          </cell>
          <cell r="W259">
            <v>0</v>
          </cell>
          <cell r="AB259">
            <v>0</v>
          </cell>
          <cell r="AG259">
            <v>0</v>
          </cell>
          <cell r="AL259">
            <v>0</v>
          </cell>
          <cell r="AQ259">
            <v>21.5</v>
          </cell>
          <cell r="AR259">
            <v>21.5</v>
          </cell>
          <cell r="AS259">
            <v>21.5</v>
          </cell>
          <cell r="AT259">
            <v>21.5</v>
          </cell>
          <cell r="AU259">
            <v>21.5</v>
          </cell>
          <cell r="AV259">
            <v>21.5</v>
          </cell>
          <cell r="AW259">
            <v>21.5</v>
          </cell>
          <cell r="AX259">
            <v>21.5</v>
          </cell>
          <cell r="AY259">
            <v>21.5</v>
          </cell>
          <cell r="AZ259">
            <v>21.5</v>
          </cell>
          <cell r="BA259">
            <v>20.783333333333335</v>
          </cell>
          <cell r="BB259">
            <v>20.06666666666667</v>
          </cell>
          <cell r="BC259">
            <v>19.350000000000005</v>
          </cell>
          <cell r="BD259">
            <v>18.63333333333334</v>
          </cell>
          <cell r="BE259">
            <v>17.916666666666675</v>
          </cell>
          <cell r="BF259">
            <v>17.20000000000001</v>
          </cell>
          <cell r="BG259">
            <v>16.483333333333345</v>
          </cell>
          <cell r="BH259">
            <v>15.766666666666678</v>
          </cell>
          <cell r="BI259">
            <v>15.050000000000011</v>
          </cell>
          <cell r="BJ259">
            <v>14.333333333333345</v>
          </cell>
          <cell r="BK259">
            <v>13.616666666666678</v>
          </cell>
          <cell r="BL259">
            <v>12.900000000000011</v>
          </cell>
          <cell r="BM259">
            <v>12.183333333333344</v>
          </cell>
          <cell r="BN259">
            <v>11.466666666666677</v>
          </cell>
          <cell r="BO259">
            <v>10.750000000000011</v>
          </cell>
          <cell r="BP259">
            <v>10.033333333333344</v>
          </cell>
          <cell r="BQ259">
            <v>9.3166666666666771</v>
          </cell>
          <cell r="BR259">
            <v>8.6000000000000103</v>
          </cell>
          <cell r="BS259">
            <v>7.8833333333333435</v>
          </cell>
          <cell r="BT259">
            <v>7.1666666666666767</v>
          </cell>
          <cell r="BU259">
            <v>6.4500000000000099</v>
          </cell>
          <cell r="BV259">
            <v>5.7333333333333432</v>
          </cell>
          <cell r="BW259">
            <v>5.0166666666666764</v>
          </cell>
          <cell r="BX259">
            <v>4.3000000000000096</v>
          </cell>
          <cell r="BY259">
            <v>3.5833333333333428</v>
          </cell>
          <cell r="BZ259">
            <v>2.866666666666676</v>
          </cell>
          <cell r="CA259">
            <v>2.1500000000000092</v>
          </cell>
          <cell r="CB259">
            <v>1.4333333333333425</v>
          </cell>
          <cell r="CC259">
            <v>0.71666666666667578</v>
          </cell>
          <cell r="CD259">
            <v>9.1038288019262836E-15</v>
          </cell>
          <cell r="CE259">
            <v>9.1038288019262836E-15</v>
          </cell>
          <cell r="CF259">
            <v>9.1038288019262836E-15</v>
          </cell>
          <cell r="CG259">
            <v>9.1038288019262836E-15</v>
          </cell>
          <cell r="CH259">
            <v>9.1038288019262836E-15</v>
          </cell>
          <cell r="CI259">
            <v>9.1038288019262836E-15</v>
          </cell>
          <cell r="CJ259">
            <v>9.1038288019262836E-15</v>
          </cell>
          <cell r="CK259">
            <v>9.1038288019262836E-15</v>
          </cell>
          <cell r="CL259">
            <v>9.1038288019262836E-15</v>
          </cell>
          <cell r="CM259">
            <v>9.1038288019262836E-15</v>
          </cell>
          <cell r="CN259">
            <v>9.1038288019262836E-15</v>
          </cell>
          <cell r="CO259">
            <v>9.1038288019262836E-15</v>
          </cell>
          <cell r="CP259">
            <v>9.1038288019262836E-15</v>
          </cell>
          <cell r="CQ259">
            <v>9.1038288019262836E-15</v>
          </cell>
          <cell r="CR259">
            <v>9.1038288019262836E-15</v>
          </cell>
          <cell r="CS259">
            <v>9.1038288019262836E-15</v>
          </cell>
          <cell r="CT259">
            <v>9.1038288019262836E-15</v>
          </cell>
          <cell r="CU259">
            <v>9.1038288019262836E-15</v>
          </cell>
          <cell r="CV259">
            <v>9.1038288019262836E-15</v>
          </cell>
          <cell r="CW259">
            <v>9.1038288019262836E-15</v>
          </cell>
          <cell r="CX259">
            <v>9.1038288019262836E-15</v>
          </cell>
          <cell r="CY259">
            <v>9.1038288019262836E-15</v>
          </cell>
          <cell r="CZ259">
            <v>9.1038288019262836E-15</v>
          </cell>
          <cell r="DA259">
            <v>9.1038288019262836E-15</v>
          </cell>
          <cell r="DB259">
            <v>9.1038288019262836E-15</v>
          </cell>
          <cell r="DC259">
            <v>9.1038288019262836E-15</v>
          </cell>
          <cell r="DD259">
            <v>9.1038288019262836E-15</v>
          </cell>
          <cell r="DE259">
            <v>9.1038288019262836E-15</v>
          </cell>
          <cell r="DF259">
            <v>9.1038288019262836E-15</v>
          </cell>
          <cell r="DG259">
            <v>9.1038288019262836E-15</v>
          </cell>
          <cell r="DH259">
            <v>9.1038288019262836E-15</v>
          </cell>
          <cell r="DI259">
            <v>9.1038288019262836E-15</v>
          </cell>
          <cell r="DJ259">
            <v>9.1038288019262836E-15</v>
          </cell>
          <cell r="DK259">
            <v>9.1038288019262836E-15</v>
          </cell>
          <cell r="DL259">
            <v>9.1038288019262836E-15</v>
          </cell>
          <cell r="DM259">
            <v>9.1038288019262836E-15</v>
          </cell>
          <cell r="DN259">
            <v>9.1038288019262836E-15</v>
          </cell>
          <cell r="DO259">
            <v>9.1038288019262836E-15</v>
          </cell>
          <cell r="DP259">
            <v>9.1038288019262836E-15</v>
          </cell>
          <cell r="DQ259">
            <v>9.1038288019262836E-15</v>
          </cell>
          <cell r="DR259">
            <v>9.1038288019262836E-15</v>
          </cell>
          <cell r="DS259">
            <v>9.1038288019262836E-15</v>
          </cell>
          <cell r="DT259">
            <v>9.1038288019262836E-15</v>
          </cell>
          <cell r="DU259">
            <v>9.1038288019262836E-15</v>
          </cell>
          <cell r="DV259">
            <v>9.1038288019262836E-15</v>
          </cell>
          <cell r="DW259">
            <v>9.1038288019262836E-15</v>
          </cell>
          <cell r="DX259">
            <v>9.1038288019262836E-15</v>
          </cell>
          <cell r="DY259">
            <v>9.1038288019262836E-15</v>
          </cell>
          <cell r="DZ259">
            <v>9.1038288019262836E-15</v>
          </cell>
          <cell r="EA259">
            <v>9.1038288019262836E-15</v>
          </cell>
          <cell r="EB259">
            <v>9.1038288019262836E-15</v>
          </cell>
          <cell r="EC259">
            <v>9.1038288019262836E-15</v>
          </cell>
          <cell r="ED259">
            <v>9.1038288019262836E-15</v>
          </cell>
          <cell r="EE259">
            <v>9.1038288019262836E-15</v>
          </cell>
          <cell r="EF259">
            <v>9.1038288019262836E-15</v>
          </cell>
          <cell r="EG259">
            <v>9.1038288019262836E-15</v>
          </cell>
          <cell r="EH259">
            <v>9.1038288019262836E-15</v>
          </cell>
          <cell r="EI259">
            <v>9.1038288019262836E-15</v>
          </cell>
          <cell r="EJ259">
            <v>9.1038288019262836E-15</v>
          </cell>
          <cell r="EK259">
            <v>9.1038288019262836E-15</v>
          </cell>
          <cell r="EL259">
            <v>9.1038288019262836E-15</v>
          </cell>
          <cell r="EM259">
            <v>9.1038288019262836E-15</v>
          </cell>
          <cell r="EN259">
            <v>9.1038288019262836E-15</v>
          </cell>
          <cell r="EO259">
            <v>9.1038288019262836E-15</v>
          </cell>
          <cell r="EP259">
            <v>9.1038288019262836E-15</v>
          </cell>
          <cell r="EQ259">
            <v>9.1038288019262836E-15</v>
          </cell>
          <cell r="ER259">
            <v>9.1038288019262836E-15</v>
          </cell>
          <cell r="ES259">
            <v>9.1038288019262836E-15</v>
          </cell>
          <cell r="ET259">
            <v>9.1038288019262836E-15</v>
          </cell>
          <cell r="EU259">
            <v>9.1038288019262836E-15</v>
          </cell>
          <cell r="EV259">
            <v>9.1038288019262836E-15</v>
          </cell>
          <cell r="EW259">
            <v>9.1038288019262836E-15</v>
          </cell>
          <cell r="EX259">
            <v>9.1038288019262836E-15</v>
          </cell>
          <cell r="EY259">
            <v>9.1038288019262836E-15</v>
          </cell>
          <cell r="EZ259">
            <v>9.1038288019262836E-15</v>
          </cell>
          <cell r="FA259">
            <v>9.1038288019262836E-15</v>
          </cell>
          <cell r="FB259">
            <v>9.1038288019262836E-15</v>
          </cell>
          <cell r="FC259">
            <v>9.1038288019262836E-15</v>
          </cell>
          <cell r="FD259">
            <v>9.1038288019262836E-15</v>
          </cell>
          <cell r="FE259">
            <v>9.1038288019262836E-15</v>
          </cell>
          <cell r="FF259">
            <v>9.1038288019262836E-15</v>
          </cell>
          <cell r="FG259">
            <v>9.1038288019262836E-15</v>
          </cell>
          <cell r="FH259">
            <v>9.1038288019262836E-15</v>
          </cell>
          <cell r="FI259">
            <v>9.1038288019262836E-15</v>
          </cell>
          <cell r="FJ259">
            <v>9.1038288019262836E-15</v>
          </cell>
          <cell r="FK259">
            <v>9.1038288019262836E-15</v>
          </cell>
          <cell r="FL259">
            <v>9.1038288019262836E-15</v>
          </cell>
          <cell r="FM259">
            <v>9.1038288019262836E-15</v>
          </cell>
          <cell r="FN259">
            <v>9.1038288019262836E-15</v>
          </cell>
          <cell r="FO259">
            <v>9.1038288019262836E-15</v>
          </cell>
          <cell r="FP259">
            <v>9.1038288019262836E-15</v>
          </cell>
          <cell r="FQ259">
            <v>9.1038288019262836E-15</v>
          </cell>
          <cell r="FR259">
            <v>9.1038288019262836E-15</v>
          </cell>
          <cell r="FS259">
            <v>9.1038288019262836E-15</v>
          </cell>
          <cell r="FT259">
            <v>9.1038288019262836E-15</v>
          </cell>
          <cell r="FU259">
            <v>9.1038288019262836E-15</v>
          </cell>
          <cell r="FV259">
            <v>9.1038288019262836E-15</v>
          </cell>
          <cell r="FW259">
            <v>9.1038288019262836E-15</v>
          </cell>
          <cell r="FX259">
            <v>9.1038288019262836E-15</v>
          </cell>
          <cell r="FY259">
            <v>9.1038288019262836E-15</v>
          </cell>
          <cell r="FZ259">
            <v>9.1038288019262836E-15</v>
          </cell>
          <cell r="GA259">
            <v>9.1038288019262836E-15</v>
          </cell>
          <cell r="GB259">
            <v>9.1038288019262836E-15</v>
          </cell>
          <cell r="GC259">
            <v>9.1038288019262836E-15</v>
          </cell>
          <cell r="GD259">
            <v>9.1038288019262836E-15</v>
          </cell>
          <cell r="GE259">
            <v>9.1038288019262836E-15</v>
          </cell>
          <cell r="GF259">
            <v>9.1038288019262836E-15</v>
          </cell>
          <cell r="GG259">
            <v>9.1038288019262836E-15</v>
          </cell>
          <cell r="GH259">
            <v>9.1038288019262836E-15</v>
          </cell>
          <cell r="GI259">
            <v>9.1038288019262836E-15</v>
          </cell>
          <cell r="GJ259">
            <v>9.1038288019262836E-15</v>
          </cell>
          <cell r="GK259">
            <v>9.1038288019262836E-15</v>
          </cell>
          <cell r="GL259">
            <v>9.1038288019262836E-15</v>
          </cell>
          <cell r="GM259">
            <v>9.1038288019262836E-15</v>
          </cell>
          <cell r="GN259">
            <v>9.1038288019262836E-15</v>
          </cell>
          <cell r="GO259">
            <v>9.1038288019262836E-15</v>
          </cell>
          <cell r="GP259">
            <v>9.1038288019262836E-15</v>
          </cell>
          <cell r="GQ259">
            <v>9.1038288019262836E-15</v>
          </cell>
          <cell r="GR259">
            <v>9.1038288019262836E-15</v>
          </cell>
          <cell r="GS259">
            <v>9.1038288019262836E-15</v>
          </cell>
          <cell r="GT259">
            <v>9.1038288019262836E-15</v>
          </cell>
          <cell r="GU259">
            <v>9.1038288019262836E-15</v>
          </cell>
          <cell r="GV259">
            <v>9.1038288019262836E-15</v>
          </cell>
          <cell r="GW259">
            <v>9.1038288019262836E-15</v>
          </cell>
          <cell r="GX259">
            <v>9.1038288019262836E-15</v>
          </cell>
          <cell r="GY259">
            <v>9.1038288019262836E-15</v>
          </cell>
          <cell r="GZ259">
            <v>9.1038288019262836E-15</v>
          </cell>
          <cell r="HA259">
            <v>9.1038288019262836E-15</v>
          </cell>
          <cell r="HB259">
            <v>9.1038288019262836E-15</v>
          </cell>
          <cell r="HC259">
            <v>9.1038288019262836E-15</v>
          </cell>
          <cell r="HD259">
            <v>9.1038288019262836E-15</v>
          </cell>
          <cell r="HE259">
            <v>9.1038288019262836E-15</v>
          </cell>
          <cell r="HF259">
            <v>9.1038288019262836E-15</v>
          </cell>
          <cell r="HG259">
            <v>9.1038288019262836E-15</v>
          </cell>
          <cell r="HH259">
            <v>9.1038288019262836E-15</v>
          </cell>
          <cell r="HI259">
            <v>9.1038288019262836E-15</v>
          </cell>
          <cell r="HJ259">
            <v>9.1038288019262836E-15</v>
          </cell>
          <cell r="HK259">
            <v>9.1038288019262836E-15</v>
          </cell>
          <cell r="HL259">
            <v>9.1038288019262836E-15</v>
          </cell>
          <cell r="HM259">
            <v>9.1038288019262836E-15</v>
          </cell>
          <cell r="HN259">
            <v>9.1038288019262836E-15</v>
          </cell>
          <cell r="HO259">
            <v>9.1038288019262836E-15</v>
          </cell>
          <cell r="HP259">
            <v>9.1038288019262836E-15</v>
          </cell>
          <cell r="HQ259">
            <v>9.1038288019262836E-15</v>
          </cell>
          <cell r="HR259">
            <v>9.1038288019262836E-15</v>
          </cell>
          <cell r="HS259">
            <v>9.1038288019262836E-15</v>
          </cell>
          <cell r="HT259">
            <v>9.1038288019262836E-15</v>
          </cell>
          <cell r="HU259">
            <v>9.1038288019262836E-15</v>
          </cell>
          <cell r="HV259">
            <v>9.1038288019262836E-15</v>
          </cell>
          <cell r="HW259">
            <v>9.1038288019262836E-15</v>
          </cell>
          <cell r="HX259">
            <v>9.1038288019262836E-15</v>
          </cell>
          <cell r="HY259">
            <v>9.1038288019262836E-15</v>
          </cell>
          <cell r="HZ259">
            <v>9.1038288019262836E-15</v>
          </cell>
          <cell r="IA259">
            <v>9.1038288019262836E-15</v>
          </cell>
          <cell r="IB259">
            <v>9.1038288019262836E-15</v>
          </cell>
          <cell r="IC259">
            <v>9.1038288019262836E-15</v>
          </cell>
          <cell r="ID259">
            <v>9.1038288019262836E-15</v>
          </cell>
          <cell r="IE259">
            <v>9.1038288019262836E-15</v>
          </cell>
          <cell r="IF259">
            <v>9.1038288019262836E-15</v>
          </cell>
          <cell r="IG259">
            <v>9.1038288019262836E-15</v>
          </cell>
          <cell r="IH259">
            <v>9.1038288019262836E-15</v>
          </cell>
          <cell r="II259">
            <v>9.1038288019262836E-15</v>
          </cell>
          <cell r="IJ259">
            <v>9.1038288019262836E-15</v>
          </cell>
          <cell r="IK259">
            <v>9.1038288019262836E-15</v>
          </cell>
          <cell r="IL259">
            <v>9.1038288019262836E-15</v>
          </cell>
          <cell r="IM259">
            <v>9.1038288019262836E-15</v>
          </cell>
        </row>
        <row r="260">
          <cell r="G260">
            <v>0</v>
          </cell>
          <cell r="H260">
            <v>0</v>
          </cell>
          <cell r="I260">
            <v>0</v>
          </cell>
          <cell r="J260">
            <v>0</v>
          </cell>
          <cell r="K260">
            <v>0</v>
          </cell>
          <cell r="L260">
            <v>0</v>
          </cell>
          <cell r="M260">
            <v>0</v>
          </cell>
          <cell r="N260">
            <v>0</v>
          </cell>
          <cell r="O260">
            <v>0</v>
          </cell>
          <cell r="P260">
            <v>0</v>
          </cell>
          <cell r="Q260">
            <v>0</v>
          </cell>
          <cell r="R260">
            <v>0</v>
          </cell>
          <cell r="S260">
            <v>0</v>
          </cell>
          <cell r="T260">
            <v>0</v>
          </cell>
          <cell r="U260">
            <v>0</v>
          </cell>
          <cell r="V260">
            <v>0</v>
          </cell>
          <cell r="AG260">
            <v>0</v>
          </cell>
          <cell r="AL260">
            <v>0</v>
          </cell>
          <cell r="AQ260">
            <v>0</v>
          </cell>
          <cell r="AR260">
            <v>17.5</v>
          </cell>
          <cell r="AS260">
            <v>17.5</v>
          </cell>
          <cell r="AT260">
            <v>17.5</v>
          </cell>
          <cell r="AU260">
            <v>17.5</v>
          </cell>
          <cell r="AV260">
            <v>17.5</v>
          </cell>
          <cell r="AW260">
            <v>17.5</v>
          </cell>
          <cell r="AX260">
            <v>17.5</v>
          </cell>
          <cell r="AY260">
            <v>17.5</v>
          </cell>
          <cell r="AZ260">
            <v>17.5</v>
          </cell>
          <cell r="BA260">
            <v>17.5</v>
          </cell>
          <cell r="BB260">
            <v>16.916666666666668</v>
          </cell>
          <cell r="BC260">
            <v>16.333333333333336</v>
          </cell>
          <cell r="BD260">
            <v>15.750000000000002</v>
          </cell>
          <cell r="BE260">
            <v>15.166666666666668</v>
          </cell>
          <cell r="BF260">
            <v>14.583333333333334</v>
          </cell>
          <cell r="BG260">
            <v>14</v>
          </cell>
          <cell r="BH260">
            <v>13.383333333333333</v>
          </cell>
          <cell r="BI260">
            <v>12.733333333333333</v>
          </cell>
          <cell r="BJ260">
            <v>12.049999999999999</v>
          </cell>
          <cell r="BK260">
            <v>11.333333333333332</v>
          </cell>
          <cell r="BL260">
            <v>10.583333333333332</v>
          </cell>
          <cell r="BM260">
            <v>9.7999999999999989</v>
          </cell>
          <cell r="BN260">
            <v>8.9833333333333325</v>
          </cell>
          <cell r="BO260">
            <v>8.1333333333333329</v>
          </cell>
          <cell r="BP260">
            <v>7.25</v>
          </cell>
          <cell r="BQ260">
            <v>6.333333333333333</v>
          </cell>
          <cell r="BR260">
            <v>5.3833333333333329</v>
          </cell>
          <cell r="BS260">
            <v>4.3999999999999995</v>
          </cell>
          <cell r="BT260">
            <v>3.3833333333333329</v>
          </cell>
          <cell r="BU260">
            <v>3.3833333333333329</v>
          </cell>
          <cell r="BV260">
            <v>3.3833333333333329</v>
          </cell>
          <cell r="BW260">
            <v>3.3833333333333329</v>
          </cell>
          <cell r="BX260">
            <v>3.3833333333333329</v>
          </cell>
          <cell r="BY260">
            <v>3.3833333333333329</v>
          </cell>
          <cell r="BZ260">
            <v>3.3833333333333329</v>
          </cell>
          <cell r="CA260">
            <v>3.3833333333333329</v>
          </cell>
          <cell r="CB260">
            <v>3.3833333333333329</v>
          </cell>
          <cell r="CC260">
            <v>3.3833333333333329</v>
          </cell>
          <cell r="CD260">
            <v>3.3833333333333329</v>
          </cell>
          <cell r="CE260">
            <v>3.3833333333333329</v>
          </cell>
          <cell r="CF260">
            <v>3.3833333333333329</v>
          </cell>
          <cell r="CG260">
            <v>3.3833333333333329</v>
          </cell>
          <cell r="CH260">
            <v>3.3833333333333329</v>
          </cell>
          <cell r="CI260">
            <v>3.3833333333333329</v>
          </cell>
          <cell r="CJ260">
            <v>3.3833333333333329</v>
          </cell>
          <cell r="CK260">
            <v>3.3833333333333329</v>
          </cell>
          <cell r="CL260">
            <v>3.3833333333333329</v>
          </cell>
          <cell r="CM260">
            <v>3.3833333333333329</v>
          </cell>
          <cell r="CN260">
            <v>3.3833333333333329</v>
          </cell>
          <cell r="CO260">
            <v>3.3833333333333329</v>
          </cell>
          <cell r="CP260">
            <v>3.3833333333333329</v>
          </cell>
          <cell r="CQ260">
            <v>3.3833333333333329</v>
          </cell>
          <cell r="CR260">
            <v>3.3833333333333329</v>
          </cell>
          <cell r="CS260">
            <v>3.3833333333333329</v>
          </cell>
          <cell r="CT260">
            <v>3.3833333333333329</v>
          </cell>
          <cell r="CU260">
            <v>3.3833333333333329</v>
          </cell>
          <cell r="CV260">
            <v>3.3833333333333329</v>
          </cell>
          <cell r="CW260">
            <v>3.3833333333333329</v>
          </cell>
          <cell r="CX260">
            <v>3.3833333333333329</v>
          </cell>
          <cell r="CY260">
            <v>3.3833333333333329</v>
          </cell>
          <cell r="CZ260">
            <v>3.3833333333333329</v>
          </cell>
          <cell r="DA260">
            <v>3.3833333333333329</v>
          </cell>
          <cell r="DB260">
            <v>3.3833333333333329</v>
          </cell>
          <cell r="DC260">
            <v>3.3833333333333329</v>
          </cell>
          <cell r="DD260">
            <v>3.3833333333333329</v>
          </cell>
          <cell r="DE260">
            <v>3.3833333333333329</v>
          </cell>
          <cell r="DF260">
            <v>3.3833333333333329</v>
          </cell>
          <cell r="DG260">
            <v>3.3833333333333329</v>
          </cell>
          <cell r="DH260">
            <v>3.3833333333333329</v>
          </cell>
          <cell r="DI260">
            <v>3.3833333333333329</v>
          </cell>
          <cell r="DJ260">
            <v>3.3833333333333329</v>
          </cell>
          <cell r="DK260">
            <v>3.3833333333333329</v>
          </cell>
          <cell r="DL260">
            <v>3.3833333333333329</v>
          </cell>
          <cell r="DM260">
            <v>3.3833333333333329</v>
          </cell>
          <cell r="DN260">
            <v>3.3833333333333329</v>
          </cell>
          <cell r="DO260">
            <v>3.3833333333333329</v>
          </cell>
          <cell r="DP260">
            <v>3.3833333333333329</v>
          </cell>
          <cell r="DQ260">
            <v>3.3833333333333329</v>
          </cell>
          <cell r="DR260">
            <v>3.3833333333333329</v>
          </cell>
          <cell r="DS260">
            <v>3.3833333333333329</v>
          </cell>
          <cell r="DT260">
            <v>3.3833333333333329</v>
          </cell>
          <cell r="DU260">
            <v>3.3833333333333329</v>
          </cell>
          <cell r="DV260">
            <v>3.3833333333333329</v>
          </cell>
          <cell r="DW260">
            <v>3.3833333333333329</v>
          </cell>
          <cell r="DX260">
            <v>3.3833333333333329</v>
          </cell>
          <cell r="DY260">
            <v>3.3833333333333329</v>
          </cell>
          <cell r="DZ260">
            <v>3.3833333333333329</v>
          </cell>
          <cell r="EA260">
            <v>3.3833333333333329</v>
          </cell>
          <cell r="EB260">
            <v>3.3833333333333329</v>
          </cell>
          <cell r="EC260">
            <v>3.3833333333333329</v>
          </cell>
          <cell r="ED260">
            <v>3.3833333333333329</v>
          </cell>
          <cell r="EE260">
            <v>3.3833333333333329</v>
          </cell>
          <cell r="EF260">
            <v>3.3833333333333329</v>
          </cell>
          <cell r="EG260">
            <v>3.3833333333333329</v>
          </cell>
          <cell r="EH260">
            <v>3.3833333333333329</v>
          </cell>
          <cell r="EI260">
            <v>3.3833333333333329</v>
          </cell>
          <cell r="EJ260">
            <v>3.3833333333333329</v>
          </cell>
          <cell r="EK260">
            <v>3.3833333333333329</v>
          </cell>
          <cell r="EL260">
            <v>3.3833333333333329</v>
          </cell>
          <cell r="EM260">
            <v>3.3833333333333329</v>
          </cell>
          <cell r="EN260">
            <v>3.3833333333333329</v>
          </cell>
          <cell r="EO260">
            <v>3.3833333333333329</v>
          </cell>
          <cell r="EP260">
            <v>3.3833333333333329</v>
          </cell>
          <cell r="EQ260">
            <v>3.3833333333333329</v>
          </cell>
          <cell r="ER260">
            <v>3.3833333333333329</v>
          </cell>
          <cell r="ES260">
            <v>3.3833333333333329</v>
          </cell>
          <cell r="ET260">
            <v>3.3833333333333329</v>
          </cell>
          <cell r="EU260">
            <v>3.3833333333333329</v>
          </cell>
          <cell r="EV260">
            <v>3.3833333333333329</v>
          </cell>
          <cell r="EW260">
            <v>3.3833333333333329</v>
          </cell>
          <cell r="EX260">
            <v>3.3833333333333329</v>
          </cell>
          <cell r="EY260">
            <v>3.3833333333333329</v>
          </cell>
          <cell r="EZ260">
            <v>3.3833333333333329</v>
          </cell>
          <cell r="FA260">
            <v>3.3833333333333329</v>
          </cell>
          <cell r="FB260">
            <v>3.3833333333333329</v>
          </cell>
          <cell r="FC260">
            <v>3.3833333333333329</v>
          </cell>
          <cell r="FD260">
            <v>3.3833333333333329</v>
          </cell>
          <cell r="FE260">
            <v>3.3833333333333329</v>
          </cell>
          <cell r="FF260">
            <v>3.3833333333333329</v>
          </cell>
          <cell r="FG260">
            <v>3.3833333333333329</v>
          </cell>
          <cell r="FH260">
            <v>3.3833333333333329</v>
          </cell>
          <cell r="FI260">
            <v>3.3833333333333329</v>
          </cell>
          <cell r="FJ260">
            <v>3.3833333333333329</v>
          </cell>
          <cell r="FK260">
            <v>3.3833333333333329</v>
          </cell>
          <cell r="FL260">
            <v>3.3833333333333329</v>
          </cell>
          <cell r="FM260">
            <v>3.3833333333333329</v>
          </cell>
          <cell r="FN260">
            <v>3.3833333333333329</v>
          </cell>
          <cell r="FO260">
            <v>3.3833333333333329</v>
          </cell>
          <cell r="FP260">
            <v>3.3833333333333329</v>
          </cell>
          <cell r="FQ260">
            <v>3.3833333333333329</v>
          </cell>
          <cell r="FR260">
            <v>3.3833333333333329</v>
          </cell>
          <cell r="FS260">
            <v>3.3833333333333329</v>
          </cell>
          <cell r="FT260">
            <v>3.3833333333333329</v>
          </cell>
          <cell r="FU260">
            <v>3.3833333333333329</v>
          </cell>
          <cell r="FV260">
            <v>3.3833333333333329</v>
          </cell>
          <cell r="FW260">
            <v>3.3833333333333329</v>
          </cell>
          <cell r="FX260">
            <v>3.3833333333333329</v>
          </cell>
          <cell r="FY260">
            <v>3.3833333333333329</v>
          </cell>
          <cell r="FZ260">
            <v>3.3833333333333329</v>
          </cell>
          <cell r="GA260">
            <v>3.3833333333333329</v>
          </cell>
          <cell r="GB260">
            <v>3.3833333333333329</v>
          </cell>
          <cell r="GC260">
            <v>3.3833333333333329</v>
          </cell>
          <cell r="GD260">
            <v>3.3833333333333329</v>
          </cell>
          <cell r="GE260">
            <v>3.3833333333333329</v>
          </cell>
          <cell r="GF260">
            <v>3.3833333333333329</v>
          </cell>
          <cell r="GG260">
            <v>3.3833333333333329</v>
          </cell>
          <cell r="GH260">
            <v>3.3833333333333329</v>
          </cell>
          <cell r="GI260">
            <v>3.3833333333333329</v>
          </cell>
          <cell r="GJ260">
            <v>3.3833333333333329</v>
          </cell>
          <cell r="GK260">
            <v>3.3833333333333329</v>
          </cell>
          <cell r="GL260">
            <v>3.3833333333333329</v>
          </cell>
          <cell r="GM260">
            <v>3.3833333333333329</v>
          </cell>
          <cell r="GN260">
            <v>3.3833333333333329</v>
          </cell>
          <cell r="GO260">
            <v>3.3833333333333329</v>
          </cell>
          <cell r="GP260">
            <v>3.3833333333333329</v>
          </cell>
          <cell r="GQ260">
            <v>3.3833333333333329</v>
          </cell>
          <cell r="GR260">
            <v>3.3833333333333329</v>
          </cell>
          <cell r="GS260">
            <v>3.3833333333333329</v>
          </cell>
          <cell r="GT260">
            <v>3.3833333333333329</v>
          </cell>
          <cell r="GU260">
            <v>3.3833333333333329</v>
          </cell>
          <cell r="GV260">
            <v>3.3833333333333329</v>
          </cell>
          <cell r="GW260">
            <v>3.3833333333333329</v>
          </cell>
          <cell r="GX260">
            <v>3.3833333333333329</v>
          </cell>
          <cell r="GY260">
            <v>3.3833333333333329</v>
          </cell>
          <cell r="GZ260">
            <v>3.3833333333333329</v>
          </cell>
          <cell r="HA260">
            <v>3.3833333333333329</v>
          </cell>
          <cell r="HB260">
            <v>3.3833333333333329</v>
          </cell>
          <cell r="HC260">
            <v>3.3833333333333329</v>
          </cell>
          <cell r="HD260">
            <v>3.3833333333333329</v>
          </cell>
          <cell r="HE260">
            <v>3.3833333333333329</v>
          </cell>
          <cell r="HF260">
            <v>3.3833333333333329</v>
          </cell>
          <cell r="HG260">
            <v>3.3833333333333329</v>
          </cell>
          <cell r="HH260">
            <v>3.3833333333333329</v>
          </cell>
          <cell r="HI260">
            <v>3.3833333333333329</v>
          </cell>
          <cell r="HJ260">
            <v>3.3833333333333329</v>
          </cell>
          <cell r="HK260">
            <v>3.3833333333333329</v>
          </cell>
          <cell r="HL260">
            <v>3.3833333333333329</v>
          </cell>
          <cell r="HM260">
            <v>3.3833333333333329</v>
          </cell>
          <cell r="HN260">
            <v>3.3833333333333329</v>
          </cell>
          <cell r="HO260">
            <v>3.3833333333333329</v>
          </cell>
          <cell r="HP260">
            <v>3.3833333333333329</v>
          </cell>
          <cell r="HQ260">
            <v>3.3833333333333329</v>
          </cell>
          <cell r="HR260">
            <v>3.3833333333333329</v>
          </cell>
          <cell r="HS260">
            <v>3.3833333333333329</v>
          </cell>
          <cell r="HT260">
            <v>3.3833333333333329</v>
          </cell>
          <cell r="HU260">
            <v>3.3833333333333329</v>
          </cell>
          <cell r="HV260">
            <v>3.3833333333333329</v>
          </cell>
          <cell r="HW260">
            <v>3.3833333333333329</v>
          </cell>
          <cell r="HX260">
            <v>3.3833333333333329</v>
          </cell>
          <cell r="HY260">
            <v>3.3833333333333329</v>
          </cell>
          <cell r="HZ260">
            <v>3.3833333333333329</v>
          </cell>
          <cell r="IA260">
            <v>3.3833333333333329</v>
          </cell>
          <cell r="IB260">
            <v>3.3833333333333329</v>
          </cell>
          <cell r="IC260">
            <v>3.3833333333333329</v>
          </cell>
          <cell r="ID260">
            <v>3.3833333333333329</v>
          </cell>
          <cell r="IE260">
            <v>3.3833333333333329</v>
          </cell>
          <cell r="IF260">
            <v>3.3833333333333329</v>
          </cell>
          <cell r="IG260">
            <v>3.3833333333333329</v>
          </cell>
          <cell r="IH260">
            <v>3.3833333333333329</v>
          </cell>
          <cell r="II260">
            <v>3.3833333333333329</v>
          </cell>
          <cell r="IJ260">
            <v>3.3833333333333329</v>
          </cell>
          <cell r="IK260">
            <v>3.3833333333333329</v>
          </cell>
          <cell r="IL260">
            <v>3.3833333333333329</v>
          </cell>
          <cell r="IM260">
            <v>3.3833333333333329</v>
          </cell>
        </row>
        <row r="261">
          <cell r="AG261">
            <v>0</v>
          </cell>
          <cell r="AL261">
            <v>0</v>
          </cell>
          <cell r="AQ261">
            <v>0</v>
          </cell>
          <cell r="AR261">
            <v>0</v>
          </cell>
          <cell r="AS261">
            <v>18.5</v>
          </cell>
          <cell r="AT261">
            <v>18.5</v>
          </cell>
          <cell r="AU261">
            <v>18.5</v>
          </cell>
          <cell r="AV261">
            <v>18.5</v>
          </cell>
          <cell r="AW261">
            <v>18.5</v>
          </cell>
          <cell r="AX261">
            <v>18.5</v>
          </cell>
          <cell r="AY261">
            <v>18.5</v>
          </cell>
          <cell r="AZ261">
            <v>18.5</v>
          </cell>
          <cell r="BA261">
            <v>18.5</v>
          </cell>
          <cell r="BB261">
            <v>18.5</v>
          </cell>
          <cell r="BC261">
            <v>17.883333333333333</v>
          </cell>
          <cell r="BD261">
            <v>17.266666666666666</v>
          </cell>
          <cell r="BE261">
            <v>16.649999999999999</v>
          </cell>
          <cell r="BF261">
            <v>16.033333333333331</v>
          </cell>
          <cell r="BG261">
            <v>15.416666666666664</v>
          </cell>
          <cell r="BH261">
            <v>14.799999999999997</v>
          </cell>
          <cell r="BI261">
            <v>14.18333333333333</v>
          </cell>
          <cell r="BJ261">
            <v>13.566666666666663</v>
          </cell>
          <cell r="BK261">
            <v>12.949999999999996</v>
          </cell>
          <cell r="BL261">
            <v>12.333333333333329</v>
          </cell>
          <cell r="BM261">
            <v>11.716666666666661</v>
          </cell>
          <cell r="BN261">
            <v>11.099999999999994</v>
          </cell>
          <cell r="BO261">
            <v>10.483333333333327</v>
          </cell>
          <cell r="BP261">
            <v>9.86666666666666</v>
          </cell>
          <cell r="BQ261">
            <v>9.2499999999999929</v>
          </cell>
          <cell r="BR261">
            <v>8.6333333333333258</v>
          </cell>
          <cell r="BS261">
            <v>8.0166666666666586</v>
          </cell>
          <cell r="BT261">
            <v>7.3999999999999915</v>
          </cell>
          <cell r="BU261">
            <v>6.7833333333333243</v>
          </cell>
          <cell r="BV261">
            <v>6.1666666666666572</v>
          </cell>
          <cell r="BW261">
            <v>5.5499999999999901</v>
          </cell>
          <cell r="BX261">
            <v>4.9333333333333229</v>
          </cell>
          <cell r="BY261">
            <v>4.3166666666666558</v>
          </cell>
          <cell r="BZ261">
            <v>3.6999999999999891</v>
          </cell>
          <cell r="CA261">
            <v>3.0833333333333224</v>
          </cell>
          <cell r="CB261">
            <v>2.4666666666666557</v>
          </cell>
          <cell r="CC261">
            <v>1.849999999999989</v>
          </cell>
          <cell r="CD261">
            <v>1.2333333333333223</v>
          </cell>
          <cell r="CE261">
            <v>0.61666666666665559</v>
          </cell>
          <cell r="CF261">
            <v>-1.1102230246251565E-14</v>
          </cell>
          <cell r="CG261">
            <v>-1.1102230246251565E-14</v>
          </cell>
          <cell r="CH261">
            <v>-1.1102230246251565E-14</v>
          </cell>
          <cell r="CI261">
            <v>-1.1102230246251565E-14</v>
          </cell>
          <cell r="CJ261">
            <v>-1.1102230246251565E-14</v>
          </cell>
          <cell r="CK261">
            <v>-1.1102230246251565E-14</v>
          </cell>
          <cell r="CL261">
            <v>-1.1102230246251565E-14</v>
          </cell>
          <cell r="CM261">
            <v>-1.1102230246251565E-14</v>
          </cell>
          <cell r="CN261">
            <v>-1.1102230246251565E-14</v>
          </cell>
          <cell r="CO261">
            <v>-1.1102230246251565E-14</v>
          </cell>
          <cell r="CP261">
            <v>-1.1102230246251565E-14</v>
          </cell>
          <cell r="CQ261">
            <v>-1.1102230246251565E-14</v>
          </cell>
          <cell r="CR261">
            <v>-1.1102230246251565E-14</v>
          </cell>
          <cell r="CS261">
            <v>-1.1102230246251565E-14</v>
          </cell>
          <cell r="CT261">
            <v>-1.1102230246251565E-14</v>
          </cell>
          <cell r="CU261">
            <v>-1.1102230246251565E-14</v>
          </cell>
          <cell r="CV261">
            <v>-1.1102230246251565E-14</v>
          </cell>
          <cell r="CW261">
            <v>-1.1102230246251565E-14</v>
          </cell>
          <cell r="CX261">
            <v>-1.1102230246251565E-14</v>
          </cell>
          <cell r="CY261">
            <v>-1.1102230246251565E-14</v>
          </cell>
          <cell r="CZ261">
            <v>-1.1102230246251565E-14</v>
          </cell>
          <cell r="DA261">
            <v>-1.1102230246251565E-14</v>
          </cell>
          <cell r="DB261">
            <v>-1.1102230246251565E-14</v>
          </cell>
          <cell r="DC261">
            <v>-1.1102230246251565E-14</v>
          </cell>
          <cell r="DD261">
            <v>-1.1102230246251565E-14</v>
          </cell>
          <cell r="DE261">
            <v>-1.1102230246251565E-14</v>
          </cell>
          <cell r="DF261">
            <v>-1.1102230246251565E-14</v>
          </cell>
          <cell r="DG261">
            <v>-1.1102230246251565E-14</v>
          </cell>
          <cell r="DH261">
            <v>-1.1102230246251565E-14</v>
          </cell>
          <cell r="DI261">
            <v>-1.1102230246251565E-14</v>
          </cell>
          <cell r="DJ261">
            <v>-1.1102230246251565E-14</v>
          </cell>
          <cell r="DK261">
            <v>-1.1102230246251565E-14</v>
          </cell>
          <cell r="DL261">
            <v>-1.1102230246251565E-14</v>
          </cell>
          <cell r="DM261">
            <v>-1.1102230246251565E-14</v>
          </cell>
          <cell r="DN261">
            <v>-1.1102230246251565E-14</v>
          </cell>
          <cell r="DO261">
            <v>-1.1102230246251565E-14</v>
          </cell>
          <cell r="DP261">
            <v>-1.1102230246251565E-14</v>
          </cell>
          <cell r="DQ261">
            <v>-1.1102230246251565E-14</v>
          </cell>
          <cell r="DR261">
            <v>-1.1102230246251565E-14</v>
          </cell>
          <cell r="DS261">
            <v>-1.1102230246251565E-14</v>
          </cell>
          <cell r="DT261">
            <v>-1.1102230246251565E-14</v>
          </cell>
          <cell r="DU261">
            <v>-1.1102230246251565E-14</v>
          </cell>
          <cell r="DV261">
            <v>-1.1102230246251565E-14</v>
          </cell>
          <cell r="DW261">
            <v>-1.1102230246251565E-14</v>
          </cell>
          <cell r="DX261">
            <v>-1.1102230246251565E-14</v>
          </cell>
          <cell r="DY261">
            <v>-1.1102230246251565E-14</v>
          </cell>
          <cell r="DZ261">
            <v>-1.1102230246251565E-14</v>
          </cell>
          <cell r="EA261">
            <v>-1.1102230246251565E-14</v>
          </cell>
          <cell r="EB261">
            <v>-1.1102230246251565E-14</v>
          </cell>
          <cell r="EC261">
            <v>-1.1102230246251565E-14</v>
          </cell>
          <cell r="ED261">
            <v>-1.1102230246251565E-14</v>
          </cell>
          <cell r="EE261">
            <v>-1.1102230246251565E-14</v>
          </cell>
          <cell r="EF261">
            <v>-1.1102230246251565E-14</v>
          </cell>
          <cell r="EG261">
            <v>-1.1102230246251565E-14</v>
          </cell>
          <cell r="EH261">
            <v>-1.1102230246251565E-14</v>
          </cell>
          <cell r="EI261">
            <v>-1.1102230246251565E-14</v>
          </cell>
          <cell r="EJ261">
            <v>-1.1102230246251565E-14</v>
          </cell>
          <cell r="EK261">
            <v>-1.1102230246251565E-14</v>
          </cell>
          <cell r="EL261">
            <v>-1.1102230246251565E-14</v>
          </cell>
          <cell r="EM261">
            <v>-1.1102230246251565E-14</v>
          </cell>
          <cell r="EN261">
            <v>-1.1102230246251565E-14</v>
          </cell>
          <cell r="EO261">
            <v>-1.1102230246251565E-14</v>
          </cell>
          <cell r="EP261">
            <v>-1.1102230246251565E-14</v>
          </cell>
          <cell r="EQ261">
            <v>-1.1102230246251565E-14</v>
          </cell>
          <cell r="ER261">
            <v>-1.1102230246251565E-14</v>
          </cell>
          <cell r="ES261">
            <v>-1.1102230246251565E-14</v>
          </cell>
          <cell r="ET261">
            <v>-1.1102230246251565E-14</v>
          </cell>
          <cell r="EU261">
            <v>-1.1102230246251565E-14</v>
          </cell>
          <cell r="EV261">
            <v>-1.1102230246251565E-14</v>
          </cell>
          <cell r="EW261">
            <v>-1.1102230246251565E-14</v>
          </cell>
          <cell r="EX261">
            <v>-1.1102230246251565E-14</v>
          </cell>
          <cell r="EY261">
            <v>-1.1102230246251565E-14</v>
          </cell>
          <cell r="EZ261">
            <v>-1.1102230246251565E-14</v>
          </cell>
          <cell r="FA261">
            <v>-1.1102230246251565E-14</v>
          </cell>
          <cell r="FB261">
            <v>-1.1102230246251565E-14</v>
          </cell>
          <cell r="FC261">
            <v>-1.1102230246251565E-14</v>
          </cell>
          <cell r="FD261">
            <v>-1.1102230246251565E-14</v>
          </cell>
          <cell r="FE261">
            <v>-1.1102230246251565E-14</v>
          </cell>
          <cell r="FF261">
            <v>-1.1102230246251565E-14</v>
          </cell>
          <cell r="FG261">
            <v>-1.1102230246251565E-14</v>
          </cell>
          <cell r="FH261">
            <v>-1.1102230246251565E-14</v>
          </cell>
          <cell r="FI261">
            <v>-1.1102230246251565E-14</v>
          </cell>
          <cell r="FJ261">
            <v>-1.1102230246251565E-14</v>
          </cell>
          <cell r="FK261">
            <v>-1.1102230246251565E-14</v>
          </cell>
          <cell r="FL261">
            <v>-1.1102230246251565E-14</v>
          </cell>
          <cell r="FM261">
            <v>-1.1102230246251565E-14</v>
          </cell>
          <cell r="FN261">
            <v>-1.1102230246251565E-14</v>
          </cell>
          <cell r="FO261">
            <v>-1.1102230246251565E-14</v>
          </cell>
          <cell r="FP261">
            <v>-1.1102230246251565E-14</v>
          </cell>
          <cell r="FQ261">
            <v>-1.1102230246251565E-14</v>
          </cell>
          <cell r="FR261">
            <v>-1.1102230246251565E-14</v>
          </cell>
          <cell r="FS261">
            <v>-1.1102230246251565E-14</v>
          </cell>
          <cell r="FT261">
            <v>-1.1102230246251565E-14</v>
          </cell>
          <cell r="FU261">
            <v>-1.1102230246251565E-14</v>
          </cell>
          <cell r="FV261">
            <v>-1.1102230246251565E-14</v>
          </cell>
          <cell r="FW261">
            <v>-1.1102230246251565E-14</v>
          </cell>
          <cell r="FX261">
            <v>-1.1102230246251565E-14</v>
          </cell>
          <cell r="FY261">
            <v>-1.1102230246251565E-14</v>
          </cell>
          <cell r="FZ261">
            <v>-1.1102230246251565E-14</v>
          </cell>
          <cell r="GA261">
            <v>-1.1102230246251565E-14</v>
          </cell>
          <cell r="GB261">
            <v>-1.1102230246251565E-14</v>
          </cell>
          <cell r="GC261">
            <v>-1.1102230246251565E-14</v>
          </cell>
          <cell r="GD261">
            <v>-1.1102230246251565E-14</v>
          </cell>
          <cell r="GE261">
            <v>-1.1102230246251565E-14</v>
          </cell>
          <cell r="GF261">
            <v>-1.1102230246251565E-14</v>
          </cell>
          <cell r="GG261">
            <v>-1.1102230246251565E-14</v>
          </cell>
          <cell r="GH261">
            <v>-1.1102230246251565E-14</v>
          </cell>
          <cell r="GI261">
            <v>-1.1102230246251565E-14</v>
          </cell>
          <cell r="GJ261">
            <v>-1.1102230246251565E-14</v>
          </cell>
          <cell r="GK261">
            <v>-1.1102230246251565E-14</v>
          </cell>
          <cell r="GL261">
            <v>-1.1102230246251565E-14</v>
          </cell>
          <cell r="GM261">
            <v>-1.1102230246251565E-14</v>
          </cell>
          <cell r="GN261">
            <v>-1.1102230246251565E-14</v>
          </cell>
          <cell r="GO261">
            <v>-1.1102230246251565E-14</v>
          </cell>
          <cell r="GP261">
            <v>-1.1102230246251565E-14</v>
          </cell>
          <cell r="GQ261">
            <v>-1.1102230246251565E-14</v>
          </cell>
          <cell r="GR261">
            <v>-1.1102230246251565E-14</v>
          </cell>
          <cell r="GS261">
            <v>-1.1102230246251565E-14</v>
          </cell>
          <cell r="GT261">
            <v>-1.1102230246251565E-14</v>
          </cell>
          <cell r="GU261">
            <v>-1.1102230246251565E-14</v>
          </cell>
          <cell r="GV261">
            <v>-1.1102230246251565E-14</v>
          </cell>
          <cell r="GW261">
            <v>-1.1102230246251565E-14</v>
          </cell>
          <cell r="GX261">
            <v>-1.1102230246251565E-14</v>
          </cell>
          <cell r="GY261">
            <v>-1.1102230246251565E-14</v>
          </cell>
          <cell r="GZ261">
            <v>-1.1102230246251565E-14</v>
          </cell>
          <cell r="HA261">
            <v>-1.1102230246251565E-14</v>
          </cell>
          <cell r="HB261">
            <v>-1.1102230246251565E-14</v>
          </cell>
          <cell r="HC261">
            <v>-1.1102230246251565E-14</v>
          </cell>
          <cell r="HD261">
            <v>-1.1102230246251565E-14</v>
          </cell>
          <cell r="HE261">
            <v>-1.1102230246251565E-14</v>
          </cell>
          <cell r="HF261">
            <v>-1.1102230246251565E-14</v>
          </cell>
          <cell r="HG261">
            <v>-1.1102230246251565E-14</v>
          </cell>
          <cell r="HH261">
            <v>-1.1102230246251565E-14</v>
          </cell>
          <cell r="HI261">
            <v>-1.1102230246251565E-14</v>
          </cell>
          <cell r="HJ261">
            <v>-1.1102230246251565E-14</v>
          </cell>
          <cell r="HK261">
            <v>-1.1102230246251565E-14</v>
          </cell>
          <cell r="HL261">
            <v>-1.1102230246251565E-14</v>
          </cell>
          <cell r="HM261">
            <v>-1.1102230246251565E-14</v>
          </cell>
          <cell r="HN261">
            <v>-1.1102230246251565E-14</v>
          </cell>
          <cell r="HO261">
            <v>-1.1102230246251565E-14</v>
          </cell>
          <cell r="HP261">
            <v>-1.1102230246251565E-14</v>
          </cell>
          <cell r="HQ261">
            <v>-1.1102230246251565E-14</v>
          </cell>
          <cell r="HR261">
            <v>-1.1102230246251565E-14</v>
          </cell>
          <cell r="HS261">
            <v>-1.1102230246251565E-14</v>
          </cell>
          <cell r="HT261">
            <v>-1.1102230246251565E-14</v>
          </cell>
          <cell r="HU261">
            <v>-1.1102230246251565E-14</v>
          </cell>
          <cell r="HV261">
            <v>-1.1102230246251565E-14</v>
          </cell>
          <cell r="HW261">
            <v>-1.1102230246251565E-14</v>
          </cell>
          <cell r="HX261">
            <v>-1.1102230246251565E-14</v>
          </cell>
          <cell r="HY261">
            <v>-1.1102230246251565E-14</v>
          </cell>
          <cell r="HZ261">
            <v>-1.1102230246251565E-14</v>
          </cell>
          <cell r="IA261">
            <v>-1.1102230246251565E-14</v>
          </cell>
          <cell r="IB261">
            <v>-1.1102230246251565E-14</v>
          </cell>
          <cell r="IC261">
            <v>-1.1102230246251565E-14</v>
          </cell>
          <cell r="ID261">
            <v>-1.1102230246251565E-14</v>
          </cell>
          <cell r="IE261">
            <v>-1.1102230246251565E-14</v>
          </cell>
          <cell r="IF261">
            <v>-1.1102230246251565E-14</v>
          </cell>
          <cell r="IG261">
            <v>-1.1102230246251565E-14</v>
          </cell>
          <cell r="IH261">
            <v>-1.1102230246251565E-14</v>
          </cell>
          <cell r="II261">
            <v>-1.1102230246251565E-14</v>
          </cell>
          <cell r="IJ261">
            <v>-1.1102230246251565E-14</v>
          </cell>
          <cell r="IK261">
            <v>-1.1102230246251565E-14</v>
          </cell>
          <cell r="IL261">
            <v>-1.1102230246251565E-14</v>
          </cell>
          <cell r="IM261">
            <v>-1.1102230246251565E-14</v>
          </cell>
        </row>
        <row r="262">
          <cell r="AG262">
            <v>0</v>
          </cell>
          <cell r="AL262">
            <v>0</v>
          </cell>
          <cell r="AM262">
            <v>0</v>
          </cell>
          <cell r="AN262">
            <v>0</v>
          </cell>
          <cell r="AO262">
            <v>0</v>
          </cell>
          <cell r="AP262">
            <v>0</v>
          </cell>
          <cell r="AQ262">
            <v>0</v>
          </cell>
          <cell r="AR262">
            <v>0</v>
          </cell>
          <cell r="AS262">
            <v>0</v>
          </cell>
          <cell r="AT262">
            <v>19.5</v>
          </cell>
          <cell r="AU262">
            <v>19.5</v>
          </cell>
          <cell r="AV262">
            <v>19.5</v>
          </cell>
          <cell r="AW262">
            <v>19.5</v>
          </cell>
          <cell r="AX262">
            <v>19.5</v>
          </cell>
          <cell r="AY262">
            <v>19.5</v>
          </cell>
          <cell r="AZ262">
            <v>19.5</v>
          </cell>
          <cell r="BA262">
            <v>19.5</v>
          </cell>
          <cell r="BB262">
            <v>19.5</v>
          </cell>
          <cell r="BC262">
            <v>19.5</v>
          </cell>
          <cell r="BD262">
            <v>18.850000000000001</v>
          </cell>
          <cell r="BE262">
            <v>18.200000000000003</v>
          </cell>
          <cell r="BF262">
            <v>17.550000000000004</v>
          </cell>
          <cell r="BG262">
            <v>16.900000000000006</v>
          </cell>
          <cell r="BH262">
            <v>16.250000000000007</v>
          </cell>
          <cell r="BI262">
            <v>15.600000000000007</v>
          </cell>
          <cell r="BJ262">
            <v>14.950000000000006</v>
          </cell>
          <cell r="BK262">
            <v>14.300000000000006</v>
          </cell>
          <cell r="BL262">
            <v>13.650000000000006</v>
          </cell>
          <cell r="BM262">
            <v>13.000000000000005</v>
          </cell>
          <cell r="BN262">
            <v>12.350000000000005</v>
          </cell>
          <cell r="BO262">
            <v>11.700000000000005</v>
          </cell>
          <cell r="BP262">
            <v>11.050000000000004</v>
          </cell>
          <cell r="BQ262">
            <v>10.400000000000004</v>
          </cell>
          <cell r="BR262">
            <v>9.7500000000000036</v>
          </cell>
          <cell r="BS262">
            <v>9.1000000000000032</v>
          </cell>
          <cell r="BT262">
            <v>8.4500000000000028</v>
          </cell>
          <cell r="BU262">
            <v>7.8000000000000025</v>
          </cell>
          <cell r="BV262">
            <v>7.1500000000000021</v>
          </cell>
          <cell r="BW262">
            <v>6.5000000000000018</v>
          </cell>
          <cell r="BX262">
            <v>5.8500000000000014</v>
          </cell>
          <cell r="BY262">
            <v>5.2000000000000011</v>
          </cell>
          <cell r="BZ262">
            <v>4.5500000000000007</v>
          </cell>
          <cell r="CA262">
            <v>3.9000000000000008</v>
          </cell>
          <cell r="CB262">
            <v>3.2500000000000009</v>
          </cell>
          <cell r="CC262">
            <v>2.600000000000001</v>
          </cell>
          <cell r="CD262">
            <v>1.9500000000000011</v>
          </cell>
          <cell r="CE262">
            <v>1.3000000000000012</v>
          </cell>
          <cell r="CF262">
            <v>0.65000000000000113</v>
          </cell>
          <cell r="CG262">
            <v>1.1102230246251565E-15</v>
          </cell>
          <cell r="CH262">
            <v>1.1102230246251565E-15</v>
          </cell>
          <cell r="CI262">
            <v>1.1102230246251565E-15</v>
          </cell>
          <cell r="CJ262">
            <v>1.1102230246251565E-15</v>
          </cell>
          <cell r="CK262">
            <v>1.1102230246251565E-15</v>
          </cell>
          <cell r="CL262">
            <v>1.1102230246251565E-15</v>
          </cell>
          <cell r="CM262">
            <v>1.1102230246251565E-15</v>
          </cell>
          <cell r="CN262">
            <v>1.1102230246251565E-15</v>
          </cell>
          <cell r="CO262">
            <v>1.1102230246251565E-15</v>
          </cell>
          <cell r="CP262">
            <v>1.1102230246251565E-15</v>
          </cell>
          <cell r="CQ262">
            <v>1.1102230246251565E-15</v>
          </cell>
          <cell r="CR262">
            <v>1.1102230246251565E-15</v>
          </cell>
          <cell r="CS262">
            <v>1.1102230246251565E-15</v>
          </cell>
          <cell r="CT262">
            <v>1.1102230246251565E-15</v>
          </cell>
          <cell r="CU262">
            <v>1.1102230246251565E-15</v>
          </cell>
          <cell r="CV262">
            <v>1.1102230246251565E-15</v>
          </cell>
          <cell r="CW262">
            <v>1.1102230246251565E-15</v>
          </cell>
          <cell r="CX262">
            <v>1.1102230246251565E-15</v>
          </cell>
          <cell r="CY262">
            <v>1.1102230246251565E-15</v>
          </cell>
          <cell r="CZ262">
            <v>1.1102230246251565E-15</v>
          </cell>
          <cell r="DA262">
            <v>1.1102230246251565E-15</v>
          </cell>
          <cell r="DB262">
            <v>1.1102230246251565E-15</v>
          </cell>
          <cell r="DC262">
            <v>1.1102230246251565E-15</v>
          </cell>
          <cell r="DD262">
            <v>1.1102230246251565E-15</v>
          </cell>
          <cell r="DE262">
            <v>1.1102230246251565E-15</v>
          </cell>
          <cell r="DF262">
            <v>1.1102230246251565E-15</v>
          </cell>
          <cell r="DG262">
            <v>1.1102230246251565E-15</v>
          </cell>
          <cell r="DH262">
            <v>1.1102230246251565E-15</v>
          </cell>
          <cell r="DI262">
            <v>1.1102230246251565E-15</v>
          </cell>
          <cell r="DJ262">
            <v>1.1102230246251565E-15</v>
          </cell>
          <cell r="DK262">
            <v>1.1102230246251565E-15</v>
          </cell>
          <cell r="DL262">
            <v>1.1102230246251565E-15</v>
          </cell>
          <cell r="DM262">
            <v>1.1102230246251565E-15</v>
          </cell>
          <cell r="DN262">
            <v>1.1102230246251565E-15</v>
          </cell>
          <cell r="DO262">
            <v>1.1102230246251565E-15</v>
          </cell>
          <cell r="DP262">
            <v>1.1102230246251565E-15</v>
          </cell>
          <cell r="DQ262">
            <v>1.1102230246251565E-15</v>
          </cell>
          <cell r="DR262">
            <v>1.1102230246251565E-15</v>
          </cell>
          <cell r="DS262">
            <v>1.1102230246251565E-15</v>
          </cell>
          <cell r="DT262">
            <v>1.1102230246251565E-15</v>
          </cell>
          <cell r="DU262">
            <v>1.1102230246251565E-15</v>
          </cell>
          <cell r="DV262">
            <v>1.1102230246251565E-15</v>
          </cell>
          <cell r="DW262">
            <v>1.1102230246251565E-15</v>
          </cell>
          <cell r="DX262">
            <v>1.1102230246251565E-15</v>
          </cell>
          <cell r="DY262">
            <v>1.1102230246251565E-15</v>
          </cell>
          <cell r="DZ262">
            <v>1.1102230246251565E-15</v>
          </cell>
          <cell r="EA262">
            <v>1.1102230246251565E-15</v>
          </cell>
          <cell r="EB262">
            <v>1.1102230246251565E-15</v>
          </cell>
          <cell r="EC262">
            <v>1.1102230246251565E-15</v>
          </cell>
          <cell r="ED262">
            <v>1.1102230246251565E-15</v>
          </cell>
          <cell r="EE262">
            <v>1.1102230246251565E-15</v>
          </cell>
          <cell r="EF262">
            <v>1.1102230246251565E-15</v>
          </cell>
          <cell r="EG262">
            <v>1.1102230246251565E-15</v>
          </cell>
          <cell r="EH262">
            <v>1.1102230246251565E-15</v>
          </cell>
          <cell r="EI262">
            <v>1.1102230246251565E-15</v>
          </cell>
          <cell r="EJ262">
            <v>1.1102230246251565E-15</v>
          </cell>
          <cell r="EK262">
            <v>1.1102230246251565E-15</v>
          </cell>
          <cell r="EL262">
            <v>1.1102230246251565E-15</v>
          </cell>
          <cell r="EM262">
            <v>1.1102230246251565E-15</v>
          </cell>
          <cell r="EN262">
            <v>1.1102230246251565E-15</v>
          </cell>
          <cell r="EO262">
            <v>1.1102230246251565E-15</v>
          </cell>
          <cell r="EP262">
            <v>1.1102230246251565E-15</v>
          </cell>
          <cell r="EQ262">
            <v>1.1102230246251565E-15</v>
          </cell>
          <cell r="ER262">
            <v>1.1102230246251565E-15</v>
          </cell>
          <cell r="ES262">
            <v>1.1102230246251565E-15</v>
          </cell>
          <cell r="ET262">
            <v>1.1102230246251565E-15</v>
          </cell>
          <cell r="EU262">
            <v>1.1102230246251565E-15</v>
          </cell>
          <cell r="EV262">
            <v>1.1102230246251565E-15</v>
          </cell>
          <cell r="EW262">
            <v>1.1102230246251565E-15</v>
          </cell>
          <cell r="EX262">
            <v>1.1102230246251565E-15</v>
          </cell>
          <cell r="EY262">
            <v>1.1102230246251565E-15</v>
          </cell>
          <cell r="EZ262">
            <v>1.1102230246251565E-15</v>
          </cell>
          <cell r="FA262">
            <v>1.1102230246251565E-15</v>
          </cell>
          <cell r="FB262">
            <v>1.1102230246251565E-15</v>
          </cell>
          <cell r="FC262">
            <v>1.1102230246251565E-15</v>
          </cell>
          <cell r="FD262">
            <v>1.1102230246251565E-15</v>
          </cell>
          <cell r="FE262">
            <v>1.1102230246251565E-15</v>
          </cell>
          <cell r="FF262">
            <v>1.1102230246251565E-15</v>
          </cell>
          <cell r="FG262">
            <v>1.1102230246251565E-15</v>
          </cell>
          <cell r="FH262">
            <v>1.1102230246251565E-15</v>
          </cell>
          <cell r="FI262">
            <v>1.1102230246251565E-15</v>
          </cell>
          <cell r="FJ262">
            <v>1.1102230246251565E-15</v>
          </cell>
          <cell r="FK262">
            <v>1.1102230246251565E-15</v>
          </cell>
          <cell r="FL262">
            <v>1.1102230246251565E-15</v>
          </cell>
          <cell r="FM262">
            <v>1.1102230246251565E-15</v>
          </cell>
          <cell r="FN262">
            <v>1.1102230246251565E-15</v>
          </cell>
          <cell r="FO262">
            <v>1.1102230246251565E-15</v>
          </cell>
          <cell r="FP262">
            <v>1.1102230246251565E-15</v>
          </cell>
          <cell r="FQ262">
            <v>1.1102230246251565E-15</v>
          </cell>
          <cell r="FR262">
            <v>1.1102230246251565E-15</v>
          </cell>
          <cell r="FS262">
            <v>1.1102230246251565E-15</v>
          </cell>
          <cell r="FT262">
            <v>1.1102230246251565E-15</v>
          </cell>
          <cell r="FU262">
            <v>1.1102230246251565E-15</v>
          </cell>
          <cell r="FV262">
            <v>1.1102230246251565E-15</v>
          </cell>
          <cell r="FW262">
            <v>1.1102230246251565E-15</v>
          </cell>
          <cell r="FX262">
            <v>1.1102230246251565E-15</v>
          </cell>
          <cell r="FY262">
            <v>1.1102230246251565E-15</v>
          </cell>
          <cell r="FZ262">
            <v>1.1102230246251565E-15</v>
          </cell>
          <cell r="GA262">
            <v>1.1102230246251565E-15</v>
          </cell>
          <cell r="GB262">
            <v>1.1102230246251565E-15</v>
          </cell>
          <cell r="GC262">
            <v>1.1102230246251565E-15</v>
          </cell>
          <cell r="GD262">
            <v>1.1102230246251565E-15</v>
          </cell>
          <cell r="GE262">
            <v>1.1102230246251565E-15</v>
          </cell>
          <cell r="GF262">
            <v>1.1102230246251565E-15</v>
          </cell>
          <cell r="GG262">
            <v>1.1102230246251565E-15</v>
          </cell>
          <cell r="GH262">
            <v>1.1102230246251565E-15</v>
          </cell>
          <cell r="GI262">
            <v>1.1102230246251565E-15</v>
          </cell>
          <cell r="GJ262">
            <v>1.1102230246251565E-15</v>
          </cell>
          <cell r="GK262">
            <v>1.1102230246251565E-15</v>
          </cell>
          <cell r="GL262">
            <v>1.1102230246251565E-15</v>
          </cell>
          <cell r="GM262">
            <v>1.1102230246251565E-15</v>
          </cell>
          <cell r="GN262">
            <v>1.1102230246251565E-15</v>
          </cell>
          <cell r="GO262">
            <v>1.1102230246251565E-15</v>
          </cell>
          <cell r="GP262">
            <v>1.1102230246251565E-15</v>
          </cell>
          <cell r="GQ262">
            <v>1.1102230246251565E-15</v>
          </cell>
          <cell r="GR262">
            <v>1.1102230246251565E-15</v>
          </cell>
          <cell r="GS262">
            <v>1.1102230246251565E-15</v>
          </cell>
          <cell r="GT262">
            <v>1.1102230246251565E-15</v>
          </cell>
          <cell r="GU262">
            <v>1.1102230246251565E-15</v>
          </cell>
          <cell r="GV262">
            <v>1.1102230246251565E-15</v>
          </cell>
          <cell r="GW262">
            <v>1.1102230246251565E-15</v>
          </cell>
          <cell r="GX262">
            <v>1.1102230246251565E-15</v>
          </cell>
          <cell r="GY262">
            <v>1.1102230246251565E-15</v>
          </cell>
          <cell r="GZ262">
            <v>1.1102230246251565E-15</v>
          </cell>
          <cell r="HA262">
            <v>1.1102230246251565E-15</v>
          </cell>
          <cell r="HB262">
            <v>1.1102230246251565E-15</v>
          </cell>
          <cell r="HC262">
            <v>1.1102230246251565E-15</v>
          </cell>
          <cell r="HD262">
            <v>1.1102230246251565E-15</v>
          </cell>
          <cell r="HE262">
            <v>1.1102230246251565E-15</v>
          </cell>
          <cell r="HF262">
            <v>1.1102230246251565E-15</v>
          </cell>
          <cell r="HG262">
            <v>1.1102230246251565E-15</v>
          </cell>
          <cell r="HH262">
            <v>1.1102230246251565E-15</v>
          </cell>
          <cell r="HI262">
            <v>1.1102230246251565E-15</v>
          </cell>
          <cell r="HJ262">
            <v>1.1102230246251565E-15</v>
          </cell>
          <cell r="HK262">
            <v>1.1102230246251565E-15</v>
          </cell>
          <cell r="HL262">
            <v>1.1102230246251565E-15</v>
          </cell>
          <cell r="HM262">
            <v>1.1102230246251565E-15</v>
          </cell>
          <cell r="HN262">
            <v>1.1102230246251565E-15</v>
          </cell>
          <cell r="HO262">
            <v>1.1102230246251565E-15</v>
          </cell>
          <cell r="HP262">
            <v>1.1102230246251565E-15</v>
          </cell>
          <cell r="HQ262">
            <v>1.1102230246251565E-15</v>
          </cell>
          <cell r="HR262">
            <v>1.1102230246251565E-15</v>
          </cell>
          <cell r="HS262">
            <v>1.1102230246251565E-15</v>
          </cell>
          <cell r="HT262">
            <v>1.1102230246251565E-15</v>
          </cell>
          <cell r="HU262">
            <v>1.1102230246251565E-15</v>
          </cell>
          <cell r="HV262">
            <v>1.1102230246251565E-15</v>
          </cell>
          <cell r="HW262">
            <v>1.1102230246251565E-15</v>
          </cell>
          <cell r="HX262">
            <v>1.1102230246251565E-15</v>
          </cell>
          <cell r="HY262">
            <v>1.1102230246251565E-15</v>
          </cell>
          <cell r="HZ262">
            <v>1.1102230246251565E-15</v>
          </cell>
          <cell r="IA262">
            <v>1.1102230246251565E-15</v>
          </cell>
          <cell r="IB262">
            <v>1.1102230246251565E-15</v>
          </cell>
          <cell r="IC262">
            <v>1.1102230246251565E-15</v>
          </cell>
          <cell r="ID262">
            <v>1.1102230246251565E-15</v>
          </cell>
          <cell r="IE262">
            <v>1.1102230246251565E-15</v>
          </cell>
          <cell r="IF262">
            <v>1.1102230246251565E-15</v>
          </cell>
          <cell r="IG262">
            <v>1.1102230246251565E-15</v>
          </cell>
          <cell r="IH262">
            <v>1.1102230246251565E-15</v>
          </cell>
          <cell r="II262">
            <v>1.1102230246251565E-15</v>
          </cell>
          <cell r="IJ262">
            <v>1.1102230246251565E-15</v>
          </cell>
          <cell r="IK262">
            <v>1.1102230246251565E-15</v>
          </cell>
          <cell r="IL262">
            <v>1.1102230246251565E-15</v>
          </cell>
          <cell r="IM262">
            <v>1.1102230246251565E-15</v>
          </cell>
        </row>
        <row r="263">
          <cell r="AC263">
            <v>0</v>
          </cell>
          <cell r="AD263">
            <v>0</v>
          </cell>
          <cell r="AE263">
            <v>0</v>
          </cell>
          <cell r="AF263">
            <v>0</v>
          </cell>
          <cell r="AG263">
            <v>0</v>
          </cell>
          <cell r="AL263">
            <v>0</v>
          </cell>
          <cell r="AM263">
            <v>2.2499999999999999E-2</v>
          </cell>
          <cell r="AN263">
            <v>2.2499999999999999E-2</v>
          </cell>
          <cell r="AO263">
            <v>2.2499999999999999E-2</v>
          </cell>
          <cell r="AP263">
            <v>2.2499999999999999E-2</v>
          </cell>
          <cell r="AQ263">
            <v>0</v>
          </cell>
          <cell r="AR263">
            <v>0</v>
          </cell>
          <cell r="AS263">
            <v>0</v>
          </cell>
          <cell r="AT263">
            <v>0</v>
          </cell>
          <cell r="AU263">
            <v>20.5</v>
          </cell>
          <cell r="AV263">
            <v>20.5</v>
          </cell>
          <cell r="AW263">
            <v>20.5</v>
          </cell>
          <cell r="AX263">
            <v>20.5</v>
          </cell>
          <cell r="AY263">
            <v>20.5</v>
          </cell>
          <cell r="AZ263">
            <v>20.5</v>
          </cell>
          <cell r="BA263">
            <v>20.5</v>
          </cell>
          <cell r="BB263">
            <v>20.5</v>
          </cell>
          <cell r="BC263">
            <v>20.5</v>
          </cell>
          <cell r="BD263">
            <v>20.5</v>
          </cell>
          <cell r="BE263">
            <v>19.816666666666666</v>
          </cell>
          <cell r="BF263">
            <v>19.133333333333333</v>
          </cell>
          <cell r="BG263">
            <v>18.45</v>
          </cell>
          <cell r="BH263">
            <v>17.766666666666666</v>
          </cell>
          <cell r="BI263">
            <v>17.083333333333332</v>
          </cell>
          <cell r="BJ263">
            <v>16.399999999999999</v>
          </cell>
          <cell r="BK263">
            <v>15.716666666666665</v>
          </cell>
          <cell r="BL263">
            <v>15.033333333333331</v>
          </cell>
          <cell r="BM263">
            <v>14.349999999999998</v>
          </cell>
          <cell r="BN263">
            <v>13.666666666666664</v>
          </cell>
          <cell r="BO263">
            <v>12.983333333333331</v>
          </cell>
          <cell r="BP263">
            <v>12.299999999999997</v>
          </cell>
          <cell r="BQ263">
            <v>11.616666666666664</v>
          </cell>
          <cell r="BR263">
            <v>10.93333333333333</v>
          </cell>
          <cell r="BS263">
            <v>10.249999999999996</v>
          </cell>
          <cell r="BT263">
            <v>9.5666666666666629</v>
          </cell>
          <cell r="BU263">
            <v>8.8833333333333293</v>
          </cell>
          <cell r="BV263">
            <v>8.1999999999999957</v>
          </cell>
          <cell r="BW263">
            <v>7.5166666666666622</v>
          </cell>
          <cell r="BX263">
            <v>6.8333333333333286</v>
          </cell>
          <cell r="BY263">
            <v>6.149999999999995</v>
          </cell>
          <cell r="BZ263">
            <v>5.4666666666666615</v>
          </cell>
          <cell r="CA263">
            <v>4.7833333333333279</v>
          </cell>
          <cell r="CB263">
            <v>4.0999999999999943</v>
          </cell>
          <cell r="CC263">
            <v>3.4166666666666607</v>
          </cell>
          <cell r="CD263">
            <v>2.7333333333333272</v>
          </cell>
          <cell r="CE263">
            <v>2.0499999999999936</v>
          </cell>
          <cell r="CF263">
            <v>1.3666666666666603</v>
          </cell>
          <cell r="CG263">
            <v>0.68333333333332691</v>
          </cell>
          <cell r="CH263">
            <v>-6.4392935428259079E-15</v>
          </cell>
          <cell r="CI263">
            <v>-6.4392935428259079E-15</v>
          </cell>
          <cell r="CJ263">
            <v>-6.4392935428259079E-15</v>
          </cell>
          <cell r="CK263">
            <v>-6.4392935428259079E-15</v>
          </cell>
          <cell r="CL263">
            <v>-6.4392935428259079E-15</v>
          </cell>
          <cell r="CM263">
            <v>-6.4392935428259079E-15</v>
          </cell>
          <cell r="CN263">
            <v>-6.4392935428259079E-15</v>
          </cell>
          <cell r="CO263">
            <v>-6.4392935428259079E-15</v>
          </cell>
          <cell r="CP263">
            <v>-6.4392935428259079E-15</v>
          </cell>
          <cell r="CQ263">
            <v>-6.4392935428259079E-15</v>
          </cell>
          <cell r="CR263">
            <v>-6.4392935428259079E-15</v>
          </cell>
          <cell r="CS263">
            <v>-6.4392935428259079E-15</v>
          </cell>
          <cell r="CT263">
            <v>-6.4392935428259079E-15</v>
          </cell>
          <cell r="CU263">
            <v>-6.4392935428259079E-15</v>
          </cell>
          <cell r="CV263">
            <v>-6.4392935428259079E-15</v>
          </cell>
          <cell r="CW263">
            <v>-6.4392935428259079E-15</v>
          </cell>
          <cell r="CX263">
            <v>-6.4392935428259079E-15</v>
          </cell>
          <cell r="CY263">
            <v>-6.4392935428259079E-15</v>
          </cell>
          <cell r="CZ263">
            <v>-6.4392935428259079E-15</v>
          </cell>
          <cell r="DA263">
            <v>-6.4392935428259079E-15</v>
          </cell>
          <cell r="DB263">
            <v>-6.4392935428259079E-15</v>
          </cell>
          <cell r="DC263">
            <v>-6.4392935428259079E-15</v>
          </cell>
          <cell r="DD263">
            <v>-6.4392935428259079E-15</v>
          </cell>
          <cell r="DE263">
            <v>-6.4392935428259079E-15</v>
          </cell>
          <cell r="DF263">
            <v>-6.4392935428259079E-15</v>
          </cell>
          <cell r="DG263">
            <v>-6.4392935428259079E-15</v>
          </cell>
          <cell r="DH263">
            <v>-6.4392935428259079E-15</v>
          </cell>
          <cell r="DI263">
            <v>-6.4392935428259079E-15</v>
          </cell>
          <cell r="DJ263">
            <v>-6.4392935428259079E-15</v>
          </cell>
          <cell r="DK263">
            <v>-6.4392935428259079E-15</v>
          </cell>
          <cell r="DL263">
            <v>-6.4392935428259079E-15</v>
          </cell>
          <cell r="DM263">
            <v>-6.4392935428259079E-15</v>
          </cell>
          <cell r="DN263">
            <v>-6.4392935428259079E-15</v>
          </cell>
          <cell r="DO263">
            <v>-6.4392935428259079E-15</v>
          </cell>
          <cell r="DP263">
            <v>-6.4392935428259079E-15</v>
          </cell>
          <cell r="DQ263">
            <v>-6.4392935428259079E-15</v>
          </cell>
          <cell r="DR263">
            <v>-6.4392935428259079E-15</v>
          </cell>
          <cell r="DS263">
            <v>-6.4392935428259079E-15</v>
          </cell>
          <cell r="DT263">
            <v>-6.4392935428259079E-15</v>
          </cell>
          <cell r="DU263">
            <v>-6.4392935428259079E-15</v>
          </cell>
          <cell r="DV263">
            <v>-6.4392935428259079E-15</v>
          </cell>
          <cell r="DW263">
            <v>-6.4392935428259079E-15</v>
          </cell>
          <cell r="DX263">
            <v>-6.4392935428259079E-15</v>
          </cell>
          <cell r="DY263">
            <v>-6.4392935428259079E-15</v>
          </cell>
          <cell r="DZ263">
            <v>-6.4392935428259079E-15</v>
          </cell>
          <cell r="EA263">
            <v>-6.4392935428259079E-15</v>
          </cell>
          <cell r="EB263">
            <v>-6.4392935428259079E-15</v>
          </cell>
          <cell r="EC263">
            <v>-6.4392935428259079E-15</v>
          </cell>
          <cell r="ED263">
            <v>-6.4392935428259079E-15</v>
          </cell>
          <cell r="EE263">
            <v>-6.4392935428259079E-15</v>
          </cell>
          <cell r="EF263">
            <v>-6.4392935428259079E-15</v>
          </cell>
          <cell r="EG263">
            <v>-6.4392935428259079E-15</v>
          </cell>
          <cell r="EH263">
            <v>-6.4392935428259079E-15</v>
          </cell>
          <cell r="EI263">
            <v>-6.4392935428259079E-15</v>
          </cell>
          <cell r="EJ263">
            <v>-6.4392935428259079E-15</v>
          </cell>
          <cell r="EK263">
            <v>-6.4392935428259079E-15</v>
          </cell>
          <cell r="EL263">
            <v>-6.4392935428259079E-15</v>
          </cell>
          <cell r="EM263">
            <v>-6.4392935428259079E-15</v>
          </cell>
          <cell r="EN263">
            <v>-6.4392935428259079E-15</v>
          </cell>
          <cell r="EO263">
            <v>-6.4392935428259079E-15</v>
          </cell>
          <cell r="EP263">
            <v>-6.4392935428259079E-15</v>
          </cell>
          <cell r="EQ263">
            <v>-6.4392935428259079E-15</v>
          </cell>
          <cell r="ER263">
            <v>-6.4392935428259079E-15</v>
          </cell>
          <cell r="ES263">
            <v>-6.4392935428259079E-15</v>
          </cell>
          <cell r="ET263">
            <v>-6.4392935428259079E-15</v>
          </cell>
          <cell r="EU263">
            <v>-6.4392935428259079E-15</v>
          </cell>
          <cell r="EV263">
            <v>-6.4392935428259079E-15</v>
          </cell>
          <cell r="EW263">
            <v>-6.4392935428259079E-15</v>
          </cell>
          <cell r="EX263">
            <v>-6.4392935428259079E-15</v>
          </cell>
          <cell r="EY263">
            <v>-6.4392935428259079E-15</v>
          </cell>
          <cell r="EZ263">
            <v>-6.4392935428259079E-15</v>
          </cell>
          <cell r="FA263">
            <v>-6.4392935428259079E-15</v>
          </cell>
          <cell r="FB263">
            <v>-6.4392935428259079E-15</v>
          </cell>
          <cell r="FC263">
            <v>-6.4392935428259079E-15</v>
          </cell>
          <cell r="FD263">
            <v>-6.4392935428259079E-15</v>
          </cell>
          <cell r="FE263">
            <v>-6.4392935428259079E-15</v>
          </cell>
          <cell r="FF263">
            <v>-6.4392935428259079E-15</v>
          </cell>
          <cell r="FG263">
            <v>-6.4392935428259079E-15</v>
          </cell>
          <cell r="FH263">
            <v>-6.4392935428259079E-15</v>
          </cell>
          <cell r="FI263">
            <v>-6.4392935428259079E-15</v>
          </cell>
          <cell r="FJ263">
            <v>-6.4392935428259079E-15</v>
          </cell>
          <cell r="FK263">
            <v>-6.4392935428259079E-15</v>
          </cell>
          <cell r="FL263">
            <v>-6.4392935428259079E-15</v>
          </cell>
          <cell r="FM263">
            <v>-6.4392935428259079E-15</v>
          </cell>
          <cell r="FN263">
            <v>-6.4392935428259079E-15</v>
          </cell>
          <cell r="FO263">
            <v>-6.4392935428259079E-15</v>
          </cell>
          <cell r="FP263">
            <v>-6.4392935428259079E-15</v>
          </cell>
          <cell r="FQ263">
            <v>-6.4392935428259079E-15</v>
          </cell>
          <cell r="FR263">
            <v>-6.4392935428259079E-15</v>
          </cell>
          <cell r="FS263">
            <v>-6.4392935428259079E-15</v>
          </cell>
          <cell r="FT263">
            <v>-6.4392935428259079E-15</v>
          </cell>
          <cell r="FU263">
            <v>-6.4392935428259079E-15</v>
          </cell>
          <cell r="FV263">
            <v>-6.4392935428259079E-15</v>
          </cell>
          <cell r="FW263">
            <v>-6.4392935428259079E-15</v>
          </cell>
          <cell r="FX263">
            <v>-6.4392935428259079E-15</v>
          </cell>
          <cell r="FY263">
            <v>-6.4392935428259079E-15</v>
          </cell>
          <cell r="FZ263">
            <v>-6.4392935428259079E-15</v>
          </cell>
          <cell r="GA263">
            <v>-6.4392935428259079E-15</v>
          </cell>
          <cell r="GB263">
            <v>-6.4392935428259079E-15</v>
          </cell>
          <cell r="GC263">
            <v>-6.4392935428259079E-15</v>
          </cell>
          <cell r="GD263">
            <v>-6.4392935428259079E-15</v>
          </cell>
          <cell r="GE263">
            <v>-6.4392935428259079E-15</v>
          </cell>
          <cell r="GF263">
            <v>-6.4392935428259079E-15</v>
          </cell>
          <cell r="GG263">
            <v>-6.4392935428259079E-15</v>
          </cell>
          <cell r="GH263">
            <v>-6.4392935428259079E-15</v>
          </cell>
          <cell r="GI263">
            <v>-6.4392935428259079E-15</v>
          </cell>
          <cell r="GJ263">
            <v>-6.4392935428259079E-15</v>
          </cell>
          <cell r="GK263">
            <v>-6.4392935428259079E-15</v>
          </cell>
          <cell r="GL263">
            <v>-6.4392935428259079E-15</v>
          </cell>
          <cell r="GM263">
            <v>-6.4392935428259079E-15</v>
          </cell>
          <cell r="GN263">
            <v>-6.4392935428259079E-15</v>
          </cell>
          <cell r="GO263">
            <v>-6.4392935428259079E-15</v>
          </cell>
          <cell r="GP263">
            <v>-6.4392935428259079E-15</v>
          </cell>
          <cell r="GQ263">
            <v>-6.4392935428259079E-15</v>
          </cell>
          <cell r="GR263">
            <v>-6.4392935428259079E-15</v>
          </cell>
          <cell r="GS263">
            <v>-6.4392935428259079E-15</v>
          </cell>
          <cell r="GT263">
            <v>-6.4392935428259079E-15</v>
          </cell>
          <cell r="GU263">
            <v>-6.4392935428259079E-15</v>
          </cell>
          <cell r="GV263">
            <v>-6.4392935428259079E-15</v>
          </cell>
          <cell r="GW263">
            <v>-6.4392935428259079E-15</v>
          </cell>
          <cell r="GX263">
            <v>-6.4392935428259079E-15</v>
          </cell>
          <cell r="GY263">
            <v>-6.4392935428259079E-15</v>
          </cell>
          <cell r="GZ263">
            <v>-6.4392935428259079E-15</v>
          </cell>
          <cell r="HA263">
            <v>-6.4392935428259079E-15</v>
          </cell>
          <cell r="HB263">
            <v>-6.4392935428259079E-15</v>
          </cell>
          <cell r="HC263">
            <v>-6.4392935428259079E-15</v>
          </cell>
          <cell r="HD263">
            <v>-6.4392935428259079E-15</v>
          </cell>
          <cell r="HE263">
            <v>-6.4392935428259079E-15</v>
          </cell>
          <cell r="HF263">
            <v>-6.4392935428259079E-15</v>
          </cell>
          <cell r="HG263">
            <v>-6.4392935428259079E-15</v>
          </cell>
          <cell r="HH263">
            <v>-6.4392935428259079E-15</v>
          </cell>
          <cell r="HI263">
            <v>-6.4392935428259079E-15</v>
          </cell>
          <cell r="HJ263">
            <v>-6.4392935428259079E-15</v>
          </cell>
          <cell r="HK263">
            <v>-6.4392935428259079E-15</v>
          </cell>
          <cell r="HL263">
            <v>-6.4392935428259079E-15</v>
          </cell>
          <cell r="HM263">
            <v>-6.4392935428259079E-15</v>
          </cell>
          <cell r="HN263">
            <v>-6.4392935428259079E-15</v>
          </cell>
          <cell r="HO263">
            <v>-6.4392935428259079E-15</v>
          </cell>
          <cell r="HP263">
            <v>-6.4392935428259079E-15</v>
          </cell>
          <cell r="HQ263">
            <v>-6.4392935428259079E-15</v>
          </cell>
          <cell r="HR263">
            <v>-6.4392935428259079E-15</v>
          </cell>
          <cell r="HS263">
            <v>-6.4392935428259079E-15</v>
          </cell>
          <cell r="HT263">
            <v>-6.4392935428259079E-15</v>
          </cell>
          <cell r="HU263">
            <v>-6.4392935428259079E-15</v>
          </cell>
          <cell r="HV263">
            <v>-6.4392935428259079E-15</v>
          </cell>
          <cell r="HW263">
            <v>-6.4392935428259079E-15</v>
          </cell>
          <cell r="HX263">
            <v>-6.4392935428259079E-15</v>
          </cell>
          <cell r="HY263">
            <v>-6.4392935428259079E-15</v>
          </cell>
          <cell r="HZ263">
            <v>-6.4392935428259079E-15</v>
          </cell>
          <cell r="IA263">
            <v>-6.4392935428259079E-15</v>
          </cell>
          <cell r="IB263">
            <v>-6.4392935428259079E-15</v>
          </cell>
          <cell r="IC263">
            <v>-6.4392935428259079E-15</v>
          </cell>
          <cell r="ID263">
            <v>-6.4392935428259079E-15</v>
          </cell>
          <cell r="IE263">
            <v>-6.4392935428259079E-15</v>
          </cell>
          <cell r="IF263">
            <v>-6.4392935428259079E-15</v>
          </cell>
          <cell r="IG263">
            <v>-6.4392935428259079E-15</v>
          </cell>
          <cell r="IH263">
            <v>-6.4392935428259079E-15</v>
          </cell>
          <cell r="II263">
            <v>-6.4392935428259079E-15</v>
          </cell>
          <cell r="IJ263">
            <v>-6.4392935428259079E-15</v>
          </cell>
          <cell r="IK263">
            <v>-6.4392935428259079E-15</v>
          </cell>
          <cell r="IL263">
            <v>-6.4392935428259079E-15</v>
          </cell>
          <cell r="IM263">
            <v>-6.4392935428259079E-15</v>
          </cell>
        </row>
        <row r="264">
          <cell r="AG264">
            <v>0</v>
          </cell>
          <cell r="AL264">
            <v>0</v>
          </cell>
          <cell r="AQ264">
            <v>0</v>
          </cell>
          <cell r="AR264">
            <v>0</v>
          </cell>
          <cell r="AS264">
            <v>0</v>
          </cell>
          <cell r="AT264">
            <v>0</v>
          </cell>
          <cell r="AU264">
            <v>0</v>
          </cell>
          <cell r="AV264">
            <v>21.5</v>
          </cell>
          <cell r="AW264">
            <v>21.5</v>
          </cell>
          <cell r="AX264">
            <v>21.5</v>
          </cell>
          <cell r="AY264">
            <v>21.5</v>
          </cell>
          <cell r="AZ264">
            <v>21.5</v>
          </cell>
          <cell r="BA264">
            <v>21.5</v>
          </cell>
          <cell r="BB264">
            <v>21.5</v>
          </cell>
          <cell r="BC264">
            <v>21.5</v>
          </cell>
          <cell r="BD264">
            <v>21.5</v>
          </cell>
          <cell r="BE264">
            <v>21.5</v>
          </cell>
          <cell r="BF264">
            <v>20.783333333333335</v>
          </cell>
          <cell r="BG264">
            <v>20.06666666666667</v>
          </cell>
          <cell r="BH264">
            <v>19.350000000000005</v>
          </cell>
          <cell r="BI264">
            <v>18.63333333333334</v>
          </cell>
          <cell r="BJ264">
            <v>17.916666666666675</v>
          </cell>
          <cell r="BK264">
            <v>17.20000000000001</v>
          </cell>
          <cell r="BL264">
            <v>16.483333333333345</v>
          </cell>
          <cell r="BM264">
            <v>15.766666666666678</v>
          </cell>
          <cell r="BN264">
            <v>15.050000000000011</v>
          </cell>
          <cell r="BO264">
            <v>14.333333333333345</v>
          </cell>
          <cell r="BP264">
            <v>13.616666666666678</v>
          </cell>
          <cell r="BQ264">
            <v>12.900000000000011</v>
          </cell>
          <cell r="BR264">
            <v>12.183333333333344</v>
          </cell>
          <cell r="BS264">
            <v>11.466666666666677</v>
          </cell>
          <cell r="BT264">
            <v>10.750000000000011</v>
          </cell>
          <cell r="BU264">
            <v>10.033333333333344</v>
          </cell>
          <cell r="BV264">
            <v>9.3166666666666771</v>
          </cell>
          <cell r="BW264">
            <v>8.6000000000000103</v>
          </cell>
          <cell r="BX264">
            <v>7.8833333333333435</v>
          </cell>
          <cell r="BY264">
            <v>7.1666666666666767</v>
          </cell>
          <cell r="BZ264">
            <v>6.4500000000000099</v>
          </cell>
          <cell r="CA264">
            <v>5.7333333333333432</v>
          </cell>
          <cell r="CB264">
            <v>5.0166666666666764</v>
          </cell>
          <cell r="CC264">
            <v>4.3000000000000096</v>
          </cell>
          <cell r="CD264">
            <v>3.5833333333333428</v>
          </cell>
          <cell r="CE264">
            <v>2.866666666666676</v>
          </cell>
          <cell r="CF264">
            <v>2.1500000000000092</v>
          </cell>
          <cell r="CG264">
            <v>1.4333333333333425</v>
          </cell>
          <cell r="CH264">
            <v>0.71666666666667578</v>
          </cell>
          <cell r="CI264">
            <v>9.1038288019262836E-15</v>
          </cell>
          <cell r="CJ264">
            <v>9.1038288019262836E-15</v>
          </cell>
          <cell r="CK264">
            <v>9.1038288019262836E-15</v>
          </cell>
          <cell r="CL264">
            <v>9.1038288019262836E-15</v>
          </cell>
          <cell r="CM264">
            <v>9.1038288019262836E-15</v>
          </cell>
          <cell r="CN264">
            <v>9.1038288019262836E-15</v>
          </cell>
          <cell r="CO264">
            <v>9.1038288019262836E-15</v>
          </cell>
          <cell r="CP264">
            <v>9.1038288019262836E-15</v>
          </cell>
          <cell r="CQ264">
            <v>9.1038288019262836E-15</v>
          </cell>
          <cell r="CR264">
            <v>9.1038288019262836E-15</v>
          </cell>
          <cell r="CS264">
            <v>9.1038288019262836E-15</v>
          </cell>
          <cell r="CT264">
            <v>9.1038288019262836E-15</v>
          </cell>
          <cell r="CU264">
            <v>9.1038288019262836E-15</v>
          </cell>
          <cell r="CV264">
            <v>9.1038288019262836E-15</v>
          </cell>
          <cell r="CW264">
            <v>9.1038288019262836E-15</v>
          </cell>
          <cell r="CX264">
            <v>9.1038288019262836E-15</v>
          </cell>
          <cell r="CY264">
            <v>9.1038288019262836E-15</v>
          </cell>
          <cell r="CZ264">
            <v>9.1038288019262836E-15</v>
          </cell>
          <cell r="DA264">
            <v>9.1038288019262836E-15</v>
          </cell>
          <cell r="DB264">
            <v>9.1038288019262836E-15</v>
          </cell>
          <cell r="DC264">
            <v>9.1038288019262836E-15</v>
          </cell>
          <cell r="DD264">
            <v>9.1038288019262836E-15</v>
          </cell>
          <cell r="DE264">
            <v>9.1038288019262836E-15</v>
          </cell>
          <cell r="DF264">
            <v>9.1038288019262836E-15</v>
          </cell>
          <cell r="DG264">
            <v>9.1038288019262836E-15</v>
          </cell>
          <cell r="DH264">
            <v>9.1038288019262836E-15</v>
          </cell>
          <cell r="DI264">
            <v>9.1038288019262836E-15</v>
          </cell>
          <cell r="DJ264">
            <v>9.1038288019262836E-15</v>
          </cell>
          <cell r="DK264">
            <v>9.1038288019262836E-15</v>
          </cell>
          <cell r="DL264">
            <v>9.1038288019262836E-15</v>
          </cell>
          <cell r="DM264">
            <v>9.1038288019262836E-15</v>
          </cell>
          <cell r="DN264">
            <v>9.1038288019262836E-15</v>
          </cell>
          <cell r="DO264">
            <v>9.1038288019262836E-15</v>
          </cell>
          <cell r="DP264">
            <v>9.1038288019262836E-15</v>
          </cell>
          <cell r="DQ264">
            <v>9.1038288019262836E-15</v>
          </cell>
          <cell r="DR264">
            <v>9.1038288019262836E-15</v>
          </cell>
          <cell r="DS264">
            <v>9.1038288019262836E-15</v>
          </cell>
          <cell r="DT264">
            <v>9.1038288019262836E-15</v>
          </cell>
          <cell r="DU264">
            <v>9.1038288019262836E-15</v>
          </cell>
          <cell r="DV264">
            <v>9.1038288019262836E-15</v>
          </cell>
          <cell r="DW264">
            <v>9.1038288019262836E-15</v>
          </cell>
          <cell r="DX264">
            <v>9.1038288019262836E-15</v>
          </cell>
          <cell r="DY264">
            <v>9.1038288019262836E-15</v>
          </cell>
          <cell r="DZ264">
            <v>9.1038288019262836E-15</v>
          </cell>
          <cell r="EA264">
            <v>9.1038288019262836E-15</v>
          </cell>
          <cell r="EB264">
            <v>9.1038288019262836E-15</v>
          </cell>
          <cell r="EC264">
            <v>9.1038288019262836E-15</v>
          </cell>
          <cell r="ED264">
            <v>9.1038288019262836E-15</v>
          </cell>
          <cell r="EE264">
            <v>9.1038288019262836E-15</v>
          </cell>
          <cell r="EF264">
            <v>9.1038288019262836E-15</v>
          </cell>
          <cell r="EG264">
            <v>9.1038288019262836E-15</v>
          </cell>
          <cell r="EH264">
            <v>9.1038288019262836E-15</v>
          </cell>
          <cell r="EI264">
            <v>9.1038288019262836E-15</v>
          </cell>
          <cell r="EJ264">
            <v>9.1038288019262836E-15</v>
          </cell>
          <cell r="EK264">
            <v>9.1038288019262836E-15</v>
          </cell>
          <cell r="EL264">
            <v>9.1038288019262836E-15</v>
          </cell>
          <cell r="EM264">
            <v>9.1038288019262836E-15</v>
          </cell>
          <cell r="EN264">
            <v>9.1038288019262836E-15</v>
          </cell>
          <cell r="EO264">
            <v>9.1038288019262836E-15</v>
          </cell>
          <cell r="EP264">
            <v>9.1038288019262836E-15</v>
          </cell>
          <cell r="EQ264">
            <v>9.1038288019262836E-15</v>
          </cell>
          <cell r="ER264">
            <v>9.1038288019262836E-15</v>
          </cell>
          <cell r="ES264">
            <v>9.1038288019262836E-15</v>
          </cell>
          <cell r="ET264">
            <v>9.1038288019262836E-15</v>
          </cell>
          <cell r="EU264">
            <v>9.1038288019262836E-15</v>
          </cell>
          <cell r="EV264">
            <v>9.1038288019262836E-15</v>
          </cell>
          <cell r="EW264">
            <v>9.1038288019262836E-15</v>
          </cell>
          <cell r="EX264">
            <v>9.1038288019262836E-15</v>
          </cell>
          <cell r="EY264">
            <v>9.1038288019262836E-15</v>
          </cell>
          <cell r="EZ264">
            <v>9.1038288019262836E-15</v>
          </cell>
          <cell r="FA264">
            <v>9.1038288019262836E-15</v>
          </cell>
          <cell r="FB264">
            <v>9.1038288019262836E-15</v>
          </cell>
          <cell r="FC264">
            <v>9.1038288019262836E-15</v>
          </cell>
          <cell r="FD264">
            <v>9.1038288019262836E-15</v>
          </cell>
          <cell r="FE264">
            <v>9.1038288019262836E-15</v>
          </cell>
          <cell r="FF264">
            <v>9.1038288019262836E-15</v>
          </cell>
          <cell r="FG264">
            <v>9.1038288019262836E-15</v>
          </cell>
          <cell r="FH264">
            <v>9.1038288019262836E-15</v>
          </cell>
          <cell r="FI264">
            <v>9.1038288019262836E-15</v>
          </cell>
          <cell r="FJ264">
            <v>9.1038288019262836E-15</v>
          </cell>
          <cell r="FK264">
            <v>9.1038288019262836E-15</v>
          </cell>
          <cell r="FL264">
            <v>9.1038288019262836E-15</v>
          </cell>
          <cell r="FM264">
            <v>9.1038288019262836E-15</v>
          </cell>
          <cell r="FN264">
            <v>9.1038288019262836E-15</v>
          </cell>
          <cell r="FO264">
            <v>9.1038288019262836E-15</v>
          </cell>
          <cell r="FP264">
            <v>9.1038288019262836E-15</v>
          </cell>
          <cell r="FQ264">
            <v>9.1038288019262836E-15</v>
          </cell>
          <cell r="FR264">
            <v>9.1038288019262836E-15</v>
          </cell>
          <cell r="FS264">
            <v>9.1038288019262836E-15</v>
          </cell>
          <cell r="FT264">
            <v>9.1038288019262836E-15</v>
          </cell>
          <cell r="FU264">
            <v>9.1038288019262836E-15</v>
          </cell>
          <cell r="FV264">
            <v>9.1038288019262836E-15</v>
          </cell>
          <cell r="FW264">
            <v>9.1038288019262836E-15</v>
          </cell>
          <cell r="FX264">
            <v>9.1038288019262836E-15</v>
          </cell>
          <cell r="FY264">
            <v>9.1038288019262836E-15</v>
          </cell>
          <cell r="FZ264">
            <v>9.1038288019262836E-15</v>
          </cell>
          <cell r="GA264">
            <v>9.1038288019262836E-15</v>
          </cell>
          <cell r="GB264">
            <v>9.1038288019262836E-15</v>
          </cell>
          <cell r="GC264">
            <v>9.1038288019262836E-15</v>
          </cell>
          <cell r="GD264">
            <v>9.1038288019262836E-15</v>
          </cell>
          <cell r="GE264">
            <v>9.1038288019262836E-15</v>
          </cell>
          <cell r="GF264">
            <v>9.1038288019262836E-15</v>
          </cell>
          <cell r="GG264">
            <v>9.1038288019262836E-15</v>
          </cell>
          <cell r="GH264">
            <v>9.1038288019262836E-15</v>
          </cell>
          <cell r="GI264">
            <v>9.1038288019262836E-15</v>
          </cell>
          <cell r="GJ264">
            <v>9.1038288019262836E-15</v>
          </cell>
          <cell r="GK264">
            <v>9.1038288019262836E-15</v>
          </cell>
          <cell r="GL264">
            <v>9.1038288019262836E-15</v>
          </cell>
          <cell r="GM264">
            <v>9.1038288019262836E-15</v>
          </cell>
          <cell r="GN264">
            <v>9.1038288019262836E-15</v>
          </cell>
          <cell r="GO264">
            <v>9.1038288019262836E-15</v>
          </cell>
          <cell r="GP264">
            <v>9.1038288019262836E-15</v>
          </cell>
          <cell r="GQ264">
            <v>9.1038288019262836E-15</v>
          </cell>
          <cell r="GR264">
            <v>9.1038288019262836E-15</v>
          </cell>
          <cell r="GS264">
            <v>9.1038288019262836E-15</v>
          </cell>
          <cell r="GT264">
            <v>9.1038288019262836E-15</v>
          </cell>
          <cell r="GU264">
            <v>9.1038288019262836E-15</v>
          </cell>
          <cell r="GV264">
            <v>9.1038288019262836E-15</v>
          </cell>
          <cell r="GW264">
            <v>9.1038288019262836E-15</v>
          </cell>
          <cell r="GX264">
            <v>9.1038288019262836E-15</v>
          </cell>
          <cell r="GY264">
            <v>9.1038288019262836E-15</v>
          </cell>
          <cell r="GZ264">
            <v>9.1038288019262836E-15</v>
          </cell>
          <cell r="HA264">
            <v>9.1038288019262836E-15</v>
          </cell>
          <cell r="HB264">
            <v>9.1038288019262836E-15</v>
          </cell>
          <cell r="HC264">
            <v>9.1038288019262836E-15</v>
          </cell>
          <cell r="HD264">
            <v>9.1038288019262836E-15</v>
          </cell>
          <cell r="HE264">
            <v>9.1038288019262836E-15</v>
          </cell>
          <cell r="HF264">
            <v>9.1038288019262836E-15</v>
          </cell>
          <cell r="HG264">
            <v>9.1038288019262836E-15</v>
          </cell>
          <cell r="HH264">
            <v>9.1038288019262836E-15</v>
          </cell>
          <cell r="HI264">
            <v>9.1038288019262836E-15</v>
          </cell>
          <cell r="HJ264">
            <v>9.1038288019262836E-15</v>
          </cell>
          <cell r="HK264">
            <v>9.1038288019262836E-15</v>
          </cell>
          <cell r="HL264">
            <v>9.1038288019262836E-15</v>
          </cell>
          <cell r="HM264">
            <v>9.1038288019262836E-15</v>
          </cell>
          <cell r="HN264">
            <v>9.1038288019262836E-15</v>
          </cell>
          <cell r="HO264">
            <v>9.1038288019262836E-15</v>
          </cell>
          <cell r="HP264">
            <v>9.1038288019262836E-15</v>
          </cell>
          <cell r="HQ264">
            <v>9.1038288019262836E-15</v>
          </cell>
          <cell r="HR264">
            <v>9.1038288019262836E-15</v>
          </cell>
          <cell r="HS264">
            <v>9.1038288019262836E-15</v>
          </cell>
          <cell r="HT264">
            <v>9.1038288019262836E-15</v>
          </cell>
          <cell r="HU264">
            <v>9.1038288019262836E-15</v>
          </cell>
          <cell r="HV264">
            <v>9.1038288019262836E-15</v>
          </cell>
          <cell r="HW264">
            <v>9.1038288019262836E-15</v>
          </cell>
          <cell r="HX264">
            <v>9.1038288019262836E-15</v>
          </cell>
          <cell r="HY264">
            <v>9.1038288019262836E-15</v>
          </cell>
          <cell r="HZ264">
            <v>9.1038288019262836E-15</v>
          </cell>
          <cell r="IA264">
            <v>9.1038288019262836E-15</v>
          </cell>
          <cell r="IB264">
            <v>9.1038288019262836E-15</v>
          </cell>
          <cell r="IC264">
            <v>9.1038288019262836E-15</v>
          </cell>
          <cell r="ID264">
            <v>9.1038288019262836E-15</v>
          </cell>
          <cell r="IE264">
            <v>9.1038288019262836E-15</v>
          </cell>
          <cell r="IF264">
            <v>9.1038288019262836E-15</v>
          </cell>
          <cell r="IG264">
            <v>9.1038288019262836E-15</v>
          </cell>
          <cell r="IH264">
            <v>9.1038288019262836E-15</v>
          </cell>
          <cell r="II264">
            <v>9.1038288019262836E-15</v>
          </cell>
          <cell r="IJ264">
            <v>9.1038288019262836E-15</v>
          </cell>
          <cell r="IK264">
            <v>9.1038288019262836E-15</v>
          </cell>
          <cell r="IL264">
            <v>9.1038288019262836E-15</v>
          </cell>
          <cell r="IM264">
            <v>9.1038288019262836E-15</v>
          </cell>
        </row>
        <row r="265">
          <cell r="AG265">
            <v>0</v>
          </cell>
          <cell r="AL265">
            <v>0</v>
          </cell>
          <cell r="AQ265">
            <v>0</v>
          </cell>
          <cell r="AR265">
            <v>0</v>
          </cell>
          <cell r="AS265">
            <v>0</v>
          </cell>
          <cell r="AT265">
            <v>0</v>
          </cell>
          <cell r="AU265">
            <v>0</v>
          </cell>
          <cell r="AV265">
            <v>0</v>
          </cell>
          <cell r="AW265">
            <v>22.5</v>
          </cell>
          <cell r="AX265">
            <v>22.5</v>
          </cell>
          <cell r="AY265">
            <v>22.5</v>
          </cell>
          <cell r="AZ265">
            <v>22.5</v>
          </cell>
          <cell r="BA265">
            <v>22.5</v>
          </cell>
          <cell r="BB265">
            <v>22.5</v>
          </cell>
          <cell r="BC265">
            <v>22.5</v>
          </cell>
          <cell r="BD265">
            <v>22.5</v>
          </cell>
          <cell r="BE265">
            <v>22.5</v>
          </cell>
          <cell r="BF265">
            <v>22.5</v>
          </cell>
          <cell r="BG265">
            <v>21.75</v>
          </cell>
          <cell r="BH265">
            <v>21</v>
          </cell>
          <cell r="BI265">
            <v>20.25</v>
          </cell>
          <cell r="BJ265">
            <v>19.5</v>
          </cell>
          <cell r="BK265">
            <v>18.75</v>
          </cell>
          <cell r="BL265">
            <v>18</v>
          </cell>
          <cell r="BM265">
            <v>17.25</v>
          </cell>
          <cell r="BN265">
            <v>16.5</v>
          </cell>
          <cell r="BO265">
            <v>15.75</v>
          </cell>
          <cell r="BP265">
            <v>15</v>
          </cell>
          <cell r="BQ265">
            <v>14.25</v>
          </cell>
          <cell r="BR265">
            <v>13.5</v>
          </cell>
          <cell r="BS265">
            <v>12.75</v>
          </cell>
          <cell r="BT265">
            <v>12</v>
          </cell>
          <cell r="BU265">
            <v>11.25</v>
          </cell>
          <cell r="BV265">
            <v>10.5</v>
          </cell>
          <cell r="BW265">
            <v>9.75</v>
          </cell>
          <cell r="BX265">
            <v>9</v>
          </cell>
          <cell r="BY265">
            <v>8.25</v>
          </cell>
          <cell r="BZ265">
            <v>7.5</v>
          </cell>
          <cell r="CA265">
            <v>6.75</v>
          </cell>
          <cell r="CB265">
            <v>6</v>
          </cell>
          <cell r="CC265">
            <v>5.25</v>
          </cell>
          <cell r="CD265">
            <v>4.5</v>
          </cell>
          <cell r="CE265">
            <v>3.75</v>
          </cell>
          <cell r="CF265">
            <v>3</v>
          </cell>
          <cell r="CG265">
            <v>2.25</v>
          </cell>
          <cell r="CH265">
            <v>1.5</v>
          </cell>
          <cell r="CI265">
            <v>0.75</v>
          </cell>
          <cell r="CJ265">
            <v>0</v>
          </cell>
          <cell r="CK265">
            <v>0</v>
          </cell>
          <cell r="CL265">
            <v>0</v>
          </cell>
          <cell r="CM265">
            <v>0</v>
          </cell>
          <cell r="CN265">
            <v>0</v>
          </cell>
          <cell r="CO265">
            <v>0</v>
          </cell>
          <cell r="CP265">
            <v>0</v>
          </cell>
          <cell r="CQ265">
            <v>0</v>
          </cell>
          <cell r="CR265">
            <v>0</v>
          </cell>
          <cell r="CS265">
            <v>0</v>
          </cell>
          <cell r="CT265">
            <v>0</v>
          </cell>
          <cell r="CU265">
            <v>0</v>
          </cell>
          <cell r="CV265">
            <v>0</v>
          </cell>
          <cell r="CW265">
            <v>0</v>
          </cell>
          <cell r="CX265">
            <v>0</v>
          </cell>
          <cell r="CY265">
            <v>0</v>
          </cell>
          <cell r="CZ265">
            <v>0</v>
          </cell>
          <cell r="DA265">
            <v>0</v>
          </cell>
          <cell r="DB265">
            <v>0</v>
          </cell>
          <cell r="DC265">
            <v>0</v>
          </cell>
          <cell r="DD265">
            <v>0</v>
          </cell>
          <cell r="DE265">
            <v>0</v>
          </cell>
          <cell r="DF265">
            <v>0</v>
          </cell>
          <cell r="DG265">
            <v>0</v>
          </cell>
          <cell r="DH265">
            <v>0</v>
          </cell>
          <cell r="DI265">
            <v>0</v>
          </cell>
          <cell r="DJ265">
            <v>0</v>
          </cell>
          <cell r="DK265">
            <v>0</v>
          </cell>
          <cell r="DL265">
            <v>0</v>
          </cell>
          <cell r="DM265">
            <v>0</v>
          </cell>
          <cell r="DN265">
            <v>0</v>
          </cell>
          <cell r="DO265">
            <v>0</v>
          </cell>
          <cell r="DP265">
            <v>0</v>
          </cell>
          <cell r="DQ265">
            <v>0</v>
          </cell>
          <cell r="DR265">
            <v>0</v>
          </cell>
          <cell r="DS265">
            <v>0</v>
          </cell>
          <cell r="DT265">
            <v>0</v>
          </cell>
          <cell r="DU265">
            <v>0</v>
          </cell>
          <cell r="DV265">
            <v>0</v>
          </cell>
          <cell r="DW265">
            <v>0</v>
          </cell>
          <cell r="DX265">
            <v>0</v>
          </cell>
          <cell r="DY265">
            <v>0</v>
          </cell>
          <cell r="DZ265">
            <v>0</v>
          </cell>
          <cell r="EA265">
            <v>0</v>
          </cell>
          <cell r="EB265">
            <v>0</v>
          </cell>
          <cell r="EC265">
            <v>0</v>
          </cell>
          <cell r="ED265">
            <v>0</v>
          </cell>
          <cell r="EE265">
            <v>0</v>
          </cell>
          <cell r="EF265">
            <v>0</v>
          </cell>
          <cell r="EG265">
            <v>0</v>
          </cell>
          <cell r="EH265">
            <v>0</v>
          </cell>
          <cell r="EI265">
            <v>0</v>
          </cell>
          <cell r="EJ265">
            <v>0</v>
          </cell>
          <cell r="EK265">
            <v>0</v>
          </cell>
          <cell r="EL265">
            <v>0</v>
          </cell>
          <cell r="EM265">
            <v>0</v>
          </cell>
          <cell r="EN265">
            <v>0</v>
          </cell>
          <cell r="EO265">
            <v>0</v>
          </cell>
          <cell r="EP265">
            <v>0</v>
          </cell>
          <cell r="EQ265">
            <v>0</v>
          </cell>
          <cell r="ER265">
            <v>0</v>
          </cell>
          <cell r="ES265">
            <v>0</v>
          </cell>
          <cell r="ET265">
            <v>0</v>
          </cell>
          <cell r="EU265">
            <v>0</v>
          </cell>
          <cell r="EV265">
            <v>0</v>
          </cell>
          <cell r="EW265">
            <v>0</v>
          </cell>
          <cell r="EX265">
            <v>0</v>
          </cell>
          <cell r="EY265">
            <v>0</v>
          </cell>
          <cell r="EZ265">
            <v>0</v>
          </cell>
          <cell r="FA265">
            <v>0</v>
          </cell>
          <cell r="FB265">
            <v>0</v>
          </cell>
          <cell r="FC265">
            <v>0</v>
          </cell>
          <cell r="FD265">
            <v>0</v>
          </cell>
          <cell r="FE265">
            <v>0</v>
          </cell>
          <cell r="FF265">
            <v>0</v>
          </cell>
          <cell r="FG265">
            <v>0</v>
          </cell>
          <cell r="FH265">
            <v>0</v>
          </cell>
          <cell r="FI265">
            <v>0</v>
          </cell>
          <cell r="FJ265">
            <v>0</v>
          </cell>
          <cell r="FK265">
            <v>0</v>
          </cell>
          <cell r="FL265">
            <v>0</v>
          </cell>
          <cell r="FM265">
            <v>0</v>
          </cell>
          <cell r="FN265">
            <v>0</v>
          </cell>
          <cell r="FO265">
            <v>0</v>
          </cell>
          <cell r="FP265">
            <v>0</v>
          </cell>
          <cell r="FQ265">
            <v>0</v>
          </cell>
          <cell r="FR265">
            <v>0</v>
          </cell>
          <cell r="FS265">
            <v>0</v>
          </cell>
          <cell r="FT265">
            <v>0</v>
          </cell>
          <cell r="FU265">
            <v>0</v>
          </cell>
          <cell r="FV265">
            <v>0</v>
          </cell>
          <cell r="FW265">
            <v>0</v>
          </cell>
          <cell r="FX265">
            <v>0</v>
          </cell>
          <cell r="FY265">
            <v>0</v>
          </cell>
          <cell r="FZ265">
            <v>0</v>
          </cell>
          <cell r="GA265">
            <v>0</v>
          </cell>
          <cell r="GB265">
            <v>0</v>
          </cell>
          <cell r="GC265">
            <v>0</v>
          </cell>
          <cell r="GD265">
            <v>0</v>
          </cell>
          <cell r="GE265">
            <v>0</v>
          </cell>
          <cell r="GF265">
            <v>0</v>
          </cell>
          <cell r="GG265">
            <v>0</v>
          </cell>
          <cell r="GH265">
            <v>0</v>
          </cell>
          <cell r="GI265">
            <v>0</v>
          </cell>
          <cell r="GJ265">
            <v>0</v>
          </cell>
          <cell r="GK265">
            <v>0</v>
          </cell>
          <cell r="GL265">
            <v>0</v>
          </cell>
          <cell r="GM265">
            <v>0</v>
          </cell>
          <cell r="GN265">
            <v>0</v>
          </cell>
          <cell r="GO265">
            <v>0</v>
          </cell>
          <cell r="GP265">
            <v>0</v>
          </cell>
          <cell r="GQ265">
            <v>0</v>
          </cell>
          <cell r="GR265">
            <v>0</v>
          </cell>
          <cell r="GS265">
            <v>0</v>
          </cell>
          <cell r="GT265">
            <v>0</v>
          </cell>
          <cell r="GU265">
            <v>0</v>
          </cell>
          <cell r="GV265">
            <v>0</v>
          </cell>
          <cell r="GW265">
            <v>0</v>
          </cell>
          <cell r="GX265">
            <v>0</v>
          </cell>
          <cell r="GY265">
            <v>0</v>
          </cell>
          <cell r="GZ265">
            <v>0</v>
          </cell>
          <cell r="HA265">
            <v>0</v>
          </cell>
          <cell r="HB265">
            <v>0</v>
          </cell>
          <cell r="HC265">
            <v>0</v>
          </cell>
          <cell r="HD265">
            <v>0</v>
          </cell>
          <cell r="HE265">
            <v>0</v>
          </cell>
          <cell r="HF265">
            <v>0</v>
          </cell>
          <cell r="HG265">
            <v>0</v>
          </cell>
          <cell r="HH265">
            <v>0</v>
          </cell>
          <cell r="HI265">
            <v>0</v>
          </cell>
          <cell r="HJ265">
            <v>0</v>
          </cell>
          <cell r="HK265">
            <v>0</v>
          </cell>
          <cell r="HL265">
            <v>0</v>
          </cell>
          <cell r="HM265">
            <v>0</v>
          </cell>
          <cell r="HN265">
            <v>0</v>
          </cell>
          <cell r="HO265">
            <v>0</v>
          </cell>
          <cell r="HP265">
            <v>0</v>
          </cell>
          <cell r="HQ265">
            <v>0</v>
          </cell>
          <cell r="HR265">
            <v>0</v>
          </cell>
          <cell r="HS265">
            <v>0</v>
          </cell>
          <cell r="HT265">
            <v>0</v>
          </cell>
          <cell r="HU265">
            <v>0</v>
          </cell>
          <cell r="HV265">
            <v>0</v>
          </cell>
          <cell r="HW265">
            <v>0</v>
          </cell>
          <cell r="HX265">
            <v>0</v>
          </cell>
          <cell r="HY265">
            <v>0</v>
          </cell>
          <cell r="HZ265">
            <v>0</v>
          </cell>
          <cell r="IA265">
            <v>0</v>
          </cell>
          <cell r="IB265">
            <v>0</v>
          </cell>
          <cell r="IC265">
            <v>0</v>
          </cell>
          <cell r="ID265">
            <v>0</v>
          </cell>
          <cell r="IE265">
            <v>0</v>
          </cell>
          <cell r="IF265">
            <v>0</v>
          </cell>
          <cell r="IG265">
            <v>0</v>
          </cell>
          <cell r="IH265">
            <v>0</v>
          </cell>
          <cell r="II265">
            <v>0</v>
          </cell>
          <cell r="IJ265">
            <v>0</v>
          </cell>
          <cell r="IK265">
            <v>0</v>
          </cell>
          <cell r="IL265">
            <v>0</v>
          </cell>
          <cell r="IM265">
            <v>0</v>
          </cell>
        </row>
        <row r="266">
          <cell r="AL266">
            <v>5.0000000000000001E-3</v>
          </cell>
          <cell r="AQ266">
            <v>5.0000000000000001E-3</v>
          </cell>
          <cell r="AR266">
            <v>5.0000000000000001E-3</v>
          </cell>
          <cell r="AS266">
            <v>5.0000000000000001E-3</v>
          </cell>
          <cell r="AT266">
            <v>5.0000000000000001E-3</v>
          </cell>
          <cell r="AU266">
            <v>5.0000000000000001E-3</v>
          </cell>
          <cell r="AV266">
            <v>5.0000000000000001E-3</v>
          </cell>
          <cell r="AW266">
            <v>5.0000000000000001E-3</v>
          </cell>
          <cell r="AX266">
            <v>5.0000000000000001E-3</v>
          </cell>
          <cell r="AY266">
            <v>5.0000000000000001E-3</v>
          </cell>
          <cell r="AZ266">
            <v>5.0000000000000001E-3</v>
          </cell>
          <cell r="BA266">
            <v>0.33333333333333331</v>
          </cell>
          <cell r="BB266">
            <v>0.33333333333333331</v>
          </cell>
          <cell r="BC266">
            <v>0.33333333333333331</v>
          </cell>
          <cell r="BD266">
            <v>0.33333333333333331</v>
          </cell>
          <cell r="BE266">
            <v>0.33333333333333331</v>
          </cell>
          <cell r="BF266">
            <v>0.33333333333333331</v>
          </cell>
          <cell r="BG266">
            <v>0.33333333333333331</v>
          </cell>
          <cell r="BH266">
            <v>0.33333333333333331</v>
          </cell>
          <cell r="BI266">
            <v>0.33333333333333331</v>
          </cell>
          <cell r="BJ266">
            <v>0.33333333333333331</v>
          </cell>
          <cell r="BK266">
            <v>0.33333333333333331</v>
          </cell>
          <cell r="BL266">
            <v>0.33333333333333331</v>
          </cell>
          <cell r="BM266">
            <v>0.33333333333333331</v>
          </cell>
          <cell r="BN266">
            <v>0.33333333333333331</v>
          </cell>
          <cell r="BO266">
            <v>0.33333333333333331</v>
          </cell>
          <cell r="BP266">
            <v>0.33333333333333331</v>
          </cell>
          <cell r="BQ266">
            <v>0.33333333333333331</v>
          </cell>
          <cell r="BR266">
            <v>0.33333333333333331</v>
          </cell>
          <cell r="BS266">
            <v>0.33333333333333331</v>
          </cell>
          <cell r="BT266">
            <v>0.33333333333333331</v>
          </cell>
          <cell r="BU266">
            <v>0.33333333333333331</v>
          </cell>
          <cell r="BV266">
            <v>0.33333333333333331</v>
          </cell>
          <cell r="BW266">
            <v>0.33333333333333331</v>
          </cell>
          <cell r="BX266">
            <v>0.33333333333333331</v>
          </cell>
          <cell r="BY266">
            <v>0.33333333333333331</v>
          </cell>
          <cell r="BZ266">
            <v>0.33333333333333331</v>
          </cell>
          <cell r="CA266">
            <v>0.33333333333333331</v>
          </cell>
          <cell r="CB266">
            <v>0.33333333333333331</v>
          </cell>
          <cell r="CC266">
            <v>0.33333333333333331</v>
          </cell>
          <cell r="CD266">
            <v>5.0000000000000001E-3</v>
          </cell>
          <cell r="CE266">
            <v>5.0000000000000001E-3</v>
          </cell>
          <cell r="CF266">
            <v>5.0000000000000001E-3</v>
          </cell>
          <cell r="CG266">
            <v>5.0000000000000001E-3</v>
          </cell>
          <cell r="CH266">
            <v>5.0000000000000001E-3</v>
          </cell>
          <cell r="CI266">
            <v>5.0000000000000001E-3</v>
          </cell>
          <cell r="CJ266">
            <v>5.0000000000000001E-3</v>
          </cell>
          <cell r="CK266">
            <v>5.0000000000000001E-3</v>
          </cell>
          <cell r="CL266">
            <v>5.0000000000000001E-3</v>
          </cell>
          <cell r="CM266">
            <v>5.0000000000000001E-3</v>
          </cell>
          <cell r="CN266">
            <v>5.0000000000000001E-3</v>
          </cell>
          <cell r="CO266">
            <v>5.0000000000000001E-3</v>
          </cell>
          <cell r="CP266">
            <v>5.0000000000000001E-3</v>
          </cell>
          <cell r="CQ266">
            <v>5.0000000000000001E-3</v>
          </cell>
          <cell r="CR266">
            <v>5.0000000000000001E-3</v>
          </cell>
          <cell r="CS266">
            <v>5.0000000000000001E-3</v>
          </cell>
          <cell r="CT266">
            <v>5.0000000000000001E-3</v>
          </cell>
          <cell r="CU266">
            <v>5.0000000000000001E-3</v>
          </cell>
          <cell r="CV266">
            <v>5.0000000000000001E-3</v>
          </cell>
          <cell r="CW266">
            <v>5.0000000000000001E-3</v>
          </cell>
          <cell r="CX266">
            <v>5.0000000000000001E-3</v>
          </cell>
          <cell r="CY266">
            <v>5.0000000000000001E-3</v>
          </cell>
          <cell r="CZ266">
            <v>5.0000000000000001E-3</v>
          </cell>
          <cell r="DA266">
            <v>5.0000000000000001E-3</v>
          </cell>
          <cell r="DB266">
            <v>5.0000000000000001E-3</v>
          </cell>
          <cell r="DC266">
            <v>5.0000000000000001E-3</v>
          </cell>
          <cell r="DD266">
            <v>5.0000000000000001E-3</v>
          </cell>
          <cell r="DE266">
            <v>5.0000000000000001E-3</v>
          </cell>
          <cell r="DF266">
            <v>5.0000000000000001E-3</v>
          </cell>
          <cell r="DG266">
            <v>5.0000000000000001E-3</v>
          </cell>
          <cell r="DH266">
            <v>5.0000000000000001E-3</v>
          </cell>
          <cell r="DI266">
            <v>5.0000000000000001E-3</v>
          </cell>
          <cell r="DJ266">
            <v>5.0000000000000001E-3</v>
          </cell>
          <cell r="DK266">
            <v>5.0000000000000001E-3</v>
          </cell>
          <cell r="DL266">
            <v>5.0000000000000001E-3</v>
          </cell>
          <cell r="DM266">
            <v>5.0000000000000001E-3</v>
          </cell>
          <cell r="DN266">
            <v>5.0000000000000001E-3</v>
          </cell>
          <cell r="DO266">
            <v>5.0000000000000001E-3</v>
          </cell>
          <cell r="DP266">
            <v>5.0000000000000001E-3</v>
          </cell>
          <cell r="DQ266">
            <v>5.0000000000000001E-3</v>
          </cell>
          <cell r="DR266">
            <v>5.0000000000000001E-3</v>
          </cell>
          <cell r="DS266">
            <v>5.0000000000000001E-3</v>
          </cell>
          <cell r="DT266">
            <v>5.0000000000000001E-3</v>
          </cell>
          <cell r="DU266">
            <v>5.0000000000000001E-3</v>
          </cell>
          <cell r="DV266">
            <v>5.0000000000000001E-3</v>
          </cell>
          <cell r="DW266">
            <v>5.0000000000000001E-3</v>
          </cell>
          <cell r="DX266">
            <v>5.0000000000000001E-3</v>
          </cell>
          <cell r="DY266">
            <v>5.0000000000000001E-3</v>
          </cell>
          <cell r="DZ266">
            <v>5.0000000000000001E-3</v>
          </cell>
          <cell r="EA266">
            <v>5.0000000000000001E-3</v>
          </cell>
          <cell r="EB266">
            <v>5.0000000000000001E-3</v>
          </cell>
          <cell r="EC266">
            <v>5.0000000000000001E-3</v>
          </cell>
          <cell r="ED266">
            <v>5.0000000000000001E-3</v>
          </cell>
          <cell r="EE266">
            <v>5.0000000000000001E-3</v>
          </cell>
          <cell r="EF266">
            <v>5.0000000000000001E-3</v>
          </cell>
          <cell r="EG266">
            <v>5.0000000000000001E-3</v>
          </cell>
          <cell r="EH266">
            <v>5.0000000000000001E-3</v>
          </cell>
          <cell r="EI266">
            <v>5.0000000000000001E-3</v>
          </cell>
          <cell r="EJ266">
            <v>5.0000000000000001E-3</v>
          </cell>
          <cell r="EK266">
            <v>5.0000000000000001E-3</v>
          </cell>
          <cell r="EL266">
            <v>5.0000000000000001E-3</v>
          </cell>
          <cell r="EM266">
            <v>5.0000000000000001E-3</v>
          </cell>
          <cell r="EN266">
            <v>5.0000000000000001E-3</v>
          </cell>
          <cell r="EO266">
            <v>5.0000000000000001E-3</v>
          </cell>
          <cell r="EP266">
            <v>5.0000000000000001E-3</v>
          </cell>
          <cell r="EQ266">
            <v>5.0000000000000001E-3</v>
          </cell>
          <cell r="ER266">
            <v>5.0000000000000001E-3</v>
          </cell>
          <cell r="ES266">
            <v>5.0000000000000001E-3</v>
          </cell>
          <cell r="ET266">
            <v>5.0000000000000001E-3</v>
          </cell>
          <cell r="EU266">
            <v>5.0000000000000001E-3</v>
          </cell>
          <cell r="EV266">
            <v>5.0000000000000001E-3</v>
          </cell>
          <cell r="EW266">
            <v>5.0000000000000001E-3</v>
          </cell>
          <cell r="EX266">
            <v>5.0000000000000001E-3</v>
          </cell>
          <cell r="EY266">
            <v>5.0000000000000001E-3</v>
          </cell>
          <cell r="EZ266">
            <v>5.0000000000000001E-3</v>
          </cell>
          <cell r="FA266">
            <v>5.0000000000000001E-3</v>
          </cell>
          <cell r="FB266">
            <v>5.0000000000000001E-3</v>
          </cell>
          <cell r="FC266">
            <v>5.0000000000000001E-3</v>
          </cell>
          <cell r="FD266">
            <v>5.0000000000000001E-3</v>
          </cell>
          <cell r="FE266">
            <v>5.0000000000000001E-3</v>
          </cell>
          <cell r="FF266">
            <v>5.0000000000000001E-3</v>
          </cell>
          <cell r="FG266">
            <v>5.0000000000000001E-3</v>
          </cell>
          <cell r="FH266">
            <v>5.0000000000000001E-3</v>
          </cell>
          <cell r="FI266">
            <v>5.0000000000000001E-3</v>
          </cell>
          <cell r="FJ266">
            <v>5.0000000000000001E-3</v>
          </cell>
          <cell r="FK266">
            <v>5.0000000000000001E-3</v>
          </cell>
          <cell r="FL266">
            <v>5.0000000000000001E-3</v>
          </cell>
          <cell r="FM266">
            <v>5.0000000000000001E-3</v>
          </cell>
          <cell r="FN266">
            <v>5.0000000000000001E-3</v>
          </cell>
          <cell r="FO266">
            <v>5.0000000000000001E-3</v>
          </cell>
          <cell r="FP266">
            <v>5.0000000000000001E-3</v>
          </cell>
          <cell r="FQ266">
            <v>5.0000000000000001E-3</v>
          </cell>
          <cell r="FR266">
            <v>5.0000000000000001E-3</v>
          </cell>
          <cell r="FS266">
            <v>5.0000000000000001E-3</v>
          </cell>
          <cell r="FT266">
            <v>5.0000000000000001E-3</v>
          </cell>
          <cell r="FU266">
            <v>5.0000000000000001E-3</v>
          </cell>
          <cell r="FV266">
            <v>5.0000000000000001E-3</v>
          </cell>
          <cell r="FW266">
            <v>5.0000000000000001E-3</v>
          </cell>
          <cell r="FX266">
            <v>5.0000000000000001E-3</v>
          </cell>
          <cell r="FY266">
            <v>5.0000000000000001E-3</v>
          </cell>
          <cell r="FZ266">
            <v>5.0000000000000001E-3</v>
          </cell>
          <cell r="GA266">
            <v>5.0000000000000001E-3</v>
          </cell>
          <cell r="GB266">
            <v>5.0000000000000001E-3</v>
          </cell>
          <cell r="GC266">
            <v>5.0000000000000001E-3</v>
          </cell>
          <cell r="GD266">
            <v>5.0000000000000001E-3</v>
          </cell>
          <cell r="GE266">
            <v>5.0000000000000001E-3</v>
          </cell>
          <cell r="GF266">
            <v>5.0000000000000001E-3</v>
          </cell>
          <cell r="GG266">
            <v>5.0000000000000001E-3</v>
          </cell>
          <cell r="GH266">
            <v>5.0000000000000001E-3</v>
          </cell>
          <cell r="GI266">
            <v>5.0000000000000001E-3</v>
          </cell>
          <cell r="GJ266">
            <v>5.0000000000000001E-3</v>
          </cell>
          <cell r="GK266">
            <v>5.0000000000000001E-3</v>
          </cell>
          <cell r="GL266">
            <v>5.0000000000000001E-3</v>
          </cell>
          <cell r="GM266">
            <v>5.0000000000000001E-3</v>
          </cell>
          <cell r="GN266">
            <v>5.0000000000000001E-3</v>
          </cell>
          <cell r="GO266">
            <v>5.0000000000000001E-3</v>
          </cell>
          <cell r="GP266">
            <v>5.0000000000000001E-3</v>
          </cell>
          <cell r="GQ266">
            <v>5.0000000000000001E-3</v>
          </cell>
          <cell r="GR266">
            <v>5.0000000000000001E-3</v>
          </cell>
          <cell r="GS266">
            <v>5.0000000000000001E-3</v>
          </cell>
          <cell r="GT266">
            <v>5.0000000000000001E-3</v>
          </cell>
          <cell r="GU266">
            <v>5.0000000000000001E-3</v>
          </cell>
        </row>
        <row r="267">
          <cell r="AV267">
            <v>0</v>
          </cell>
          <cell r="AW267">
            <v>0</v>
          </cell>
          <cell r="AX267">
            <v>0</v>
          </cell>
          <cell r="AY267">
            <v>0</v>
          </cell>
          <cell r="AZ267">
            <v>0.6</v>
          </cell>
          <cell r="BA267">
            <v>1.0066666666666666</v>
          </cell>
          <cell r="BB267">
            <v>0.36666666666666664</v>
          </cell>
          <cell r="BC267">
            <v>0.36666666666666664</v>
          </cell>
          <cell r="BD267">
            <v>0.36666666666666664</v>
          </cell>
          <cell r="BE267">
            <v>0.36666666666666664</v>
          </cell>
          <cell r="BF267">
            <v>0.36666666666666664</v>
          </cell>
          <cell r="BG267">
            <v>0.36666666666666664</v>
          </cell>
          <cell r="BH267">
            <v>0.36666666666666664</v>
          </cell>
          <cell r="BI267">
            <v>0.36666666666666664</v>
          </cell>
          <cell r="BJ267">
            <v>0.36666666666666664</v>
          </cell>
          <cell r="BK267">
            <v>0.36666666666666664</v>
          </cell>
          <cell r="BL267">
            <v>0.36666666666666664</v>
          </cell>
          <cell r="BM267">
            <v>0.36666666666666664</v>
          </cell>
          <cell r="BN267">
            <v>0.36666666666666664</v>
          </cell>
          <cell r="BO267">
            <v>0.36666666666666664</v>
          </cell>
          <cell r="BP267">
            <v>0.36666666666666664</v>
          </cell>
          <cell r="BQ267">
            <v>0.36666666666666664</v>
          </cell>
          <cell r="BR267">
            <v>0.36666666666666664</v>
          </cell>
          <cell r="BS267">
            <v>0.36666666666666664</v>
          </cell>
          <cell r="BT267">
            <v>0.36666666666666664</v>
          </cell>
          <cell r="BU267">
            <v>0.36666666666666664</v>
          </cell>
          <cell r="BV267">
            <v>0.36666666666666664</v>
          </cell>
          <cell r="BW267">
            <v>0.36666666666666664</v>
          </cell>
          <cell r="BX267">
            <v>0.36666666666666664</v>
          </cell>
          <cell r="BY267">
            <v>0.36666666666666664</v>
          </cell>
          <cell r="BZ267">
            <v>0.36666666666666664</v>
          </cell>
          <cell r="CA267">
            <v>0.36666666666666664</v>
          </cell>
          <cell r="CB267">
            <v>0.36666666666666664</v>
          </cell>
          <cell r="CC267">
            <v>0.36666666666666664</v>
          </cell>
          <cell r="CD267">
            <v>0.36666666666666664</v>
          </cell>
          <cell r="CE267">
            <v>2.0633333333333335</v>
          </cell>
          <cell r="CF267">
            <v>2.0633333333333335</v>
          </cell>
          <cell r="CG267">
            <v>1.7366666666666668</v>
          </cell>
          <cell r="CH267">
            <v>1.3933333333333333</v>
          </cell>
          <cell r="CI267">
            <v>0.96666666666666667</v>
          </cell>
          <cell r="CJ267">
            <v>0.48333333333333334</v>
          </cell>
        </row>
        <row r="268">
          <cell r="AB268">
            <v>0</v>
          </cell>
          <cell r="AG268">
            <v>0</v>
          </cell>
          <cell r="AL268">
            <v>0</v>
          </cell>
          <cell r="AQ268">
            <v>6.7349999999999993E-2</v>
          </cell>
          <cell r="AR268">
            <v>0.17485000000000001</v>
          </cell>
          <cell r="AS268">
            <v>0.26235000000000003</v>
          </cell>
          <cell r="AT268">
            <v>0.35485</v>
          </cell>
          <cell r="AU268">
            <v>0.45235000000000003</v>
          </cell>
          <cell r="AV268">
            <v>0.55485000000000007</v>
          </cell>
          <cell r="AW268">
            <v>0.66235000000000011</v>
          </cell>
          <cell r="AX268">
            <v>0.77485000000000015</v>
          </cell>
          <cell r="AY268">
            <v>0.77485000000000015</v>
          </cell>
          <cell r="AZ268">
            <v>0.77485000000000015</v>
          </cell>
          <cell r="BA268">
            <v>0.77260500000000021</v>
          </cell>
          <cell r="BB268">
            <v>0.76677666666666688</v>
          </cell>
          <cell r="BC268">
            <v>0.75803166666666688</v>
          </cell>
          <cell r="BD268">
            <v>0.74620333333333355</v>
          </cell>
          <cell r="BE268">
            <v>0.73112500000000014</v>
          </cell>
          <cell r="BF268">
            <v>0.71263000000000021</v>
          </cell>
          <cell r="BG268">
            <v>0.69055166666666679</v>
          </cell>
          <cell r="BH268">
            <v>0.66472333333333344</v>
          </cell>
          <cell r="BI268">
            <v>0.64097333333333339</v>
          </cell>
          <cell r="BJ268">
            <v>0.61705666666666681</v>
          </cell>
          <cell r="BK268">
            <v>0.59297333333333346</v>
          </cell>
          <cell r="BL268">
            <v>0.56872333333333347</v>
          </cell>
          <cell r="BM268">
            <v>0.54206166666666677</v>
          </cell>
          <cell r="BN268">
            <v>0.51523333333333354</v>
          </cell>
          <cell r="BO268">
            <v>0.48823833333333344</v>
          </cell>
          <cell r="BP268">
            <v>0.46107666666666675</v>
          </cell>
          <cell r="BQ268">
            <v>0.43374833333333346</v>
          </cell>
          <cell r="BR268">
            <v>0.40625333333333347</v>
          </cell>
          <cell r="BS268">
            <v>0.37859166666666677</v>
          </cell>
          <cell r="BT268">
            <v>0.35076333333333343</v>
          </cell>
          <cell r="BU268">
            <v>0.32276833333333338</v>
          </cell>
          <cell r="BV268">
            <v>0.29985666666666672</v>
          </cell>
          <cell r="BW268">
            <v>0.27694500000000005</v>
          </cell>
          <cell r="BX268">
            <v>0.25403333333333339</v>
          </cell>
          <cell r="BY268">
            <v>0.23112166666666673</v>
          </cell>
          <cell r="BZ268">
            <v>0.20821000000000006</v>
          </cell>
          <cell r="CA268">
            <v>0.18529833333333337</v>
          </cell>
          <cell r="CB268">
            <v>0.16238666666666668</v>
          </cell>
          <cell r="CC268">
            <v>0.13947500000000002</v>
          </cell>
          <cell r="CD268">
            <v>0.11656333333333335</v>
          </cell>
          <cell r="CE268">
            <v>9.5896666666666686E-2</v>
          </cell>
          <cell r="CF268">
            <v>7.8813333333333346E-2</v>
          </cell>
          <cell r="CG268">
            <v>6.1730000000000014E-2</v>
          </cell>
          <cell r="CH268">
            <v>4.7730000000000022E-2</v>
          </cell>
          <cell r="CI268">
            <v>3.698000000000002E-2</v>
          </cell>
          <cell r="CJ268">
            <v>2.9646666666666686E-2</v>
          </cell>
          <cell r="CK268">
            <v>2.5896666666666686E-2</v>
          </cell>
          <cell r="CL268">
            <v>2.5896666666666686E-2</v>
          </cell>
          <cell r="CM268">
            <v>2.5896666666666686E-2</v>
          </cell>
          <cell r="CN268">
            <v>2.5896666666666686E-2</v>
          </cell>
          <cell r="CO268">
            <v>2.5896666666666686E-2</v>
          </cell>
          <cell r="CP268">
            <v>2.5896666666666686E-2</v>
          </cell>
          <cell r="CQ268">
            <v>2.5896666666666686E-2</v>
          </cell>
          <cell r="CR268">
            <v>2.5896666666666686E-2</v>
          </cell>
          <cell r="CS268">
            <v>2.5896666666666686E-2</v>
          </cell>
          <cell r="CT268">
            <v>2.5896666666666686E-2</v>
          </cell>
          <cell r="CU268">
            <v>2.5896666666666686E-2</v>
          </cell>
          <cell r="CV268">
            <v>2.5896666666666686E-2</v>
          </cell>
          <cell r="CW268">
            <v>2.5896666666666686E-2</v>
          </cell>
          <cell r="CX268">
            <v>2.5896666666666686E-2</v>
          </cell>
          <cell r="CY268">
            <v>2.5896666666666686E-2</v>
          </cell>
          <cell r="CZ268">
            <v>2.5896666666666686E-2</v>
          </cell>
          <cell r="DA268">
            <v>2.5896666666666686E-2</v>
          </cell>
          <cell r="DB268">
            <v>2.5896666666666686E-2</v>
          </cell>
          <cell r="DC268">
            <v>2.5896666666666686E-2</v>
          </cell>
          <cell r="DD268">
            <v>2.5896666666666686E-2</v>
          </cell>
          <cell r="DE268">
            <v>2.5896666666666686E-2</v>
          </cell>
          <cell r="DF268">
            <v>2.5896666666666686E-2</v>
          </cell>
          <cell r="DG268">
            <v>2.5896666666666686E-2</v>
          </cell>
          <cell r="DH268">
            <v>2.5896666666666686E-2</v>
          </cell>
          <cell r="DI268">
            <v>2.5896666666666686E-2</v>
          </cell>
          <cell r="DJ268">
            <v>2.5896666666666686E-2</v>
          </cell>
          <cell r="DK268">
            <v>2.5896666666666686E-2</v>
          </cell>
          <cell r="DL268">
            <v>2.5896666666666686E-2</v>
          </cell>
          <cell r="DM268">
            <v>2.5896666666666686E-2</v>
          </cell>
          <cell r="DN268">
            <v>2.5896666666666686E-2</v>
          </cell>
          <cell r="DO268">
            <v>2.5896666666666686E-2</v>
          </cell>
          <cell r="DP268">
            <v>2.5896666666666686E-2</v>
          </cell>
          <cell r="DQ268">
            <v>2.5896666666666686E-2</v>
          </cell>
          <cell r="DR268">
            <v>2.5896666666666686E-2</v>
          </cell>
          <cell r="DS268">
            <v>2.5896666666666686E-2</v>
          </cell>
          <cell r="DT268">
            <v>2.5896666666666686E-2</v>
          </cell>
          <cell r="DU268">
            <v>2.5896666666666686E-2</v>
          </cell>
          <cell r="DV268">
            <v>2.5896666666666686E-2</v>
          </cell>
          <cell r="DW268">
            <v>2.5896666666666686E-2</v>
          </cell>
          <cell r="DX268">
            <v>2.5896666666666686E-2</v>
          </cell>
          <cell r="DY268">
            <v>2.5896666666666686E-2</v>
          </cell>
          <cell r="DZ268">
            <v>2.5896666666666686E-2</v>
          </cell>
          <cell r="EA268">
            <v>2.5896666666666686E-2</v>
          </cell>
          <cell r="EB268">
            <v>2.5896666666666686E-2</v>
          </cell>
          <cell r="EC268">
            <v>2.5896666666666686E-2</v>
          </cell>
          <cell r="ED268">
            <v>2.5896666666666686E-2</v>
          </cell>
          <cell r="EE268">
            <v>2.5896666666666686E-2</v>
          </cell>
          <cell r="EF268">
            <v>2.5896666666666686E-2</v>
          </cell>
          <cell r="EG268">
            <v>2.5896666666666686E-2</v>
          </cell>
          <cell r="EH268">
            <v>2.5896666666666686E-2</v>
          </cell>
          <cell r="EI268">
            <v>2.5896666666666686E-2</v>
          </cell>
          <cell r="EJ268">
            <v>2.5896666666666686E-2</v>
          </cell>
          <cell r="EK268">
            <v>2.5896666666666686E-2</v>
          </cell>
          <cell r="EL268">
            <v>2.5896666666666686E-2</v>
          </cell>
          <cell r="EM268">
            <v>2.5896666666666686E-2</v>
          </cell>
          <cell r="EN268">
            <v>2.5896666666666686E-2</v>
          </cell>
          <cell r="EO268">
            <v>2.5896666666666686E-2</v>
          </cell>
          <cell r="EP268">
            <v>2.5896666666666686E-2</v>
          </cell>
          <cell r="EQ268">
            <v>2.5896666666666686E-2</v>
          </cell>
          <cell r="ER268">
            <v>2.5896666666666686E-2</v>
          </cell>
          <cell r="ES268">
            <v>2.5896666666666686E-2</v>
          </cell>
          <cell r="ET268">
            <v>2.5896666666666686E-2</v>
          </cell>
          <cell r="EU268">
            <v>2.5896666666666686E-2</v>
          </cell>
          <cell r="EV268">
            <v>2.5896666666666686E-2</v>
          </cell>
          <cell r="EW268">
            <v>2.5896666666666686E-2</v>
          </cell>
          <cell r="EX268">
            <v>2.5896666666666686E-2</v>
          </cell>
          <cell r="EY268">
            <v>2.5896666666666686E-2</v>
          </cell>
          <cell r="EZ268">
            <v>2.5896666666666686E-2</v>
          </cell>
          <cell r="FA268">
            <v>2.5896666666666686E-2</v>
          </cell>
          <cell r="FB268">
            <v>2.5896666666666686E-2</v>
          </cell>
          <cell r="FC268">
            <v>2.5896666666666686E-2</v>
          </cell>
          <cell r="FD268">
            <v>2.5896666666666686E-2</v>
          </cell>
          <cell r="FE268">
            <v>2.5896666666666686E-2</v>
          </cell>
          <cell r="FF268">
            <v>2.5896666666666686E-2</v>
          </cell>
          <cell r="FG268">
            <v>2.5896666666666686E-2</v>
          </cell>
          <cell r="FH268">
            <v>2.5896666666666686E-2</v>
          </cell>
          <cell r="FI268">
            <v>2.5896666666666686E-2</v>
          </cell>
          <cell r="FJ268">
            <v>2.5896666666666686E-2</v>
          </cell>
          <cell r="FK268">
            <v>2.5896666666666686E-2</v>
          </cell>
          <cell r="FL268">
            <v>2.5896666666666686E-2</v>
          </cell>
          <cell r="FM268">
            <v>2.5896666666666686E-2</v>
          </cell>
          <cell r="FN268">
            <v>2.5896666666666686E-2</v>
          </cell>
          <cell r="FO268">
            <v>2.5896666666666686E-2</v>
          </cell>
          <cell r="FP268">
            <v>2.5896666666666686E-2</v>
          </cell>
          <cell r="FQ268">
            <v>2.5896666666666686E-2</v>
          </cell>
          <cell r="FR268">
            <v>2.5896666666666686E-2</v>
          </cell>
          <cell r="FS268">
            <v>2.5896666666666686E-2</v>
          </cell>
          <cell r="FT268">
            <v>2.5896666666666686E-2</v>
          </cell>
          <cell r="FU268">
            <v>2.5896666666666686E-2</v>
          </cell>
          <cell r="FV268">
            <v>2.5896666666666686E-2</v>
          </cell>
          <cell r="FW268">
            <v>2.5896666666666686E-2</v>
          </cell>
          <cell r="FX268">
            <v>2.5896666666666686E-2</v>
          </cell>
          <cell r="FY268">
            <v>2.5896666666666686E-2</v>
          </cell>
          <cell r="FZ268">
            <v>2.5896666666666686E-2</v>
          </cell>
          <cell r="GA268">
            <v>2.5896666666666686E-2</v>
          </cell>
          <cell r="GB268">
            <v>2.5896666666666686E-2</v>
          </cell>
          <cell r="GC268">
            <v>2.5896666666666686E-2</v>
          </cell>
          <cell r="GD268">
            <v>2.5896666666666686E-2</v>
          </cell>
          <cell r="GE268">
            <v>2.5896666666666686E-2</v>
          </cell>
          <cell r="GF268">
            <v>2.5896666666666686E-2</v>
          </cell>
          <cell r="GG268">
            <v>2.5896666666666686E-2</v>
          </cell>
          <cell r="GH268">
            <v>2.5896666666666686E-2</v>
          </cell>
          <cell r="GI268">
            <v>2.5896666666666686E-2</v>
          </cell>
          <cell r="GJ268">
            <v>2.5896666666666686E-2</v>
          </cell>
          <cell r="GK268">
            <v>2.5896666666666686E-2</v>
          </cell>
          <cell r="GL268">
            <v>2.5896666666666686E-2</v>
          </cell>
          <cell r="GM268">
            <v>2.5896666666666686E-2</v>
          </cell>
          <cell r="GN268">
            <v>2.5896666666666686E-2</v>
          </cell>
          <cell r="GO268">
            <v>2.5896666666666686E-2</v>
          </cell>
          <cell r="GP268">
            <v>2.5896666666666686E-2</v>
          </cell>
          <cell r="GQ268">
            <v>2.5896666666666686E-2</v>
          </cell>
          <cell r="GR268">
            <v>2.5896666666666686E-2</v>
          </cell>
          <cell r="GS268">
            <v>2.5896666666666686E-2</v>
          </cell>
          <cell r="GT268">
            <v>2.5896666666666686E-2</v>
          </cell>
          <cell r="GU268">
            <v>2.5896666666666686E-2</v>
          </cell>
          <cell r="GV268">
            <v>2.5896666666666686E-2</v>
          </cell>
          <cell r="GW268">
            <v>2.5896666666666686E-2</v>
          </cell>
          <cell r="GX268">
            <v>2.5896666666666686E-2</v>
          </cell>
          <cell r="GY268">
            <v>2.5896666666666686E-2</v>
          </cell>
          <cell r="GZ268">
            <v>2.5896666666666686E-2</v>
          </cell>
          <cell r="HA268">
            <v>2.5896666666666686E-2</v>
          </cell>
          <cell r="HB268">
            <v>2.5896666666666686E-2</v>
          </cell>
          <cell r="HC268">
            <v>2.5896666666666686E-2</v>
          </cell>
          <cell r="HD268">
            <v>2.5896666666666686E-2</v>
          </cell>
          <cell r="HE268">
            <v>2.5896666666666686E-2</v>
          </cell>
          <cell r="HF268">
            <v>2.5896666666666686E-2</v>
          </cell>
          <cell r="HG268">
            <v>2.5896666666666686E-2</v>
          </cell>
          <cell r="HH268">
            <v>2.5896666666666686E-2</v>
          </cell>
          <cell r="HI268">
            <v>2.5896666666666686E-2</v>
          </cell>
          <cell r="HJ268">
            <v>2.5896666666666686E-2</v>
          </cell>
          <cell r="HK268">
            <v>2.5896666666666686E-2</v>
          </cell>
          <cell r="HL268">
            <v>2.5896666666666686E-2</v>
          </cell>
          <cell r="HM268">
            <v>2.5896666666666686E-2</v>
          </cell>
          <cell r="HN268">
            <v>2.5896666666666686E-2</v>
          </cell>
          <cell r="HO268">
            <v>2.5896666666666686E-2</v>
          </cell>
          <cell r="HP268">
            <v>2.5896666666666686E-2</v>
          </cell>
          <cell r="HQ268">
            <v>2.5896666666666686E-2</v>
          </cell>
          <cell r="HR268">
            <v>2.5896666666666686E-2</v>
          </cell>
          <cell r="HS268">
            <v>2.5896666666666686E-2</v>
          </cell>
          <cell r="HT268">
            <v>2.5896666666666686E-2</v>
          </cell>
          <cell r="HU268">
            <v>2.5896666666666686E-2</v>
          </cell>
          <cell r="HV268">
            <v>2.5896666666666686E-2</v>
          </cell>
          <cell r="HW268">
            <v>2.5896666666666686E-2</v>
          </cell>
          <cell r="HX268">
            <v>2.5896666666666686E-2</v>
          </cell>
          <cell r="HY268">
            <v>2.5896666666666686E-2</v>
          </cell>
          <cell r="HZ268">
            <v>2.5896666666666686E-2</v>
          </cell>
          <cell r="IA268">
            <v>2.5896666666666686E-2</v>
          </cell>
          <cell r="IB268">
            <v>2.5896666666666686E-2</v>
          </cell>
          <cell r="IC268">
            <v>2.5896666666666686E-2</v>
          </cell>
          <cell r="ID268">
            <v>2.5896666666666686E-2</v>
          </cell>
          <cell r="IE268">
            <v>2.5896666666666686E-2</v>
          </cell>
          <cell r="IF268">
            <v>2.5896666666666686E-2</v>
          </cell>
          <cell r="IG268">
            <v>2.5896666666666686E-2</v>
          </cell>
          <cell r="IH268">
            <v>2.5896666666666686E-2</v>
          </cell>
          <cell r="II268">
            <v>2.5896666666666686E-2</v>
          </cell>
          <cell r="IJ268">
            <v>2.5896666666666686E-2</v>
          </cell>
          <cell r="IK268">
            <v>2.5896666666666686E-2</v>
          </cell>
          <cell r="IL268">
            <v>2.5896666666666686E-2</v>
          </cell>
          <cell r="IM268">
            <v>2.5896666666666686E-2</v>
          </cell>
        </row>
        <row r="288">
          <cell r="W288">
            <v>6.5000000000000002E-2</v>
          </cell>
          <cell r="AB288">
            <v>6.5000000000000002E-2</v>
          </cell>
          <cell r="AG288">
            <v>6.5000000000000002E-2</v>
          </cell>
          <cell r="AL288">
            <v>6.5000000000000002E-2</v>
          </cell>
          <cell r="AM288">
            <v>0</v>
          </cell>
          <cell r="AN288">
            <v>0</v>
          </cell>
          <cell r="AO288">
            <v>0</v>
          </cell>
          <cell r="AP288">
            <v>0</v>
          </cell>
          <cell r="AQ288">
            <v>6.5000000000000002E-2</v>
          </cell>
          <cell r="AR288">
            <v>6.5000000000000002E-2</v>
          </cell>
          <cell r="AS288">
            <v>6.5000000000000002E-2</v>
          </cell>
          <cell r="AT288">
            <v>6.5000000000000002E-2</v>
          </cell>
          <cell r="AU288">
            <v>6.5000000000000002E-2</v>
          </cell>
          <cell r="AV288">
            <v>6.5000000000000002E-2</v>
          </cell>
          <cell r="AW288">
            <v>6.5000000000000002E-2</v>
          </cell>
          <cell r="AX288">
            <v>6.5000000000000002E-2</v>
          </cell>
          <cell r="AY288">
            <v>6.5000000000000002E-2</v>
          </cell>
          <cell r="AZ288">
            <v>6.5000000000000002E-2</v>
          </cell>
          <cell r="BA288">
            <v>6.5000000000000002E-2</v>
          </cell>
          <cell r="BB288">
            <v>6.5000000000000002E-2</v>
          </cell>
          <cell r="BC288">
            <v>6.5000000000000002E-2</v>
          </cell>
          <cell r="BD288">
            <v>6.5000000000000002E-2</v>
          </cell>
          <cell r="BE288">
            <v>6.5000000000000002E-2</v>
          </cell>
          <cell r="BF288">
            <v>6.5000000000000002E-2</v>
          </cell>
          <cell r="BG288">
            <v>6.5000000000000002E-2</v>
          </cell>
          <cell r="BH288">
            <v>6.5000000000000002E-2</v>
          </cell>
          <cell r="BI288">
            <v>6.5000000000000002E-2</v>
          </cell>
          <cell r="BJ288">
            <v>0</v>
          </cell>
          <cell r="BK288">
            <v>0</v>
          </cell>
          <cell r="BL288">
            <v>0</v>
          </cell>
          <cell r="BM288">
            <v>0</v>
          </cell>
          <cell r="BN288">
            <v>0</v>
          </cell>
          <cell r="BO288">
            <v>0</v>
          </cell>
          <cell r="BP288">
            <v>0</v>
          </cell>
          <cell r="BQ288">
            <v>0</v>
          </cell>
          <cell r="BR288">
            <v>0</v>
          </cell>
          <cell r="BS288">
            <v>0</v>
          </cell>
          <cell r="BT288">
            <v>0</v>
          </cell>
          <cell r="BU288">
            <v>0</v>
          </cell>
          <cell r="BV288">
            <v>0</v>
          </cell>
          <cell r="BW288">
            <v>0</v>
          </cell>
          <cell r="BX288">
            <v>0</v>
          </cell>
          <cell r="BY288">
            <v>0</v>
          </cell>
          <cell r="BZ288">
            <v>0</v>
          </cell>
          <cell r="CA288">
            <v>0</v>
          </cell>
          <cell r="CB288">
            <v>0</v>
          </cell>
          <cell r="CC288">
            <v>0</v>
          </cell>
          <cell r="CD288">
            <v>0</v>
          </cell>
          <cell r="CE288">
            <v>0</v>
          </cell>
          <cell r="CF288">
            <v>0</v>
          </cell>
          <cell r="CG288">
            <v>0</v>
          </cell>
          <cell r="CH288">
            <v>0</v>
          </cell>
          <cell r="CI288">
            <v>0</v>
          </cell>
          <cell r="CJ288">
            <v>0</v>
          </cell>
          <cell r="CK288">
            <v>0</v>
          </cell>
          <cell r="CL288">
            <v>0</v>
          </cell>
          <cell r="CM288">
            <v>0</v>
          </cell>
          <cell r="CN288">
            <v>0</v>
          </cell>
          <cell r="CO288">
            <v>0</v>
          </cell>
          <cell r="CP288">
            <v>0</v>
          </cell>
          <cell r="CQ288">
            <v>0</v>
          </cell>
          <cell r="CR288">
            <v>0</v>
          </cell>
          <cell r="CS288">
            <v>0</v>
          </cell>
          <cell r="CT288">
            <v>0</v>
          </cell>
          <cell r="CU288">
            <v>0</v>
          </cell>
          <cell r="CV288">
            <v>0</v>
          </cell>
          <cell r="CW288">
            <v>0</v>
          </cell>
          <cell r="CX288">
            <v>0</v>
          </cell>
          <cell r="CY288">
            <v>0</v>
          </cell>
          <cell r="CZ288">
            <v>0</v>
          </cell>
          <cell r="DA288">
            <v>0</v>
          </cell>
          <cell r="DB288">
            <v>0</v>
          </cell>
          <cell r="DC288">
            <v>0</v>
          </cell>
          <cell r="DD288">
            <v>0</v>
          </cell>
          <cell r="DE288">
            <v>0</v>
          </cell>
          <cell r="DF288">
            <v>0</v>
          </cell>
          <cell r="DG288">
            <v>0</v>
          </cell>
          <cell r="DH288">
            <v>0</v>
          </cell>
          <cell r="DI288">
            <v>0</v>
          </cell>
          <cell r="DJ288">
            <v>0</v>
          </cell>
          <cell r="DK288">
            <v>0</v>
          </cell>
          <cell r="DL288">
            <v>0</v>
          </cell>
          <cell r="DM288">
            <v>0</v>
          </cell>
          <cell r="DN288">
            <v>0</v>
          </cell>
          <cell r="DO288">
            <v>0</v>
          </cell>
          <cell r="DP288">
            <v>0</v>
          </cell>
          <cell r="DQ288">
            <v>0</v>
          </cell>
          <cell r="DR288">
            <v>0</v>
          </cell>
          <cell r="DS288">
            <v>0</v>
          </cell>
          <cell r="DT288">
            <v>0</v>
          </cell>
          <cell r="DU288">
            <v>0</v>
          </cell>
          <cell r="DV288">
            <v>0</v>
          </cell>
          <cell r="DW288">
            <v>0</v>
          </cell>
          <cell r="DX288">
            <v>0</v>
          </cell>
          <cell r="DY288">
            <v>0</v>
          </cell>
          <cell r="DZ288">
            <v>0</v>
          </cell>
          <cell r="EA288">
            <v>0</v>
          </cell>
          <cell r="EB288">
            <v>0</v>
          </cell>
          <cell r="EC288">
            <v>0</v>
          </cell>
          <cell r="ED288">
            <v>0</v>
          </cell>
          <cell r="EE288">
            <v>0</v>
          </cell>
          <cell r="EF288">
            <v>0</v>
          </cell>
          <cell r="EG288">
            <v>0</v>
          </cell>
          <cell r="EH288">
            <v>0</v>
          </cell>
          <cell r="EI288">
            <v>0</v>
          </cell>
          <cell r="EJ288">
            <v>0</v>
          </cell>
          <cell r="EK288">
            <v>0</v>
          </cell>
          <cell r="EL288">
            <v>0</v>
          </cell>
          <cell r="EM288">
            <v>0</v>
          </cell>
          <cell r="EN288">
            <v>0</v>
          </cell>
          <cell r="EO288">
            <v>0</v>
          </cell>
          <cell r="EP288">
            <v>0</v>
          </cell>
          <cell r="EQ288">
            <v>0</v>
          </cell>
          <cell r="ER288">
            <v>0</v>
          </cell>
          <cell r="ES288">
            <v>0</v>
          </cell>
          <cell r="ET288">
            <v>0</v>
          </cell>
          <cell r="EU288">
            <v>0</v>
          </cell>
          <cell r="EV288">
            <v>0</v>
          </cell>
          <cell r="EW288">
            <v>0</v>
          </cell>
          <cell r="EX288">
            <v>0</v>
          </cell>
          <cell r="EY288">
            <v>0</v>
          </cell>
          <cell r="EZ288">
            <v>0</v>
          </cell>
          <cell r="FA288">
            <v>0</v>
          </cell>
          <cell r="FB288">
            <v>0</v>
          </cell>
          <cell r="FC288">
            <v>0</v>
          </cell>
          <cell r="FD288">
            <v>0</v>
          </cell>
          <cell r="FE288">
            <v>0</v>
          </cell>
          <cell r="FF288">
            <v>0</v>
          </cell>
          <cell r="FG288">
            <v>0</v>
          </cell>
          <cell r="FH288">
            <v>0</v>
          </cell>
          <cell r="FI288">
            <v>0</v>
          </cell>
          <cell r="FJ288">
            <v>0</v>
          </cell>
          <cell r="FK288">
            <v>0</v>
          </cell>
          <cell r="FL288">
            <v>0</v>
          </cell>
          <cell r="FM288">
            <v>0</v>
          </cell>
          <cell r="FN288">
            <v>0</v>
          </cell>
          <cell r="FO288">
            <v>0</v>
          </cell>
          <cell r="FP288">
            <v>0</v>
          </cell>
          <cell r="FQ288">
            <v>0</v>
          </cell>
          <cell r="FR288">
            <v>0</v>
          </cell>
          <cell r="FS288">
            <v>0</v>
          </cell>
          <cell r="FT288">
            <v>0</v>
          </cell>
          <cell r="FU288">
            <v>0</v>
          </cell>
          <cell r="FV288">
            <v>0</v>
          </cell>
          <cell r="FW288">
            <v>0</v>
          </cell>
          <cell r="FX288">
            <v>0</v>
          </cell>
          <cell r="FY288">
            <v>0</v>
          </cell>
          <cell r="FZ288">
            <v>0</v>
          </cell>
          <cell r="GA288">
            <v>0</v>
          </cell>
          <cell r="GB288">
            <v>0</v>
          </cell>
          <cell r="GC288">
            <v>0</v>
          </cell>
          <cell r="GD288">
            <v>0</v>
          </cell>
          <cell r="GE288">
            <v>0</v>
          </cell>
          <cell r="GF288">
            <v>0</v>
          </cell>
          <cell r="GG288">
            <v>0</v>
          </cell>
          <cell r="GH288">
            <v>0</v>
          </cell>
          <cell r="GI288">
            <v>0</v>
          </cell>
          <cell r="GJ288">
            <v>0</v>
          </cell>
          <cell r="GK288">
            <v>0</v>
          </cell>
          <cell r="GL288">
            <v>0</v>
          </cell>
          <cell r="GM288">
            <v>0</v>
          </cell>
          <cell r="GN288">
            <v>0</v>
          </cell>
          <cell r="GO288">
            <v>0</v>
          </cell>
          <cell r="GP288">
            <v>0</v>
          </cell>
          <cell r="GQ288">
            <v>0</v>
          </cell>
          <cell r="GR288">
            <v>0</v>
          </cell>
          <cell r="GS288">
            <v>0</v>
          </cell>
          <cell r="GT288">
            <v>0</v>
          </cell>
          <cell r="GU288">
            <v>0</v>
          </cell>
          <cell r="GV288">
            <v>0</v>
          </cell>
          <cell r="GW288">
            <v>0</v>
          </cell>
          <cell r="GX288">
            <v>0</v>
          </cell>
          <cell r="GY288">
            <v>0</v>
          </cell>
          <cell r="GZ288">
            <v>0</v>
          </cell>
          <cell r="HA288">
            <v>0</v>
          </cell>
          <cell r="HB288">
            <v>0</v>
          </cell>
          <cell r="HC288">
            <v>0</v>
          </cell>
          <cell r="HD288">
            <v>0</v>
          </cell>
          <cell r="HE288">
            <v>0</v>
          </cell>
          <cell r="HF288">
            <v>0</v>
          </cell>
          <cell r="HG288">
            <v>0</v>
          </cell>
          <cell r="HH288">
            <v>0</v>
          </cell>
          <cell r="HI288">
            <v>0</v>
          </cell>
          <cell r="HJ288">
            <v>0</v>
          </cell>
          <cell r="HK288">
            <v>0</v>
          </cell>
          <cell r="HL288">
            <v>0</v>
          </cell>
          <cell r="HM288">
            <v>0</v>
          </cell>
          <cell r="HN288">
            <v>0</v>
          </cell>
          <cell r="HO288">
            <v>0</v>
          </cell>
          <cell r="HP288">
            <v>0</v>
          </cell>
          <cell r="HQ288">
            <v>0</v>
          </cell>
          <cell r="HR288">
            <v>0</v>
          </cell>
          <cell r="HS288">
            <v>0</v>
          </cell>
          <cell r="HT288">
            <v>0</v>
          </cell>
          <cell r="HU288">
            <v>0</v>
          </cell>
          <cell r="HV288">
            <v>0</v>
          </cell>
          <cell r="HW288">
            <v>0</v>
          </cell>
          <cell r="HX288">
            <v>0</v>
          </cell>
          <cell r="HY288">
            <v>0</v>
          </cell>
          <cell r="HZ288">
            <v>0</v>
          </cell>
          <cell r="IA288">
            <v>0</v>
          </cell>
          <cell r="IB288">
            <v>0</v>
          </cell>
          <cell r="IC288">
            <v>0</v>
          </cell>
          <cell r="ID288">
            <v>0</v>
          </cell>
          <cell r="IE288">
            <v>0</v>
          </cell>
          <cell r="IF288">
            <v>0</v>
          </cell>
          <cell r="IG288">
            <v>0</v>
          </cell>
          <cell r="IH288">
            <v>0</v>
          </cell>
          <cell r="II288">
            <v>0</v>
          </cell>
          <cell r="IJ288">
            <v>0</v>
          </cell>
          <cell r="IK288">
            <v>0</v>
          </cell>
          <cell r="IL288">
            <v>0</v>
          </cell>
          <cell r="IM288">
            <v>0</v>
          </cell>
        </row>
        <row r="289">
          <cell r="AG289">
            <v>0</v>
          </cell>
          <cell r="AL289">
            <v>0</v>
          </cell>
          <cell r="AM289">
            <v>0</v>
          </cell>
          <cell r="AN289">
            <v>0</v>
          </cell>
          <cell r="AO289">
            <v>0</v>
          </cell>
          <cell r="AP289">
            <v>0</v>
          </cell>
          <cell r="AQ289">
            <v>0</v>
          </cell>
          <cell r="AR289">
            <v>0</v>
          </cell>
          <cell r="AS289">
            <v>0</v>
          </cell>
          <cell r="AT289">
            <v>0</v>
          </cell>
          <cell r="AU289">
            <v>0</v>
          </cell>
          <cell r="AV289">
            <v>0</v>
          </cell>
          <cell r="AW289">
            <v>0</v>
          </cell>
          <cell r="AX289">
            <v>0</v>
          </cell>
          <cell r="AY289">
            <v>0</v>
          </cell>
          <cell r="AZ289">
            <v>0</v>
          </cell>
          <cell r="BA289">
            <v>0</v>
          </cell>
          <cell r="BB289">
            <v>0</v>
          </cell>
          <cell r="BC289">
            <v>0</v>
          </cell>
          <cell r="BD289">
            <v>0</v>
          </cell>
          <cell r="BE289">
            <v>0</v>
          </cell>
          <cell r="BF289">
            <v>0</v>
          </cell>
          <cell r="BG289">
            <v>0</v>
          </cell>
          <cell r="BH289">
            <v>0</v>
          </cell>
          <cell r="BI289">
            <v>0</v>
          </cell>
          <cell r="BJ289">
            <v>0</v>
          </cell>
          <cell r="BK289">
            <v>0</v>
          </cell>
          <cell r="BL289">
            <v>0</v>
          </cell>
          <cell r="BM289">
            <v>0</v>
          </cell>
          <cell r="BN289">
            <v>0</v>
          </cell>
          <cell r="BO289">
            <v>0</v>
          </cell>
          <cell r="BP289">
            <v>0</v>
          </cell>
          <cell r="BQ289">
            <v>0</v>
          </cell>
          <cell r="BR289">
            <v>0</v>
          </cell>
          <cell r="BS289">
            <v>0</v>
          </cell>
          <cell r="BT289">
            <v>0</v>
          </cell>
          <cell r="BU289">
            <v>0</v>
          </cell>
          <cell r="BV289">
            <v>0</v>
          </cell>
          <cell r="BW289">
            <v>0</v>
          </cell>
          <cell r="BX289">
            <v>0</v>
          </cell>
          <cell r="BY289">
            <v>0</v>
          </cell>
          <cell r="BZ289">
            <v>0</v>
          </cell>
          <cell r="CA289">
            <v>0</v>
          </cell>
          <cell r="CB289">
            <v>0</v>
          </cell>
          <cell r="CC289">
            <v>0</v>
          </cell>
          <cell r="CD289">
            <v>0</v>
          </cell>
          <cell r="CE289">
            <v>0</v>
          </cell>
          <cell r="CF289">
            <v>0</v>
          </cell>
          <cell r="CG289">
            <v>0</v>
          </cell>
          <cell r="CH289">
            <v>0</v>
          </cell>
          <cell r="CI289">
            <v>0</v>
          </cell>
          <cell r="CJ289">
            <v>0</v>
          </cell>
          <cell r="CK289">
            <v>0</v>
          </cell>
          <cell r="CL289">
            <v>0</v>
          </cell>
          <cell r="CM289">
            <v>0</v>
          </cell>
          <cell r="CN289">
            <v>0</v>
          </cell>
          <cell r="CO289">
            <v>0</v>
          </cell>
          <cell r="CP289">
            <v>0</v>
          </cell>
          <cell r="CQ289">
            <v>0</v>
          </cell>
          <cell r="CR289">
            <v>0</v>
          </cell>
          <cell r="CS289">
            <v>0</v>
          </cell>
          <cell r="CT289">
            <v>0</v>
          </cell>
          <cell r="CU289">
            <v>0</v>
          </cell>
          <cell r="CV289">
            <v>0</v>
          </cell>
          <cell r="CW289">
            <v>0</v>
          </cell>
          <cell r="CX289">
            <v>0</v>
          </cell>
          <cell r="CY289">
            <v>0</v>
          </cell>
          <cell r="CZ289">
            <v>0</v>
          </cell>
          <cell r="DA289">
            <v>0</v>
          </cell>
          <cell r="DB289">
            <v>0</v>
          </cell>
          <cell r="DC289">
            <v>0</v>
          </cell>
          <cell r="DD289">
            <v>0</v>
          </cell>
          <cell r="DE289">
            <v>0</v>
          </cell>
          <cell r="DF289">
            <v>0</v>
          </cell>
          <cell r="DG289">
            <v>0</v>
          </cell>
          <cell r="DH289">
            <v>0</v>
          </cell>
          <cell r="DI289">
            <v>0</v>
          </cell>
          <cell r="DJ289">
            <v>0</v>
          </cell>
          <cell r="DK289">
            <v>0</v>
          </cell>
          <cell r="DL289">
            <v>0</v>
          </cell>
          <cell r="DM289">
            <v>0</v>
          </cell>
          <cell r="DN289">
            <v>0</v>
          </cell>
          <cell r="DO289">
            <v>0</v>
          </cell>
          <cell r="DP289">
            <v>0</v>
          </cell>
          <cell r="DQ289">
            <v>0</v>
          </cell>
          <cell r="DR289">
            <v>0</v>
          </cell>
          <cell r="DS289">
            <v>0</v>
          </cell>
          <cell r="DT289">
            <v>0</v>
          </cell>
          <cell r="DU289">
            <v>0</v>
          </cell>
          <cell r="DV289">
            <v>0</v>
          </cell>
          <cell r="DW289">
            <v>0</v>
          </cell>
          <cell r="DX289">
            <v>0</v>
          </cell>
          <cell r="DY289">
            <v>0</v>
          </cell>
          <cell r="DZ289">
            <v>0</v>
          </cell>
          <cell r="EA289">
            <v>0</v>
          </cell>
          <cell r="EB289">
            <v>0</v>
          </cell>
          <cell r="EC289">
            <v>0</v>
          </cell>
          <cell r="ED289">
            <v>0</v>
          </cell>
          <cell r="EE289">
            <v>0</v>
          </cell>
          <cell r="EF289">
            <v>0</v>
          </cell>
          <cell r="EG289">
            <v>0</v>
          </cell>
          <cell r="EH289">
            <v>0</v>
          </cell>
          <cell r="EI289">
            <v>0</v>
          </cell>
          <cell r="EJ289">
            <v>0</v>
          </cell>
          <cell r="EK289">
            <v>0</v>
          </cell>
          <cell r="EL289">
            <v>0</v>
          </cell>
          <cell r="EM289">
            <v>0</v>
          </cell>
          <cell r="EN289">
            <v>0</v>
          </cell>
          <cell r="EO289">
            <v>0</v>
          </cell>
          <cell r="EP289">
            <v>0</v>
          </cell>
          <cell r="EQ289">
            <v>0</v>
          </cell>
          <cell r="ER289">
            <v>0</v>
          </cell>
          <cell r="ES289">
            <v>0</v>
          </cell>
          <cell r="ET289">
            <v>0</v>
          </cell>
          <cell r="EU289">
            <v>0</v>
          </cell>
          <cell r="EV289">
            <v>0</v>
          </cell>
          <cell r="EW289">
            <v>0</v>
          </cell>
          <cell r="EX289">
            <v>0</v>
          </cell>
          <cell r="EY289">
            <v>0</v>
          </cell>
          <cell r="EZ289">
            <v>0</v>
          </cell>
          <cell r="FA289">
            <v>0</v>
          </cell>
          <cell r="FB289">
            <v>0</v>
          </cell>
          <cell r="FC289">
            <v>0</v>
          </cell>
          <cell r="FD289">
            <v>0</v>
          </cell>
          <cell r="FE289">
            <v>0</v>
          </cell>
          <cell r="FF289">
            <v>0</v>
          </cell>
          <cell r="FG289">
            <v>0</v>
          </cell>
          <cell r="FH289">
            <v>0</v>
          </cell>
          <cell r="FI289">
            <v>0</v>
          </cell>
          <cell r="FJ289">
            <v>0</v>
          </cell>
          <cell r="FK289">
            <v>0</v>
          </cell>
          <cell r="FL289">
            <v>0</v>
          </cell>
          <cell r="FM289">
            <v>0</v>
          </cell>
          <cell r="FN289">
            <v>0</v>
          </cell>
          <cell r="FO289">
            <v>0</v>
          </cell>
          <cell r="FP289">
            <v>0</v>
          </cell>
          <cell r="FQ289">
            <v>0</v>
          </cell>
          <cell r="FR289">
            <v>0</v>
          </cell>
          <cell r="FS289">
            <v>0</v>
          </cell>
          <cell r="FT289">
            <v>0</v>
          </cell>
          <cell r="FU289">
            <v>0</v>
          </cell>
          <cell r="FV289">
            <v>0</v>
          </cell>
          <cell r="FW289">
            <v>0</v>
          </cell>
          <cell r="FX289">
            <v>0</v>
          </cell>
          <cell r="FY289">
            <v>0</v>
          </cell>
          <cell r="FZ289">
            <v>0</v>
          </cell>
          <cell r="GA289">
            <v>0</v>
          </cell>
          <cell r="GB289">
            <v>0</v>
          </cell>
          <cell r="GC289">
            <v>0</v>
          </cell>
          <cell r="GD289">
            <v>0</v>
          </cell>
          <cell r="GE289">
            <v>0</v>
          </cell>
          <cell r="GF289">
            <v>0</v>
          </cell>
          <cell r="GG289">
            <v>0</v>
          </cell>
          <cell r="GH289">
            <v>0</v>
          </cell>
          <cell r="GI289">
            <v>0</v>
          </cell>
          <cell r="GJ289">
            <v>0</v>
          </cell>
          <cell r="GK289">
            <v>0</v>
          </cell>
          <cell r="GL289">
            <v>0</v>
          </cell>
          <cell r="GM289">
            <v>0</v>
          </cell>
          <cell r="GN289">
            <v>0</v>
          </cell>
          <cell r="GO289">
            <v>0</v>
          </cell>
          <cell r="GP289">
            <v>0</v>
          </cell>
          <cell r="GQ289">
            <v>0</v>
          </cell>
          <cell r="GR289">
            <v>0</v>
          </cell>
          <cell r="GS289">
            <v>0</v>
          </cell>
          <cell r="GT289">
            <v>0</v>
          </cell>
          <cell r="GU289">
            <v>0</v>
          </cell>
          <cell r="GV289">
            <v>0</v>
          </cell>
          <cell r="GW289">
            <v>0</v>
          </cell>
          <cell r="GX289">
            <v>0</v>
          </cell>
          <cell r="GY289">
            <v>0</v>
          </cell>
          <cell r="GZ289">
            <v>0</v>
          </cell>
          <cell r="HA289">
            <v>0</v>
          </cell>
          <cell r="HB289">
            <v>0</v>
          </cell>
          <cell r="HC289">
            <v>0</v>
          </cell>
          <cell r="HD289">
            <v>0</v>
          </cell>
          <cell r="HE289">
            <v>0</v>
          </cell>
          <cell r="HF289">
            <v>0</v>
          </cell>
          <cell r="HG289">
            <v>0</v>
          </cell>
          <cell r="HH289">
            <v>0</v>
          </cell>
          <cell r="HI289">
            <v>0</v>
          </cell>
          <cell r="HJ289">
            <v>0</v>
          </cell>
          <cell r="HK289">
            <v>0</v>
          </cell>
          <cell r="HL289">
            <v>0</v>
          </cell>
          <cell r="HM289">
            <v>0</v>
          </cell>
          <cell r="HN289">
            <v>0</v>
          </cell>
          <cell r="HO289">
            <v>0</v>
          </cell>
          <cell r="HP289">
            <v>0</v>
          </cell>
          <cell r="HQ289">
            <v>0</v>
          </cell>
          <cell r="HR289">
            <v>0</v>
          </cell>
          <cell r="HS289">
            <v>0</v>
          </cell>
          <cell r="HT289">
            <v>0</v>
          </cell>
          <cell r="HU289">
            <v>0</v>
          </cell>
          <cell r="HV289">
            <v>0</v>
          </cell>
          <cell r="HW289">
            <v>0</v>
          </cell>
          <cell r="HX289">
            <v>0</v>
          </cell>
          <cell r="HY289">
            <v>0</v>
          </cell>
          <cell r="HZ289">
            <v>0</v>
          </cell>
          <cell r="IA289">
            <v>0</v>
          </cell>
          <cell r="IB289">
            <v>0</v>
          </cell>
          <cell r="IC289">
            <v>0</v>
          </cell>
          <cell r="ID289">
            <v>0</v>
          </cell>
          <cell r="IE289">
            <v>0</v>
          </cell>
          <cell r="IF289">
            <v>0</v>
          </cell>
          <cell r="IG289">
            <v>0</v>
          </cell>
          <cell r="IH289">
            <v>0</v>
          </cell>
          <cell r="II289">
            <v>0</v>
          </cell>
          <cell r="IJ289">
            <v>0</v>
          </cell>
          <cell r="IK289">
            <v>0</v>
          </cell>
          <cell r="IL289">
            <v>0</v>
          </cell>
          <cell r="IM289">
            <v>0</v>
          </cell>
        </row>
        <row r="290">
          <cell r="AG290">
            <v>0</v>
          </cell>
          <cell r="AL290">
            <v>1.9910000000000001E-2</v>
          </cell>
          <cell r="AM290">
            <v>1.9910000000000001E-2</v>
          </cell>
          <cell r="AN290">
            <v>1.9910000000000001E-2</v>
          </cell>
          <cell r="AO290">
            <v>1.9910000000000001E-2</v>
          </cell>
          <cell r="AP290">
            <v>1.9910000000000001E-2</v>
          </cell>
          <cell r="AQ290">
            <v>0</v>
          </cell>
          <cell r="AR290">
            <v>0</v>
          </cell>
          <cell r="AS290">
            <v>0</v>
          </cell>
          <cell r="AT290">
            <v>0</v>
          </cell>
          <cell r="AU290">
            <v>0</v>
          </cell>
          <cell r="AV290">
            <v>0</v>
          </cell>
          <cell r="AW290">
            <v>0</v>
          </cell>
          <cell r="AX290">
            <v>0</v>
          </cell>
          <cell r="AY290">
            <v>0</v>
          </cell>
          <cell r="AZ290">
            <v>1.6591666666666668E-2</v>
          </cell>
          <cell r="BA290">
            <v>1.5928000000000001E-2</v>
          </cell>
          <cell r="BB290">
            <v>1.5264333333333333E-2</v>
          </cell>
          <cell r="BC290">
            <v>1.4600666666666666E-2</v>
          </cell>
          <cell r="BD290">
            <v>1.3937E-2</v>
          </cell>
          <cell r="BE290">
            <v>1.3273333333333333E-2</v>
          </cell>
          <cell r="BF290">
            <v>1.2609666666666667E-2</v>
          </cell>
          <cell r="BG290">
            <v>1.1945999999999998E-2</v>
          </cell>
          <cell r="BH290">
            <v>1.1282333333333332E-2</v>
          </cell>
          <cell r="BI290">
            <v>1.0618666666666665E-2</v>
          </cell>
          <cell r="BJ290">
            <v>9.9549999999999986E-3</v>
          </cell>
          <cell r="BK290">
            <v>9.291333333333332E-3</v>
          </cell>
          <cell r="BL290">
            <v>8.6276666666666654E-3</v>
          </cell>
          <cell r="BM290">
            <v>7.9639999999999971E-3</v>
          </cell>
          <cell r="BN290">
            <v>7.3003333333333314E-3</v>
          </cell>
          <cell r="BO290">
            <v>6.636666666666664E-3</v>
          </cell>
          <cell r="BP290">
            <v>5.9729999999999974E-3</v>
          </cell>
          <cell r="BQ290">
            <v>5.3093333333333308E-3</v>
          </cell>
          <cell r="BR290">
            <v>4.6456666666666634E-3</v>
          </cell>
          <cell r="BS290">
            <v>3.9819999999999968E-3</v>
          </cell>
          <cell r="BT290">
            <v>3.3183333333333298E-3</v>
          </cell>
          <cell r="BU290">
            <v>2.6546666666666628E-3</v>
          </cell>
          <cell r="BV290">
            <v>1.9909999999999962E-3</v>
          </cell>
          <cell r="BW290">
            <v>1.3273333333333292E-3</v>
          </cell>
          <cell r="BX290">
            <v>6.6366666666666256E-4</v>
          </cell>
          <cell r="BY290">
            <v>-4.1633363423443369E-18</v>
          </cell>
          <cell r="BZ290">
            <v>-4.1633363423443369E-18</v>
          </cell>
          <cell r="CA290">
            <v>-4.1633363423443369E-18</v>
          </cell>
          <cell r="CB290">
            <v>-4.1633363423443369E-18</v>
          </cell>
          <cell r="CC290">
            <v>-4.1633363423443369E-18</v>
          </cell>
          <cell r="CD290">
            <v>-4.1633363423443369E-18</v>
          </cell>
          <cell r="CE290">
            <v>-4.1633363423443369E-18</v>
          </cell>
          <cell r="CF290">
            <v>-4.1633363423443369E-18</v>
          </cell>
          <cell r="CG290">
            <v>-4.1633363423443369E-18</v>
          </cell>
          <cell r="CH290">
            <v>-4.1633363423443369E-18</v>
          </cell>
          <cell r="CI290">
            <v>-4.1633363423443369E-18</v>
          </cell>
          <cell r="CJ290">
            <v>-4.1633363423443369E-18</v>
          </cell>
          <cell r="CK290">
            <v>-4.1633363423443369E-18</v>
          </cell>
          <cell r="CL290">
            <v>-4.1633363423443369E-18</v>
          </cell>
          <cell r="CM290">
            <v>-4.1633363423443369E-18</v>
          </cell>
          <cell r="CN290">
            <v>-4.1633363423443369E-18</v>
          </cell>
          <cell r="CO290">
            <v>-4.1633363423443369E-18</v>
          </cell>
          <cell r="CP290">
            <v>-4.1633363423443369E-18</v>
          </cell>
          <cell r="CQ290">
            <v>-4.1633363423443369E-18</v>
          </cell>
          <cell r="CR290">
            <v>-4.1633363423443369E-18</v>
          </cell>
          <cell r="CS290">
            <v>-4.1633363423443369E-18</v>
          </cell>
          <cell r="CT290">
            <v>-4.1633363423443369E-18</v>
          </cell>
          <cell r="CU290">
            <v>-4.1633363423443369E-18</v>
          </cell>
          <cell r="CV290">
            <v>-4.1633363423443369E-18</v>
          </cell>
          <cell r="CW290">
            <v>-4.1633363423443369E-18</v>
          </cell>
          <cell r="CX290">
            <v>-4.1633363423443369E-18</v>
          </cell>
          <cell r="CY290">
            <v>-4.1633363423443369E-18</v>
          </cell>
          <cell r="CZ290">
            <v>-4.1633363423443369E-18</v>
          </cell>
          <cell r="DA290">
            <v>-4.1633363423443369E-18</v>
          </cell>
          <cell r="DB290">
            <v>-4.1633363423443369E-18</v>
          </cell>
          <cell r="DC290">
            <v>-4.1633363423443369E-18</v>
          </cell>
          <cell r="DD290">
            <v>-4.1633363423443369E-18</v>
          </cell>
          <cell r="DE290">
            <v>-4.1633363423443369E-18</v>
          </cell>
          <cell r="DF290">
            <v>-4.1633363423443369E-18</v>
          </cell>
          <cell r="DG290">
            <v>-4.1633363423443369E-18</v>
          </cell>
          <cell r="DH290">
            <v>-4.1633363423443369E-18</v>
          </cell>
          <cell r="DI290">
            <v>-4.1633363423443369E-18</v>
          </cell>
          <cell r="DJ290">
            <v>-4.1633363423443369E-18</v>
          </cell>
          <cell r="DK290">
            <v>-4.1633363423443369E-18</v>
          </cell>
          <cell r="DL290">
            <v>-4.1633363423443369E-18</v>
          </cell>
          <cell r="DM290">
            <v>-4.1633363423443369E-18</v>
          </cell>
          <cell r="DN290">
            <v>-4.1633363423443369E-18</v>
          </cell>
          <cell r="DO290">
            <v>-4.1633363423443369E-18</v>
          </cell>
          <cell r="DP290">
            <v>-4.1633363423443369E-18</v>
          </cell>
          <cell r="DQ290">
            <v>-4.1633363423443369E-18</v>
          </cell>
          <cell r="DR290">
            <v>-4.1633363423443369E-18</v>
          </cell>
          <cell r="DS290">
            <v>-4.1633363423443369E-18</v>
          </cell>
          <cell r="DT290">
            <v>-4.1633363423443369E-18</v>
          </cell>
          <cell r="DU290">
            <v>-4.1633363423443369E-18</v>
          </cell>
          <cell r="DV290">
            <v>-4.1633363423443369E-18</v>
          </cell>
          <cell r="DW290">
            <v>-4.1633363423443369E-18</v>
          </cell>
          <cell r="DX290">
            <v>-4.1633363423443369E-18</v>
          </cell>
          <cell r="DY290">
            <v>-4.1633363423443369E-18</v>
          </cell>
          <cell r="DZ290">
            <v>-4.1633363423443369E-18</v>
          </cell>
          <cell r="EA290">
            <v>-4.1633363423443369E-18</v>
          </cell>
          <cell r="EB290">
            <v>-4.1633363423443369E-18</v>
          </cell>
          <cell r="EC290">
            <v>-4.1633363423443369E-18</v>
          </cell>
          <cell r="ED290">
            <v>-4.1633363423443369E-18</v>
          </cell>
          <cell r="EE290">
            <v>-4.1633363423443369E-18</v>
          </cell>
          <cell r="EF290">
            <v>-4.1633363423443369E-18</v>
          </cell>
          <cell r="EG290">
            <v>-4.1633363423443369E-18</v>
          </cell>
          <cell r="EH290">
            <v>-4.1633363423443369E-18</v>
          </cell>
          <cell r="EI290">
            <v>-4.1633363423443369E-18</v>
          </cell>
          <cell r="EJ290">
            <v>-4.1633363423443369E-18</v>
          </cell>
          <cell r="EK290">
            <v>-4.1633363423443369E-18</v>
          </cell>
          <cell r="EL290">
            <v>-4.1633363423443369E-18</v>
          </cell>
          <cell r="EM290">
            <v>-4.1633363423443369E-18</v>
          </cell>
          <cell r="EN290">
            <v>-4.1633363423443369E-18</v>
          </cell>
          <cell r="EO290">
            <v>-4.1633363423443369E-18</v>
          </cell>
          <cell r="EP290">
            <v>-4.1633363423443369E-18</v>
          </cell>
          <cell r="EQ290">
            <v>-4.1633363423443369E-18</v>
          </cell>
          <cell r="ER290">
            <v>-4.1633363423443369E-18</v>
          </cell>
          <cell r="ES290">
            <v>-4.1633363423443369E-18</v>
          </cell>
          <cell r="ET290">
            <v>-4.1633363423443369E-18</v>
          </cell>
          <cell r="EU290">
            <v>-4.1633363423443369E-18</v>
          </cell>
          <cell r="EV290">
            <v>-4.1633363423443369E-18</v>
          </cell>
          <cell r="EW290">
            <v>-4.1633363423443369E-18</v>
          </cell>
          <cell r="EX290">
            <v>-4.1633363423443369E-18</v>
          </cell>
          <cell r="EY290">
            <v>-4.1633363423443369E-18</v>
          </cell>
          <cell r="EZ290">
            <v>-4.1633363423443369E-18</v>
          </cell>
          <cell r="FA290">
            <v>-4.1633363423443369E-18</v>
          </cell>
          <cell r="FB290">
            <v>-4.1633363423443369E-18</v>
          </cell>
          <cell r="FC290">
            <v>-4.1633363423443369E-18</v>
          </cell>
          <cell r="FD290">
            <v>-4.1633363423443369E-18</v>
          </cell>
          <cell r="FE290">
            <v>-4.1633363423443369E-18</v>
          </cell>
          <cell r="FF290">
            <v>-4.1633363423443369E-18</v>
          </cell>
          <cell r="FG290">
            <v>-4.1633363423443369E-18</v>
          </cell>
          <cell r="FH290">
            <v>-4.1633363423443369E-18</v>
          </cell>
          <cell r="FI290">
            <v>-4.1633363423443369E-18</v>
          </cell>
          <cell r="FJ290">
            <v>-4.1633363423443369E-18</v>
          </cell>
          <cell r="FK290">
            <v>-4.1633363423443369E-18</v>
          </cell>
          <cell r="FL290">
            <v>-4.1633363423443369E-18</v>
          </cell>
          <cell r="FM290">
            <v>-4.1633363423443369E-18</v>
          </cell>
          <cell r="FN290">
            <v>-4.1633363423443369E-18</v>
          </cell>
          <cell r="FO290">
            <v>-4.1633363423443369E-18</v>
          </cell>
          <cell r="FP290">
            <v>-4.1633363423443369E-18</v>
          </cell>
          <cell r="FQ290">
            <v>-4.1633363423443369E-18</v>
          </cell>
          <cell r="FR290">
            <v>-4.1633363423443369E-18</v>
          </cell>
          <cell r="FS290">
            <v>-4.1633363423443369E-18</v>
          </cell>
          <cell r="FT290">
            <v>-4.1633363423443369E-18</v>
          </cell>
          <cell r="FU290">
            <v>-4.1633363423443369E-18</v>
          </cell>
          <cell r="FV290">
            <v>-4.1633363423443369E-18</v>
          </cell>
          <cell r="FW290">
            <v>-4.1633363423443369E-18</v>
          </cell>
          <cell r="FX290">
            <v>-4.1633363423443369E-18</v>
          </cell>
          <cell r="FY290">
            <v>-4.1633363423443369E-18</v>
          </cell>
          <cell r="FZ290">
            <v>-4.1633363423443369E-18</v>
          </cell>
          <cell r="GA290">
            <v>-4.1633363423443369E-18</v>
          </cell>
          <cell r="GB290">
            <v>-4.1633363423443369E-18</v>
          </cell>
          <cell r="GC290">
            <v>-4.1633363423443369E-18</v>
          </cell>
          <cell r="GD290">
            <v>-4.1633363423443369E-18</v>
          </cell>
          <cell r="GE290">
            <v>-4.1633363423443369E-18</v>
          </cell>
          <cell r="GF290">
            <v>-4.1633363423443369E-18</v>
          </cell>
          <cell r="GG290">
            <v>-4.1633363423443369E-18</v>
          </cell>
          <cell r="GH290">
            <v>-4.1633363423443369E-18</v>
          </cell>
          <cell r="GI290">
            <v>-4.1633363423443369E-18</v>
          </cell>
          <cell r="GJ290">
            <v>-4.1633363423443369E-18</v>
          </cell>
          <cell r="GK290">
            <v>-4.1633363423443369E-18</v>
          </cell>
          <cell r="GL290">
            <v>-4.1633363423443369E-18</v>
          </cell>
          <cell r="GM290">
            <v>-4.1633363423443369E-18</v>
          </cell>
          <cell r="GN290">
            <v>-4.1633363423443369E-18</v>
          </cell>
          <cell r="GO290">
            <v>-4.1633363423443369E-18</v>
          </cell>
          <cell r="GP290">
            <v>-4.1633363423443369E-18</v>
          </cell>
          <cell r="GQ290">
            <v>-4.1633363423443369E-18</v>
          </cell>
          <cell r="GR290">
            <v>-4.1633363423443369E-18</v>
          </cell>
          <cell r="GS290">
            <v>-4.1633363423443369E-18</v>
          </cell>
          <cell r="GT290">
            <v>-4.1633363423443369E-18</v>
          </cell>
          <cell r="GU290">
            <v>-4.1633363423443369E-18</v>
          </cell>
          <cell r="GV290">
            <v>-4.1633363423443369E-18</v>
          </cell>
          <cell r="GW290">
            <v>-4.1633363423443369E-18</v>
          </cell>
          <cell r="GX290">
            <v>-4.1633363423443369E-18</v>
          </cell>
          <cell r="GY290">
            <v>-4.1633363423443369E-18</v>
          </cell>
          <cell r="GZ290">
            <v>-4.1633363423443369E-18</v>
          </cell>
          <cell r="HA290">
            <v>-4.1633363423443369E-18</v>
          </cell>
          <cell r="HB290">
            <v>-4.1633363423443369E-18</v>
          </cell>
          <cell r="HC290">
            <v>-4.1633363423443369E-18</v>
          </cell>
          <cell r="HD290">
            <v>-4.1633363423443369E-18</v>
          </cell>
          <cell r="HE290">
            <v>-4.1633363423443369E-18</v>
          </cell>
          <cell r="HF290">
            <v>-4.1633363423443369E-18</v>
          </cell>
          <cell r="HG290">
            <v>-4.1633363423443369E-18</v>
          </cell>
          <cell r="HH290">
            <v>-4.1633363423443369E-18</v>
          </cell>
          <cell r="HI290">
            <v>-4.1633363423443369E-18</v>
          </cell>
          <cell r="HJ290">
            <v>-4.1633363423443369E-18</v>
          </cell>
          <cell r="HK290">
            <v>-4.1633363423443369E-18</v>
          </cell>
          <cell r="HL290">
            <v>-4.1633363423443369E-18</v>
          </cell>
          <cell r="HM290">
            <v>-4.1633363423443369E-18</v>
          </cell>
          <cell r="HN290">
            <v>-4.1633363423443369E-18</v>
          </cell>
          <cell r="HO290">
            <v>-4.1633363423443369E-18</v>
          </cell>
          <cell r="HP290">
            <v>-4.1633363423443369E-18</v>
          </cell>
          <cell r="HQ290">
            <v>-4.1633363423443369E-18</v>
          </cell>
          <cell r="HR290">
            <v>-4.1633363423443369E-18</v>
          </cell>
          <cell r="HS290">
            <v>-4.1633363423443369E-18</v>
          </cell>
          <cell r="HT290">
            <v>-4.1633363423443369E-18</v>
          </cell>
          <cell r="HU290">
            <v>-4.1633363423443369E-18</v>
          </cell>
          <cell r="HV290">
            <v>-4.1633363423443369E-18</v>
          </cell>
          <cell r="HW290">
            <v>-4.1633363423443369E-18</v>
          </cell>
          <cell r="HX290">
            <v>-4.1633363423443369E-18</v>
          </cell>
          <cell r="HY290">
            <v>-4.1633363423443369E-18</v>
          </cell>
          <cell r="HZ290">
            <v>-4.1633363423443369E-18</v>
          </cell>
          <cell r="IA290">
            <v>-4.1633363423443369E-18</v>
          </cell>
          <cell r="IB290">
            <v>-4.1633363423443369E-18</v>
          </cell>
          <cell r="IC290">
            <v>-4.1633363423443369E-18</v>
          </cell>
          <cell r="ID290">
            <v>-4.1633363423443369E-18</v>
          </cell>
          <cell r="IE290">
            <v>-4.1633363423443369E-18</v>
          </cell>
          <cell r="IF290">
            <v>-4.1633363423443369E-18</v>
          </cell>
          <cell r="IG290">
            <v>-4.1633363423443369E-18</v>
          </cell>
          <cell r="IH290">
            <v>-4.1633363423443369E-18</v>
          </cell>
          <cell r="II290">
            <v>-4.1633363423443369E-18</v>
          </cell>
          <cell r="IJ290">
            <v>-4.1633363423443369E-18</v>
          </cell>
          <cell r="IK290">
            <v>-4.1633363423443369E-18</v>
          </cell>
          <cell r="IL290">
            <v>-4.1633363423443369E-18</v>
          </cell>
          <cell r="IM290">
            <v>-4.1633363423443369E-18</v>
          </cell>
        </row>
        <row r="291">
          <cell r="AG291">
            <v>0</v>
          </cell>
          <cell r="AL291">
            <v>0</v>
          </cell>
          <cell r="AM291">
            <v>2.75E-2</v>
          </cell>
          <cell r="AN291">
            <v>2.75E-2</v>
          </cell>
          <cell r="AO291">
            <v>2.75E-2</v>
          </cell>
          <cell r="AP291">
            <v>2.75E-2</v>
          </cell>
          <cell r="AQ291">
            <v>2.75E-2</v>
          </cell>
          <cell r="AR291">
            <v>0</v>
          </cell>
          <cell r="AS291">
            <v>0</v>
          </cell>
          <cell r="AT291">
            <v>0</v>
          </cell>
          <cell r="AU291">
            <v>0</v>
          </cell>
          <cell r="AV291">
            <v>0</v>
          </cell>
          <cell r="AW291">
            <v>0</v>
          </cell>
          <cell r="AX291">
            <v>0</v>
          </cell>
          <cell r="AY291">
            <v>0</v>
          </cell>
          <cell r="AZ291">
            <v>0</v>
          </cell>
          <cell r="BA291">
            <v>2.2916666666666662E-2</v>
          </cell>
          <cell r="BB291">
            <v>2.1999999999999992E-2</v>
          </cell>
          <cell r="BC291">
            <v>2.1083333333333325E-2</v>
          </cell>
          <cell r="BD291">
            <v>2.0166666666666659E-2</v>
          </cell>
          <cell r="BE291">
            <v>1.9249999999999993E-2</v>
          </cell>
          <cell r="BF291">
            <v>1.8333333333333326E-2</v>
          </cell>
          <cell r="BG291">
            <v>1.741666666666666E-2</v>
          </cell>
          <cell r="BH291">
            <v>1.6499999999999994E-2</v>
          </cell>
          <cell r="BI291">
            <v>1.5583333333333329E-2</v>
          </cell>
          <cell r="BJ291">
            <v>1.4666666666666663E-2</v>
          </cell>
          <cell r="BK291">
            <v>1.3749999999999998E-2</v>
          </cell>
          <cell r="BL291">
            <v>1.2833333333333332E-2</v>
          </cell>
          <cell r="BM291">
            <v>1.1916666666666667E-2</v>
          </cell>
          <cell r="BN291">
            <v>1.1000000000000001E-2</v>
          </cell>
          <cell r="BO291">
            <v>1.0083333333333335E-2</v>
          </cell>
          <cell r="BP291">
            <v>9.1666666666666684E-3</v>
          </cell>
          <cell r="BQ291">
            <v>8.2500000000000021E-3</v>
          </cell>
          <cell r="BR291">
            <v>7.3333333333333349E-3</v>
          </cell>
          <cell r="BS291">
            <v>6.4166666666666686E-3</v>
          </cell>
          <cell r="BT291">
            <v>5.5000000000000014E-3</v>
          </cell>
          <cell r="BU291">
            <v>4.5833333333333351E-3</v>
          </cell>
          <cell r="BV291">
            <v>3.6666666666666683E-3</v>
          </cell>
          <cell r="BW291">
            <v>2.7500000000000016E-3</v>
          </cell>
          <cell r="BX291">
            <v>1.8333333333333346E-3</v>
          </cell>
          <cell r="BY291">
            <v>9.1666666666666806E-4</v>
          </cell>
          <cell r="BZ291">
            <v>1.3877787807814458E-18</v>
          </cell>
          <cell r="CA291">
            <v>1.3877787807814458E-18</v>
          </cell>
          <cell r="CB291">
            <v>1.3877787807814458E-18</v>
          </cell>
          <cell r="CC291">
            <v>1.3877787807814458E-18</v>
          </cell>
          <cell r="CD291">
            <v>1.3877787807814458E-18</v>
          </cell>
          <cell r="CE291">
            <v>1.3877787807814458E-18</v>
          </cell>
          <cell r="CF291">
            <v>1.3877787807814458E-18</v>
          </cell>
          <cell r="CG291">
            <v>1.3877787807814458E-18</v>
          </cell>
          <cell r="CH291">
            <v>1.3877787807814458E-18</v>
          </cell>
          <cell r="CI291">
            <v>1.3877787807814458E-18</v>
          </cell>
          <cell r="CJ291">
            <v>1.3877787807814458E-18</v>
          </cell>
          <cell r="CK291">
            <v>1.3877787807814458E-18</v>
          </cell>
          <cell r="CL291">
            <v>1.3877787807814458E-18</v>
          </cell>
          <cell r="CM291">
            <v>1.3877787807814458E-18</v>
          </cell>
          <cell r="CN291">
            <v>1.3877787807814458E-18</v>
          </cell>
          <cell r="CO291">
            <v>1.3877787807814458E-18</v>
          </cell>
          <cell r="CP291">
            <v>1.3877787807814458E-18</v>
          </cell>
          <cell r="CQ291">
            <v>1.3877787807814458E-18</v>
          </cell>
          <cell r="CR291">
            <v>1.3877787807814458E-18</v>
          </cell>
          <cell r="CS291">
            <v>1.3877787807814458E-18</v>
          </cell>
          <cell r="CT291">
            <v>1.3877787807814458E-18</v>
          </cell>
          <cell r="CU291">
            <v>1.3877787807814458E-18</v>
          </cell>
          <cell r="CV291">
            <v>1.3877787807814458E-18</v>
          </cell>
          <cell r="CW291">
            <v>1.3877787807814458E-18</v>
          </cell>
          <cell r="CX291">
            <v>1.3877787807814458E-18</v>
          </cell>
          <cell r="CY291">
            <v>1.3877787807814458E-18</v>
          </cell>
          <cell r="CZ291">
            <v>1.3877787807814458E-18</v>
          </cell>
          <cell r="DA291">
            <v>1.3877787807814458E-18</v>
          </cell>
          <cell r="DB291">
            <v>1.3877787807814458E-18</v>
          </cell>
          <cell r="DC291">
            <v>1.3877787807814458E-18</v>
          </cell>
          <cell r="DD291">
            <v>1.3877787807814458E-18</v>
          </cell>
          <cell r="DE291">
            <v>1.3877787807814458E-18</v>
          </cell>
          <cell r="DF291">
            <v>1.3877787807814458E-18</v>
          </cell>
          <cell r="DG291">
            <v>1.3877787807814458E-18</v>
          </cell>
          <cell r="DH291">
            <v>1.3877787807814458E-18</v>
          </cell>
          <cell r="DI291">
            <v>1.3877787807814458E-18</v>
          </cell>
          <cell r="DJ291">
            <v>1.3877787807814458E-18</v>
          </cell>
          <cell r="DK291">
            <v>1.3877787807814458E-18</v>
          </cell>
          <cell r="DL291">
            <v>1.3877787807814458E-18</v>
          </cell>
          <cell r="DM291">
            <v>1.3877787807814458E-18</v>
          </cell>
          <cell r="DN291">
            <v>1.3877787807814458E-18</v>
          </cell>
          <cell r="DO291">
            <v>1.3877787807814458E-18</v>
          </cell>
          <cell r="DP291">
            <v>1.3877787807814458E-18</v>
          </cell>
          <cell r="DQ291">
            <v>1.3877787807814458E-18</v>
          </cell>
          <cell r="DR291">
            <v>1.3877787807814458E-18</v>
          </cell>
          <cell r="DS291">
            <v>1.3877787807814458E-18</v>
          </cell>
          <cell r="DT291">
            <v>1.3877787807814458E-18</v>
          </cell>
          <cell r="DU291">
            <v>1.3877787807814458E-18</v>
          </cell>
          <cell r="DV291">
            <v>1.3877787807814458E-18</v>
          </cell>
          <cell r="DW291">
            <v>1.3877787807814458E-18</v>
          </cell>
          <cell r="DX291">
            <v>1.3877787807814458E-18</v>
          </cell>
          <cell r="DY291">
            <v>1.3877787807814458E-18</v>
          </cell>
          <cell r="DZ291">
            <v>1.3877787807814458E-18</v>
          </cell>
          <cell r="EA291">
            <v>1.3877787807814458E-18</v>
          </cell>
          <cell r="EB291">
            <v>1.3877787807814458E-18</v>
          </cell>
          <cell r="EC291">
            <v>1.3877787807814458E-18</v>
          </cell>
          <cell r="ED291">
            <v>1.3877787807814458E-18</v>
          </cell>
          <cell r="EE291">
            <v>1.3877787807814458E-18</v>
          </cell>
          <cell r="EF291">
            <v>1.3877787807814458E-18</v>
          </cell>
          <cell r="EG291">
            <v>1.3877787807814458E-18</v>
          </cell>
          <cell r="EH291">
            <v>1.3877787807814458E-18</v>
          </cell>
          <cell r="EI291">
            <v>1.3877787807814458E-18</v>
          </cell>
          <cell r="EJ291">
            <v>1.3877787807814458E-18</v>
          </cell>
          <cell r="EK291">
            <v>1.3877787807814458E-18</v>
          </cell>
          <cell r="EL291">
            <v>1.3877787807814458E-18</v>
          </cell>
          <cell r="EM291">
            <v>1.3877787807814458E-18</v>
          </cell>
          <cell r="EN291">
            <v>1.3877787807814458E-18</v>
          </cell>
          <cell r="EO291">
            <v>1.3877787807814458E-18</v>
          </cell>
          <cell r="EP291">
            <v>1.3877787807814458E-18</v>
          </cell>
          <cell r="EQ291">
            <v>1.3877787807814458E-18</v>
          </cell>
          <cell r="ER291">
            <v>1.3877787807814458E-18</v>
          </cell>
          <cell r="ES291">
            <v>1.3877787807814458E-18</v>
          </cell>
          <cell r="ET291">
            <v>1.3877787807814458E-18</v>
          </cell>
          <cell r="EU291">
            <v>1.3877787807814458E-18</v>
          </cell>
          <cell r="EV291">
            <v>1.3877787807814458E-18</v>
          </cell>
          <cell r="EW291">
            <v>1.3877787807814458E-18</v>
          </cell>
          <cell r="EX291">
            <v>1.3877787807814458E-18</v>
          </cell>
          <cell r="EY291">
            <v>1.3877787807814458E-18</v>
          </cell>
          <cell r="EZ291">
            <v>1.3877787807814458E-18</v>
          </cell>
          <cell r="FA291">
            <v>1.3877787807814458E-18</v>
          </cell>
          <cell r="FB291">
            <v>1.3877787807814458E-18</v>
          </cell>
          <cell r="FC291">
            <v>1.3877787807814458E-18</v>
          </cell>
          <cell r="FD291">
            <v>1.3877787807814458E-18</v>
          </cell>
          <cell r="FE291">
            <v>1.3877787807814458E-18</v>
          </cell>
          <cell r="FF291">
            <v>1.3877787807814458E-18</v>
          </cell>
          <cell r="FG291">
            <v>1.3877787807814458E-18</v>
          </cell>
          <cell r="FH291">
            <v>1.3877787807814458E-18</v>
          </cell>
          <cell r="FI291">
            <v>1.3877787807814458E-18</v>
          </cell>
          <cell r="FJ291">
            <v>1.3877787807814458E-18</v>
          </cell>
          <cell r="FK291">
            <v>1.3877787807814458E-18</v>
          </cell>
          <cell r="FL291">
            <v>1.3877787807814458E-18</v>
          </cell>
          <cell r="FM291">
            <v>1.3877787807814458E-18</v>
          </cell>
          <cell r="FN291">
            <v>1.3877787807814458E-18</v>
          </cell>
          <cell r="FO291">
            <v>1.3877787807814458E-18</v>
          </cell>
          <cell r="FP291">
            <v>1.3877787807814458E-18</v>
          </cell>
          <cell r="FQ291">
            <v>1.3877787807814458E-18</v>
          </cell>
          <cell r="FR291">
            <v>1.3877787807814458E-18</v>
          </cell>
          <cell r="FS291">
            <v>1.3877787807814458E-18</v>
          </cell>
          <cell r="FT291">
            <v>1.3877787807814458E-18</v>
          </cell>
          <cell r="FU291">
            <v>1.3877787807814458E-18</v>
          </cell>
          <cell r="FV291">
            <v>1.3877787807814458E-18</v>
          </cell>
          <cell r="FW291">
            <v>1.3877787807814458E-18</v>
          </cell>
          <cell r="FX291">
            <v>1.3877787807814458E-18</v>
          </cell>
          <cell r="FY291">
            <v>1.3877787807814458E-18</v>
          </cell>
          <cell r="FZ291">
            <v>1.3877787807814458E-18</v>
          </cell>
          <cell r="GA291">
            <v>1.3877787807814458E-18</v>
          </cell>
          <cell r="GB291">
            <v>1.3877787807814458E-18</v>
          </cell>
          <cell r="GC291">
            <v>1.3877787807814458E-18</v>
          </cell>
          <cell r="GD291">
            <v>1.3877787807814458E-18</v>
          </cell>
          <cell r="GE291">
            <v>1.3877787807814458E-18</v>
          </cell>
          <cell r="GF291">
            <v>1.3877787807814458E-18</v>
          </cell>
          <cell r="GG291">
            <v>1.3877787807814458E-18</v>
          </cell>
          <cell r="GH291">
            <v>1.3877787807814458E-18</v>
          </cell>
          <cell r="GI291">
            <v>1.3877787807814458E-18</v>
          </cell>
          <cell r="GJ291">
            <v>1.3877787807814458E-18</v>
          </cell>
          <cell r="GK291">
            <v>1.3877787807814458E-18</v>
          </cell>
          <cell r="GL291">
            <v>1.3877787807814458E-18</v>
          </cell>
          <cell r="GM291">
            <v>1.3877787807814458E-18</v>
          </cell>
          <cell r="GN291">
            <v>1.3877787807814458E-18</v>
          </cell>
          <cell r="GO291">
            <v>1.3877787807814458E-18</v>
          </cell>
          <cell r="GP291">
            <v>1.3877787807814458E-18</v>
          </cell>
          <cell r="GQ291">
            <v>1.3877787807814458E-18</v>
          </cell>
          <cell r="GR291">
            <v>1.3877787807814458E-18</v>
          </cell>
          <cell r="GS291">
            <v>1.3877787807814458E-18</v>
          </cell>
          <cell r="GT291">
            <v>1.3877787807814458E-18</v>
          </cell>
          <cell r="GU291">
            <v>1.3877787807814458E-18</v>
          </cell>
          <cell r="GV291">
            <v>1.3877787807814458E-18</v>
          </cell>
          <cell r="GW291">
            <v>1.3877787807814458E-18</v>
          </cell>
          <cell r="GX291">
            <v>1.3877787807814458E-18</v>
          </cell>
          <cell r="GY291">
            <v>1.3877787807814458E-18</v>
          </cell>
          <cell r="GZ291">
            <v>1.3877787807814458E-18</v>
          </cell>
          <cell r="HA291">
            <v>1.3877787807814458E-18</v>
          </cell>
          <cell r="HB291">
            <v>1.3877787807814458E-18</v>
          </cell>
          <cell r="HC291">
            <v>1.3877787807814458E-18</v>
          </cell>
          <cell r="HD291">
            <v>1.3877787807814458E-18</v>
          </cell>
          <cell r="HE291">
            <v>1.3877787807814458E-18</v>
          </cell>
          <cell r="HF291">
            <v>1.3877787807814458E-18</v>
          </cell>
          <cell r="HG291">
            <v>1.3877787807814458E-18</v>
          </cell>
          <cell r="HH291">
            <v>1.3877787807814458E-18</v>
          </cell>
          <cell r="HI291">
            <v>1.3877787807814458E-18</v>
          </cell>
          <cell r="HJ291">
            <v>1.3877787807814458E-18</v>
          </cell>
          <cell r="HK291">
            <v>1.3877787807814458E-18</v>
          </cell>
          <cell r="HL291">
            <v>1.3877787807814458E-18</v>
          </cell>
          <cell r="HM291">
            <v>1.3877787807814458E-18</v>
          </cell>
          <cell r="HN291">
            <v>1.3877787807814458E-18</v>
          </cell>
          <cell r="HO291">
            <v>1.3877787807814458E-18</v>
          </cell>
          <cell r="HP291">
            <v>1.3877787807814458E-18</v>
          </cell>
          <cell r="HQ291">
            <v>1.3877787807814458E-18</v>
          </cell>
          <cell r="HR291">
            <v>1.3877787807814458E-18</v>
          </cell>
          <cell r="HS291">
            <v>1.3877787807814458E-18</v>
          </cell>
          <cell r="HT291">
            <v>1.3877787807814458E-18</v>
          </cell>
          <cell r="HU291">
            <v>1.3877787807814458E-18</v>
          </cell>
          <cell r="HV291">
            <v>1.3877787807814458E-18</v>
          </cell>
          <cell r="HW291">
            <v>1.3877787807814458E-18</v>
          </cell>
          <cell r="HX291">
            <v>1.3877787807814458E-18</v>
          </cell>
          <cell r="HY291">
            <v>1.3877787807814458E-18</v>
          </cell>
          <cell r="HZ291">
            <v>1.3877787807814458E-18</v>
          </cell>
          <cell r="IA291">
            <v>1.3877787807814458E-18</v>
          </cell>
          <cell r="IB291">
            <v>1.3877787807814458E-18</v>
          </cell>
          <cell r="IC291">
            <v>1.3877787807814458E-18</v>
          </cell>
          <cell r="ID291">
            <v>1.3877787807814458E-18</v>
          </cell>
          <cell r="IE291">
            <v>1.3877787807814458E-18</v>
          </cell>
          <cell r="IF291">
            <v>1.3877787807814458E-18</v>
          </cell>
          <cell r="IG291">
            <v>1.3877787807814458E-18</v>
          </cell>
          <cell r="IH291">
            <v>1.3877787807814458E-18</v>
          </cell>
          <cell r="II291">
            <v>1.3877787807814458E-18</v>
          </cell>
          <cell r="IJ291">
            <v>1.3877787807814458E-18</v>
          </cell>
          <cell r="IK291">
            <v>1.3877787807814458E-18</v>
          </cell>
          <cell r="IL291">
            <v>1.3877787807814458E-18</v>
          </cell>
          <cell r="IM291">
            <v>1.3877787807814458E-18</v>
          </cell>
        </row>
        <row r="292">
          <cell r="AG292">
            <v>0</v>
          </cell>
          <cell r="AL292">
            <v>0</v>
          </cell>
          <cell r="AN292">
            <v>0.02</v>
          </cell>
          <cell r="AO292">
            <v>0.02</v>
          </cell>
          <cell r="AP292">
            <v>0.02</v>
          </cell>
          <cell r="AQ292">
            <v>0.02</v>
          </cell>
          <cell r="AR292">
            <v>0.02</v>
          </cell>
          <cell r="AS292">
            <v>0</v>
          </cell>
          <cell r="AT292">
            <v>0</v>
          </cell>
          <cell r="AU292">
            <v>0</v>
          </cell>
          <cell r="AV292">
            <v>0</v>
          </cell>
          <cell r="AW292">
            <v>0</v>
          </cell>
          <cell r="AX292">
            <v>0</v>
          </cell>
          <cell r="AY292">
            <v>0</v>
          </cell>
          <cell r="AZ292">
            <v>0</v>
          </cell>
          <cell r="BA292">
            <v>0</v>
          </cell>
          <cell r="BB292">
            <v>1.6666666666666666E-2</v>
          </cell>
          <cell r="BC292">
            <v>1.6E-2</v>
          </cell>
          <cell r="BD292">
            <v>1.5333333333333334E-2</v>
          </cell>
          <cell r="BE292">
            <v>1.4666666666666668E-2</v>
          </cell>
          <cell r="BF292">
            <v>1.4000000000000002E-2</v>
          </cell>
          <cell r="BG292">
            <v>1.3333333333333336E-2</v>
          </cell>
          <cell r="BH292">
            <v>1.2666666666666668E-2</v>
          </cell>
          <cell r="BI292">
            <v>1.2000000000000002E-2</v>
          </cell>
          <cell r="BJ292">
            <v>1.1333333333333336E-2</v>
          </cell>
          <cell r="BK292">
            <v>1.066666666666667E-2</v>
          </cell>
          <cell r="BL292">
            <v>1.0000000000000002E-2</v>
          </cell>
          <cell r="BM292">
            <v>9.3333333333333358E-3</v>
          </cell>
          <cell r="BN292">
            <v>8.6666666666666697E-3</v>
          </cell>
          <cell r="BO292">
            <v>8.0000000000000036E-3</v>
          </cell>
          <cell r="BP292">
            <v>7.3333333333333367E-3</v>
          </cell>
          <cell r="BQ292">
            <v>6.6666666666666697E-3</v>
          </cell>
          <cell r="BR292">
            <v>6.0000000000000036E-3</v>
          </cell>
          <cell r="BS292">
            <v>5.3333333333333366E-3</v>
          </cell>
          <cell r="BT292">
            <v>4.6666666666666705E-3</v>
          </cell>
          <cell r="BU292">
            <v>4.0000000000000036E-3</v>
          </cell>
          <cell r="BV292">
            <v>3.333333333333337E-3</v>
          </cell>
          <cell r="BW292">
            <v>2.6666666666666705E-3</v>
          </cell>
          <cell r="BX292">
            <v>2.0000000000000039E-3</v>
          </cell>
          <cell r="BY292">
            <v>1.3333333333333374E-3</v>
          </cell>
          <cell r="BZ292">
            <v>6.6666666666667087E-4</v>
          </cell>
          <cell r="CA292">
            <v>4.1633363423443369E-18</v>
          </cell>
          <cell r="CB292">
            <v>4.1633363423443369E-18</v>
          </cell>
          <cell r="CC292">
            <v>4.1633363423443369E-18</v>
          </cell>
          <cell r="CD292">
            <v>4.1633363423443369E-18</v>
          </cell>
          <cell r="CE292">
            <v>4.1633363423443369E-18</v>
          </cell>
          <cell r="CF292">
            <v>4.1633363423443369E-18</v>
          </cell>
          <cell r="CG292">
            <v>4.1633363423443369E-18</v>
          </cell>
          <cell r="CH292">
            <v>4.1633363423443369E-18</v>
          </cell>
          <cell r="CI292">
            <v>4.1633363423443369E-18</v>
          </cell>
          <cell r="CJ292">
            <v>4.1633363423443369E-18</v>
          </cell>
          <cell r="CK292">
            <v>4.1633363423443369E-18</v>
          </cell>
          <cell r="CL292">
            <v>4.1633363423443369E-18</v>
          </cell>
          <cell r="CM292">
            <v>4.1633363423443369E-18</v>
          </cell>
          <cell r="CN292">
            <v>4.1633363423443369E-18</v>
          </cell>
          <cell r="CO292">
            <v>4.1633363423443369E-18</v>
          </cell>
          <cell r="CP292">
            <v>4.1633363423443369E-18</v>
          </cell>
          <cell r="CQ292">
            <v>4.1633363423443369E-18</v>
          </cell>
          <cell r="CR292">
            <v>4.1633363423443369E-18</v>
          </cell>
          <cell r="CS292">
            <v>4.1633363423443369E-18</v>
          </cell>
          <cell r="CT292">
            <v>4.1633363423443369E-18</v>
          </cell>
          <cell r="CU292">
            <v>4.1633363423443369E-18</v>
          </cell>
          <cell r="CV292">
            <v>4.1633363423443369E-18</v>
          </cell>
          <cell r="CW292">
            <v>4.1633363423443369E-18</v>
          </cell>
          <cell r="CX292">
            <v>4.1633363423443369E-18</v>
          </cell>
          <cell r="CY292">
            <v>4.1633363423443369E-18</v>
          </cell>
          <cell r="CZ292">
            <v>4.1633363423443369E-18</v>
          </cell>
          <cell r="DA292">
            <v>4.1633363423443369E-18</v>
          </cell>
          <cell r="DB292">
            <v>4.1633363423443369E-18</v>
          </cell>
          <cell r="DC292">
            <v>4.1633363423443369E-18</v>
          </cell>
          <cell r="DD292">
            <v>4.1633363423443369E-18</v>
          </cell>
          <cell r="DE292">
            <v>4.1633363423443369E-18</v>
          </cell>
          <cell r="DF292">
            <v>4.1633363423443369E-18</v>
          </cell>
          <cell r="DG292">
            <v>4.1633363423443369E-18</v>
          </cell>
          <cell r="DH292">
            <v>4.1633363423443369E-18</v>
          </cell>
          <cell r="DI292">
            <v>4.1633363423443369E-18</v>
          </cell>
          <cell r="DJ292">
            <v>4.1633363423443369E-18</v>
          </cell>
          <cell r="DK292">
            <v>4.1633363423443369E-18</v>
          </cell>
          <cell r="DL292">
            <v>4.1633363423443369E-18</v>
          </cell>
          <cell r="DM292">
            <v>4.1633363423443369E-18</v>
          </cell>
          <cell r="DN292">
            <v>4.1633363423443369E-18</v>
          </cell>
          <cell r="DO292">
            <v>4.1633363423443369E-18</v>
          </cell>
          <cell r="DP292">
            <v>4.1633363423443369E-18</v>
          </cell>
          <cell r="DQ292">
            <v>4.1633363423443369E-18</v>
          </cell>
          <cell r="DR292">
            <v>4.1633363423443369E-18</v>
          </cell>
          <cell r="DS292">
            <v>4.1633363423443369E-18</v>
          </cell>
          <cell r="DT292">
            <v>4.1633363423443369E-18</v>
          </cell>
          <cell r="DU292">
            <v>4.1633363423443369E-18</v>
          </cell>
          <cell r="DV292">
            <v>4.1633363423443369E-18</v>
          </cell>
          <cell r="DW292">
            <v>4.1633363423443369E-18</v>
          </cell>
          <cell r="DX292">
            <v>4.1633363423443369E-18</v>
          </cell>
          <cell r="DY292">
            <v>4.1633363423443369E-18</v>
          </cell>
          <cell r="DZ292">
            <v>4.1633363423443369E-18</v>
          </cell>
          <cell r="EA292">
            <v>4.1633363423443369E-18</v>
          </cell>
          <cell r="EB292">
            <v>4.1633363423443369E-18</v>
          </cell>
          <cell r="EC292">
            <v>4.1633363423443369E-18</v>
          </cell>
          <cell r="ED292">
            <v>4.1633363423443369E-18</v>
          </cell>
          <cell r="EE292">
            <v>4.1633363423443369E-18</v>
          </cell>
          <cell r="EF292">
            <v>4.1633363423443369E-18</v>
          </cell>
          <cell r="EG292">
            <v>4.1633363423443369E-18</v>
          </cell>
          <cell r="EH292">
            <v>4.1633363423443369E-18</v>
          </cell>
          <cell r="EI292">
            <v>4.1633363423443369E-18</v>
          </cell>
          <cell r="EJ292">
            <v>4.1633363423443369E-18</v>
          </cell>
          <cell r="EK292">
            <v>4.1633363423443369E-18</v>
          </cell>
          <cell r="EL292">
            <v>4.1633363423443369E-18</v>
          </cell>
          <cell r="EM292">
            <v>4.1633363423443369E-18</v>
          </cell>
          <cell r="EN292">
            <v>4.1633363423443369E-18</v>
          </cell>
          <cell r="EO292">
            <v>4.1633363423443369E-18</v>
          </cell>
          <cell r="EP292">
            <v>4.1633363423443369E-18</v>
          </cell>
          <cell r="EQ292">
            <v>4.1633363423443369E-18</v>
          </cell>
          <cell r="ER292">
            <v>4.1633363423443369E-18</v>
          </cell>
          <cell r="ES292">
            <v>4.1633363423443369E-18</v>
          </cell>
          <cell r="ET292">
            <v>4.1633363423443369E-18</v>
          </cell>
          <cell r="EU292">
            <v>4.1633363423443369E-18</v>
          </cell>
          <cell r="EV292">
            <v>4.1633363423443369E-18</v>
          </cell>
          <cell r="EW292">
            <v>4.1633363423443369E-18</v>
          </cell>
          <cell r="EX292">
            <v>4.1633363423443369E-18</v>
          </cell>
          <cell r="EY292">
            <v>4.1633363423443369E-18</v>
          </cell>
          <cell r="EZ292">
            <v>4.1633363423443369E-18</v>
          </cell>
          <cell r="FA292">
            <v>4.1633363423443369E-18</v>
          </cell>
          <cell r="FB292">
            <v>4.1633363423443369E-18</v>
          </cell>
          <cell r="FC292">
            <v>4.1633363423443369E-18</v>
          </cell>
          <cell r="FD292">
            <v>4.1633363423443369E-18</v>
          </cell>
          <cell r="FE292">
            <v>4.1633363423443369E-18</v>
          </cell>
          <cell r="FF292">
            <v>4.1633363423443369E-18</v>
          </cell>
          <cell r="FG292">
            <v>4.1633363423443369E-18</v>
          </cell>
          <cell r="FH292">
            <v>4.1633363423443369E-18</v>
          </cell>
          <cell r="FI292">
            <v>4.1633363423443369E-18</v>
          </cell>
          <cell r="FJ292">
            <v>4.1633363423443369E-18</v>
          </cell>
          <cell r="FK292">
            <v>4.1633363423443369E-18</v>
          </cell>
          <cell r="FL292">
            <v>4.1633363423443369E-18</v>
          </cell>
          <cell r="FM292">
            <v>4.1633363423443369E-18</v>
          </cell>
          <cell r="FN292">
            <v>4.1633363423443369E-18</v>
          </cell>
          <cell r="FO292">
            <v>4.1633363423443369E-18</v>
          </cell>
          <cell r="FP292">
            <v>4.1633363423443369E-18</v>
          </cell>
          <cell r="FQ292">
            <v>4.1633363423443369E-18</v>
          </cell>
          <cell r="FR292">
            <v>4.1633363423443369E-18</v>
          </cell>
          <cell r="FS292">
            <v>4.1633363423443369E-18</v>
          </cell>
          <cell r="FT292">
            <v>4.1633363423443369E-18</v>
          </cell>
          <cell r="FU292">
            <v>4.1633363423443369E-18</v>
          </cell>
          <cell r="FV292">
            <v>4.1633363423443369E-18</v>
          </cell>
          <cell r="FW292">
            <v>4.1633363423443369E-18</v>
          </cell>
          <cell r="FX292">
            <v>4.1633363423443369E-18</v>
          </cell>
          <cell r="FY292">
            <v>4.1633363423443369E-18</v>
          </cell>
          <cell r="FZ292">
            <v>4.1633363423443369E-18</v>
          </cell>
          <cell r="GA292">
            <v>4.1633363423443369E-18</v>
          </cell>
          <cell r="GB292">
            <v>4.1633363423443369E-18</v>
          </cell>
          <cell r="GC292">
            <v>4.1633363423443369E-18</v>
          </cell>
          <cell r="GD292">
            <v>4.1633363423443369E-18</v>
          </cell>
          <cell r="GE292">
            <v>4.1633363423443369E-18</v>
          </cell>
          <cell r="GF292">
            <v>4.1633363423443369E-18</v>
          </cell>
          <cell r="GG292">
            <v>4.1633363423443369E-18</v>
          </cell>
          <cell r="GH292">
            <v>4.1633363423443369E-18</v>
          </cell>
          <cell r="GI292">
            <v>4.1633363423443369E-18</v>
          </cell>
          <cell r="GJ292">
            <v>4.1633363423443369E-18</v>
          </cell>
          <cell r="GK292">
            <v>4.1633363423443369E-18</v>
          </cell>
          <cell r="GL292">
            <v>4.1633363423443369E-18</v>
          </cell>
          <cell r="GM292">
            <v>4.1633363423443369E-18</v>
          </cell>
          <cell r="GN292">
            <v>4.1633363423443369E-18</v>
          </cell>
          <cell r="GO292">
            <v>4.1633363423443369E-18</v>
          </cell>
          <cell r="GP292">
            <v>4.1633363423443369E-18</v>
          </cell>
          <cell r="GQ292">
            <v>4.1633363423443369E-18</v>
          </cell>
          <cell r="GR292">
            <v>4.1633363423443369E-18</v>
          </cell>
          <cell r="GS292">
            <v>4.1633363423443369E-18</v>
          </cell>
          <cell r="GT292">
            <v>4.1633363423443369E-18</v>
          </cell>
          <cell r="GU292">
            <v>4.1633363423443369E-18</v>
          </cell>
          <cell r="GV292">
            <v>4.1633363423443369E-18</v>
          </cell>
          <cell r="GW292">
            <v>4.1633363423443369E-18</v>
          </cell>
          <cell r="GX292">
            <v>4.1633363423443369E-18</v>
          </cell>
          <cell r="GY292">
            <v>4.1633363423443369E-18</v>
          </cell>
          <cell r="GZ292">
            <v>4.1633363423443369E-18</v>
          </cell>
          <cell r="HA292">
            <v>4.1633363423443369E-18</v>
          </cell>
          <cell r="HB292">
            <v>4.1633363423443369E-18</v>
          </cell>
          <cell r="HC292">
            <v>4.1633363423443369E-18</v>
          </cell>
          <cell r="HD292">
            <v>4.1633363423443369E-18</v>
          </cell>
          <cell r="HE292">
            <v>4.1633363423443369E-18</v>
          </cell>
          <cell r="HF292">
            <v>4.1633363423443369E-18</v>
          </cell>
          <cell r="HG292">
            <v>4.1633363423443369E-18</v>
          </cell>
          <cell r="HH292">
            <v>4.1633363423443369E-18</v>
          </cell>
          <cell r="HI292">
            <v>4.1633363423443369E-18</v>
          </cell>
          <cell r="HJ292">
            <v>4.1633363423443369E-18</v>
          </cell>
          <cell r="HK292">
            <v>4.1633363423443369E-18</v>
          </cell>
          <cell r="HL292">
            <v>4.1633363423443369E-18</v>
          </cell>
          <cell r="HM292">
            <v>4.1633363423443369E-18</v>
          </cell>
          <cell r="HN292">
            <v>4.1633363423443369E-18</v>
          </cell>
          <cell r="HO292">
            <v>4.1633363423443369E-18</v>
          </cell>
          <cell r="HP292">
            <v>4.1633363423443369E-18</v>
          </cell>
          <cell r="HQ292">
            <v>4.1633363423443369E-18</v>
          </cell>
          <cell r="HR292">
            <v>4.1633363423443369E-18</v>
          </cell>
          <cell r="HS292">
            <v>4.1633363423443369E-18</v>
          </cell>
          <cell r="HT292">
            <v>4.1633363423443369E-18</v>
          </cell>
          <cell r="HU292">
            <v>4.1633363423443369E-18</v>
          </cell>
          <cell r="HV292">
            <v>4.1633363423443369E-18</v>
          </cell>
          <cell r="HW292">
            <v>4.1633363423443369E-18</v>
          </cell>
          <cell r="HX292">
            <v>4.1633363423443369E-18</v>
          </cell>
          <cell r="HY292">
            <v>4.1633363423443369E-18</v>
          </cell>
          <cell r="HZ292">
            <v>4.1633363423443369E-18</v>
          </cell>
          <cell r="IA292">
            <v>4.1633363423443369E-18</v>
          </cell>
          <cell r="IB292">
            <v>4.1633363423443369E-18</v>
          </cell>
          <cell r="IC292">
            <v>4.1633363423443369E-18</v>
          </cell>
          <cell r="ID292">
            <v>4.1633363423443369E-18</v>
          </cell>
          <cell r="IE292">
            <v>4.1633363423443369E-18</v>
          </cell>
          <cell r="IF292">
            <v>4.1633363423443369E-18</v>
          </cell>
          <cell r="IG292">
            <v>4.1633363423443369E-18</v>
          </cell>
          <cell r="IH292">
            <v>4.1633363423443369E-18</v>
          </cell>
          <cell r="II292">
            <v>4.1633363423443369E-18</v>
          </cell>
          <cell r="IJ292">
            <v>4.1633363423443369E-18</v>
          </cell>
          <cell r="IK292">
            <v>4.1633363423443369E-18</v>
          </cell>
          <cell r="IL292">
            <v>4.1633363423443369E-18</v>
          </cell>
          <cell r="IM292">
            <v>4.1633363423443369E-18</v>
          </cell>
        </row>
        <row r="293">
          <cell r="AG293">
            <v>0</v>
          </cell>
          <cell r="AL293">
            <v>0</v>
          </cell>
          <cell r="AO293">
            <v>0.03</v>
          </cell>
          <cell r="AP293">
            <v>0.03</v>
          </cell>
          <cell r="AQ293">
            <v>0.03</v>
          </cell>
          <cell r="AR293">
            <v>0.03</v>
          </cell>
          <cell r="AS293">
            <v>0.03</v>
          </cell>
          <cell r="AT293">
            <v>0</v>
          </cell>
          <cell r="AU293">
            <v>0</v>
          </cell>
          <cell r="AV293">
            <v>0</v>
          </cell>
          <cell r="AW293">
            <v>0</v>
          </cell>
          <cell r="AX293">
            <v>0</v>
          </cell>
          <cell r="AY293">
            <v>0</v>
          </cell>
          <cell r="AZ293">
            <v>0</v>
          </cell>
          <cell r="BA293">
            <v>0</v>
          </cell>
          <cell r="BB293">
            <v>0</v>
          </cell>
          <cell r="BC293">
            <v>2.4999999999999994E-2</v>
          </cell>
          <cell r="BD293">
            <v>2.3999999999999994E-2</v>
          </cell>
          <cell r="BE293">
            <v>2.2999999999999993E-2</v>
          </cell>
          <cell r="BF293">
            <v>2.1999999999999992E-2</v>
          </cell>
          <cell r="BG293">
            <v>2.0999999999999991E-2</v>
          </cell>
          <cell r="BH293">
            <v>1.999999999999999E-2</v>
          </cell>
          <cell r="BI293">
            <v>1.8999999999999989E-2</v>
          </cell>
          <cell r="BJ293">
            <v>1.7999999999999988E-2</v>
          </cell>
          <cell r="BK293">
            <v>1.6999999999999987E-2</v>
          </cell>
          <cell r="BL293">
            <v>1.5999999999999986E-2</v>
          </cell>
          <cell r="BM293">
            <v>1.4999999999999987E-2</v>
          </cell>
          <cell r="BN293">
            <v>1.3999999999999986E-2</v>
          </cell>
          <cell r="BO293">
            <v>1.2999999999999986E-2</v>
          </cell>
          <cell r="BP293">
            <v>1.1999999999999985E-2</v>
          </cell>
          <cell r="BQ293">
            <v>1.0999999999999984E-2</v>
          </cell>
          <cell r="BR293">
            <v>9.9999999999999829E-3</v>
          </cell>
          <cell r="BS293">
            <v>8.9999999999999837E-3</v>
          </cell>
          <cell r="BT293">
            <v>7.9999999999999846E-3</v>
          </cell>
          <cell r="BU293">
            <v>6.9999999999999845E-3</v>
          </cell>
          <cell r="BV293">
            <v>5.9999999999999845E-3</v>
          </cell>
          <cell r="BW293">
            <v>4.9999999999999845E-3</v>
          </cell>
          <cell r="BX293">
            <v>3.9999999999999845E-3</v>
          </cell>
          <cell r="BY293">
            <v>2.9999999999999849E-3</v>
          </cell>
          <cell r="BZ293">
            <v>1.9999999999999849E-3</v>
          </cell>
          <cell r="CA293">
            <v>9.9999999999998484E-4</v>
          </cell>
          <cell r="CB293">
            <v>-1.5265566588595904E-17</v>
          </cell>
          <cell r="CC293">
            <v>-1.5265566588595904E-17</v>
          </cell>
          <cell r="CD293">
            <v>-1.5265566588595904E-17</v>
          </cell>
          <cell r="CE293">
            <v>-1.5265566588595904E-17</v>
          </cell>
          <cell r="CF293">
            <v>-1.5265566588595904E-17</v>
          </cell>
          <cell r="CG293">
            <v>-1.5265566588595904E-17</v>
          </cell>
          <cell r="CH293">
            <v>-1.5265566588595904E-17</v>
          </cell>
          <cell r="CI293">
            <v>-1.5265566588595904E-17</v>
          </cell>
          <cell r="CJ293">
            <v>-1.5265566588595904E-17</v>
          </cell>
          <cell r="CK293">
            <v>-1.5265566588595904E-17</v>
          </cell>
          <cell r="CL293">
            <v>-1.5265566588595904E-17</v>
          </cell>
          <cell r="CM293">
            <v>-1.5265566588595904E-17</v>
          </cell>
          <cell r="CN293">
            <v>-1.5265566588595904E-17</v>
          </cell>
          <cell r="CO293">
            <v>-1.5265566588595904E-17</v>
          </cell>
          <cell r="CP293">
            <v>-1.5265566588595904E-17</v>
          </cell>
          <cell r="CQ293">
            <v>-1.5265566588595904E-17</v>
          </cell>
          <cell r="CR293">
            <v>-1.5265566588595904E-17</v>
          </cell>
          <cell r="CS293">
            <v>-1.5265566588595904E-17</v>
          </cell>
          <cell r="CT293">
            <v>-1.5265566588595904E-17</v>
          </cell>
          <cell r="CU293">
            <v>-1.5265566588595904E-17</v>
          </cell>
          <cell r="CV293">
            <v>-1.5265566588595904E-17</v>
          </cell>
          <cell r="CW293">
            <v>-1.5265566588595904E-17</v>
          </cell>
          <cell r="CX293">
            <v>-1.5265566588595904E-17</v>
          </cell>
          <cell r="CY293">
            <v>-1.5265566588595904E-17</v>
          </cell>
          <cell r="CZ293">
            <v>-1.5265566588595904E-17</v>
          </cell>
          <cell r="DA293">
            <v>-1.5265566588595904E-17</v>
          </cell>
          <cell r="DB293">
            <v>-1.5265566588595904E-17</v>
          </cell>
          <cell r="DC293">
            <v>-1.5265566588595904E-17</v>
          </cell>
          <cell r="DD293">
            <v>-1.5265566588595904E-17</v>
          </cell>
          <cell r="DE293">
            <v>-1.5265566588595904E-17</v>
          </cell>
          <cell r="DF293">
            <v>-1.5265566588595904E-17</v>
          </cell>
          <cell r="DG293">
            <v>-1.5265566588595904E-17</v>
          </cell>
          <cell r="DH293">
            <v>-1.5265566588595904E-17</v>
          </cell>
          <cell r="DI293">
            <v>-1.5265566588595904E-17</v>
          </cell>
          <cell r="DJ293">
            <v>-1.5265566588595904E-17</v>
          </cell>
          <cell r="DK293">
            <v>-1.5265566588595904E-17</v>
          </cell>
          <cell r="DL293">
            <v>-1.5265566588595904E-17</v>
          </cell>
          <cell r="DM293">
            <v>-1.5265566588595904E-17</v>
          </cell>
          <cell r="DN293">
            <v>-1.5265566588595904E-17</v>
          </cell>
          <cell r="DO293">
            <v>-1.5265566588595904E-17</v>
          </cell>
          <cell r="DP293">
            <v>-1.5265566588595904E-17</v>
          </cell>
          <cell r="DQ293">
            <v>-1.5265566588595904E-17</v>
          </cell>
          <cell r="DR293">
            <v>-1.5265566588595904E-17</v>
          </cell>
          <cell r="DS293">
            <v>-1.5265566588595904E-17</v>
          </cell>
          <cell r="DT293">
            <v>-1.5265566588595904E-17</v>
          </cell>
          <cell r="DU293">
            <v>-1.5265566588595904E-17</v>
          </cell>
          <cell r="DV293">
            <v>-1.5265566588595904E-17</v>
          </cell>
          <cell r="DW293">
            <v>-1.5265566588595904E-17</v>
          </cell>
          <cell r="DX293">
            <v>-1.5265566588595904E-17</v>
          </cell>
          <cell r="DY293">
            <v>-1.5265566588595904E-17</v>
          </cell>
          <cell r="DZ293">
            <v>-1.5265566588595904E-17</v>
          </cell>
          <cell r="EA293">
            <v>-1.5265566588595904E-17</v>
          </cell>
          <cell r="EB293">
            <v>-1.5265566588595904E-17</v>
          </cell>
          <cell r="EC293">
            <v>-1.5265566588595904E-17</v>
          </cell>
          <cell r="ED293">
            <v>-1.5265566588595904E-17</v>
          </cell>
          <cell r="EE293">
            <v>-1.5265566588595904E-17</v>
          </cell>
          <cell r="EF293">
            <v>-1.5265566588595904E-17</v>
          </cell>
          <cell r="EG293">
            <v>-1.5265566588595904E-17</v>
          </cell>
          <cell r="EH293">
            <v>-1.5265566588595904E-17</v>
          </cell>
          <cell r="EI293">
            <v>-1.5265566588595904E-17</v>
          </cell>
          <cell r="EJ293">
            <v>-1.5265566588595904E-17</v>
          </cell>
          <cell r="EK293">
            <v>-1.5265566588595904E-17</v>
          </cell>
          <cell r="EL293">
            <v>-1.5265566588595904E-17</v>
          </cell>
          <cell r="EM293">
            <v>-1.5265566588595904E-17</v>
          </cell>
          <cell r="EN293">
            <v>-1.5265566588595904E-17</v>
          </cell>
          <cell r="EO293">
            <v>-1.5265566588595904E-17</v>
          </cell>
          <cell r="EP293">
            <v>-1.5265566588595904E-17</v>
          </cell>
          <cell r="EQ293">
            <v>-1.5265566588595904E-17</v>
          </cell>
          <cell r="ER293">
            <v>-1.5265566588595904E-17</v>
          </cell>
          <cell r="ES293">
            <v>-1.5265566588595904E-17</v>
          </cell>
          <cell r="ET293">
            <v>-1.5265566588595904E-17</v>
          </cell>
          <cell r="EU293">
            <v>-1.5265566588595904E-17</v>
          </cell>
          <cell r="EV293">
            <v>-1.5265566588595904E-17</v>
          </cell>
          <cell r="EW293">
            <v>-1.5265566588595904E-17</v>
          </cell>
          <cell r="EX293">
            <v>-1.5265566588595904E-17</v>
          </cell>
          <cell r="EY293">
            <v>-1.5265566588595904E-17</v>
          </cell>
          <cell r="EZ293">
            <v>-1.5265566588595904E-17</v>
          </cell>
          <cell r="FA293">
            <v>-1.5265566588595904E-17</v>
          </cell>
          <cell r="FB293">
            <v>-1.5265566588595904E-17</v>
          </cell>
          <cell r="FC293">
            <v>-1.5265566588595904E-17</v>
          </cell>
          <cell r="FD293">
            <v>-1.5265566588595904E-17</v>
          </cell>
          <cell r="FE293">
            <v>-1.5265566588595904E-17</v>
          </cell>
          <cell r="FF293">
            <v>-1.5265566588595904E-17</v>
          </cell>
          <cell r="FG293">
            <v>-1.5265566588595904E-17</v>
          </cell>
          <cell r="FH293">
            <v>-1.5265566588595904E-17</v>
          </cell>
          <cell r="FI293">
            <v>-1.5265566588595904E-17</v>
          </cell>
          <cell r="FJ293">
            <v>-1.5265566588595904E-17</v>
          </cell>
          <cell r="FK293">
            <v>-1.5265566588595904E-17</v>
          </cell>
          <cell r="FL293">
            <v>-1.5265566588595904E-17</v>
          </cell>
          <cell r="FM293">
            <v>-1.5265566588595904E-17</v>
          </cell>
          <cell r="FN293">
            <v>-1.5265566588595904E-17</v>
          </cell>
          <cell r="FO293">
            <v>-1.5265566588595904E-17</v>
          </cell>
          <cell r="FP293">
            <v>-1.5265566588595904E-17</v>
          </cell>
          <cell r="FQ293">
            <v>-1.5265566588595904E-17</v>
          </cell>
          <cell r="FR293">
            <v>-1.5265566588595904E-17</v>
          </cell>
          <cell r="FS293">
            <v>-1.5265566588595904E-17</v>
          </cell>
          <cell r="FT293">
            <v>-1.5265566588595904E-17</v>
          </cell>
          <cell r="FU293">
            <v>-1.5265566588595904E-17</v>
          </cell>
          <cell r="FV293">
            <v>-1.5265566588595904E-17</v>
          </cell>
          <cell r="FW293">
            <v>-1.5265566588595904E-17</v>
          </cell>
          <cell r="FX293">
            <v>-1.5265566588595904E-17</v>
          </cell>
          <cell r="FY293">
            <v>-1.5265566588595904E-17</v>
          </cell>
          <cell r="FZ293">
            <v>-1.5265566588595904E-17</v>
          </cell>
          <cell r="GA293">
            <v>-1.5265566588595904E-17</v>
          </cell>
          <cell r="GB293">
            <v>-1.5265566588595904E-17</v>
          </cell>
          <cell r="GC293">
            <v>-1.5265566588595904E-17</v>
          </cell>
          <cell r="GD293">
            <v>-1.5265566588595904E-17</v>
          </cell>
          <cell r="GE293">
            <v>-1.5265566588595904E-17</v>
          </cell>
          <cell r="GF293">
            <v>-1.5265566588595904E-17</v>
          </cell>
          <cell r="GG293">
            <v>-1.5265566588595904E-17</v>
          </cell>
          <cell r="GH293">
            <v>-1.5265566588595904E-17</v>
          </cell>
          <cell r="GI293">
            <v>-1.5265566588595904E-17</v>
          </cell>
          <cell r="GJ293">
            <v>-1.5265566588595904E-17</v>
          </cell>
          <cell r="GK293">
            <v>-1.5265566588595904E-17</v>
          </cell>
          <cell r="GL293">
            <v>-1.5265566588595904E-17</v>
          </cell>
          <cell r="GM293">
            <v>-1.5265566588595904E-17</v>
          </cell>
          <cell r="GN293">
            <v>-1.5265566588595904E-17</v>
          </cell>
          <cell r="GO293">
            <v>-1.5265566588595904E-17</v>
          </cell>
          <cell r="GP293">
            <v>-1.5265566588595904E-17</v>
          </cell>
          <cell r="GQ293">
            <v>-1.5265566588595904E-17</v>
          </cell>
          <cell r="GR293">
            <v>-1.5265566588595904E-17</v>
          </cell>
          <cell r="GS293">
            <v>-1.5265566588595904E-17</v>
          </cell>
          <cell r="GT293">
            <v>-1.5265566588595904E-17</v>
          </cell>
          <cell r="GU293">
            <v>-1.5265566588595904E-17</v>
          </cell>
          <cell r="GV293">
            <v>-1.5265566588595904E-17</v>
          </cell>
          <cell r="GW293">
            <v>-1.5265566588595904E-17</v>
          </cell>
          <cell r="GX293">
            <v>-1.5265566588595904E-17</v>
          </cell>
          <cell r="GY293">
            <v>-1.5265566588595904E-17</v>
          </cell>
          <cell r="GZ293">
            <v>-1.5265566588595904E-17</v>
          </cell>
          <cell r="HA293">
            <v>-1.5265566588595904E-17</v>
          </cell>
          <cell r="HB293">
            <v>-1.5265566588595904E-17</v>
          </cell>
          <cell r="HC293">
            <v>-1.5265566588595904E-17</v>
          </cell>
          <cell r="HD293">
            <v>-1.5265566588595904E-17</v>
          </cell>
          <cell r="HE293">
            <v>-1.5265566588595904E-17</v>
          </cell>
          <cell r="HF293">
            <v>-1.5265566588595904E-17</v>
          </cell>
          <cell r="HG293">
            <v>-1.5265566588595904E-17</v>
          </cell>
          <cell r="HH293">
            <v>-1.5265566588595904E-17</v>
          </cell>
          <cell r="HI293">
            <v>-1.5265566588595904E-17</v>
          </cell>
          <cell r="HJ293">
            <v>-1.5265566588595904E-17</v>
          </cell>
          <cell r="HK293">
            <v>-1.5265566588595904E-17</v>
          </cell>
          <cell r="HL293">
            <v>-1.5265566588595904E-17</v>
          </cell>
          <cell r="HM293">
            <v>-1.5265566588595904E-17</v>
          </cell>
          <cell r="HN293">
            <v>-1.5265566588595904E-17</v>
          </cell>
          <cell r="HO293">
            <v>-1.5265566588595904E-17</v>
          </cell>
          <cell r="HP293">
            <v>-1.5265566588595904E-17</v>
          </cell>
          <cell r="HQ293">
            <v>-1.5265566588595904E-17</v>
          </cell>
          <cell r="HR293">
            <v>-1.5265566588595904E-17</v>
          </cell>
          <cell r="HS293">
            <v>-1.5265566588595904E-17</v>
          </cell>
          <cell r="HT293">
            <v>-1.5265566588595904E-17</v>
          </cell>
          <cell r="HU293">
            <v>-1.5265566588595904E-17</v>
          </cell>
          <cell r="HV293">
            <v>-1.5265566588595904E-17</v>
          </cell>
          <cell r="HW293">
            <v>-1.5265566588595904E-17</v>
          </cell>
          <cell r="HX293">
            <v>-1.5265566588595904E-17</v>
          </cell>
          <cell r="HY293">
            <v>-1.5265566588595904E-17</v>
          </cell>
          <cell r="HZ293">
            <v>-1.5265566588595904E-17</v>
          </cell>
          <cell r="IA293">
            <v>-1.5265566588595904E-17</v>
          </cell>
          <cell r="IB293">
            <v>-1.5265566588595904E-17</v>
          </cell>
          <cell r="IC293">
            <v>-1.5265566588595904E-17</v>
          </cell>
          <cell r="ID293">
            <v>-1.5265566588595904E-17</v>
          </cell>
          <cell r="IE293">
            <v>-1.5265566588595904E-17</v>
          </cell>
          <cell r="IF293">
            <v>-1.5265566588595904E-17</v>
          </cell>
          <cell r="IG293">
            <v>-1.5265566588595904E-17</v>
          </cell>
          <cell r="IH293">
            <v>-1.5265566588595904E-17</v>
          </cell>
          <cell r="II293">
            <v>-1.5265566588595904E-17</v>
          </cell>
          <cell r="IJ293">
            <v>-1.5265566588595904E-17</v>
          </cell>
          <cell r="IK293">
            <v>-1.5265566588595904E-17</v>
          </cell>
          <cell r="IL293">
            <v>-1.5265566588595904E-17</v>
          </cell>
          <cell r="IM293">
            <v>-1.5265566588595904E-17</v>
          </cell>
        </row>
        <row r="294">
          <cell r="AP294">
            <v>0.04</v>
          </cell>
          <cell r="AQ294">
            <v>0.04</v>
          </cell>
          <cell r="AR294">
            <v>0.04</v>
          </cell>
          <cell r="AS294">
            <v>0.04</v>
          </cell>
          <cell r="AT294">
            <v>0.04</v>
          </cell>
          <cell r="AU294">
            <v>0</v>
          </cell>
          <cell r="AV294">
            <v>0</v>
          </cell>
          <cell r="AW294">
            <v>0</v>
          </cell>
          <cell r="AX294">
            <v>0</v>
          </cell>
          <cell r="AY294">
            <v>0</v>
          </cell>
          <cell r="AZ294">
            <v>0</v>
          </cell>
          <cell r="BA294">
            <v>0</v>
          </cell>
          <cell r="BB294">
            <v>0</v>
          </cell>
          <cell r="BC294">
            <v>0</v>
          </cell>
          <cell r="BD294">
            <v>3.3333333333333333E-2</v>
          </cell>
          <cell r="BE294">
            <v>3.2000000000000001E-2</v>
          </cell>
          <cell r="BF294">
            <v>3.0666666666666668E-2</v>
          </cell>
          <cell r="BG294">
            <v>2.9333333333333336E-2</v>
          </cell>
          <cell r="BH294">
            <v>2.8000000000000004E-2</v>
          </cell>
          <cell r="BI294">
            <v>2.6666666666666672E-2</v>
          </cell>
          <cell r="BJ294">
            <v>2.5333333333333336E-2</v>
          </cell>
          <cell r="BK294">
            <v>2.4000000000000004E-2</v>
          </cell>
          <cell r="BL294">
            <v>2.2666666666666672E-2</v>
          </cell>
          <cell r="BM294">
            <v>2.133333333333334E-2</v>
          </cell>
          <cell r="BN294">
            <v>2.0000000000000004E-2</v>
          </cell>
          <cell r="BO294">
            <v>1.8666666666666672E-2</v>
          </cell>
          <cell r="BP294">
            <v>1.7333333333333339E-2</v>
          </cell>
          <cell r="BQ294">
            <v>1.6000000000000007E-2</v>
          </cell>
          <cell r="BR294">
            <v>1.4666666666666673E-2</v>
          </cell>
          <cell r="BS294">
            <v>1.3333333333333339E-2</v>
          </cell>
          <cell r="BT294">
            <v>1.2000000000000007E-2</v>
          </cell>
          <cell r="BU294">
            <v>1.0666666666666673E-2</v>
          </cell>
          <cell r="BV294">
            <v>9.333333333333341E-3</v>
          </cell>
          <cell r="BW294">
            <v>8.0000000000000071E-3</v>
          </cell>
          <cell r="BX294">
            <v>6.666666666666674E-3</v>
          </cell>
          <cell r="BY294">
            <v>5.333333333333341E-3</v>
          </cell>
          <cell r="BZ294">
            <v>4.0000000000000079E-3</v>
          </cell>
          <cell r="CA294">
            <v>2.6666666666666748E-3</v>
          </cell>
          <cell r="CB294">
            <v>1.3333333333333417E-3</v>
          </cell>
          <cell r="CC294">
            <v>1.3333333333333417E-3</v>
          </cell>
          <cell r="CD294">
            <v>1.3333333333333417E-3</v>
          </cell>
          <cell r="CE294">
            <v>1.3333333333333417E-3</v>
          </cell>
          <cell r="CF294">
            <v>1.3333333333333417E-3</v>
          </cell>
          <cell r="CG294">
            <v>1.3333333333333417E-3</v>
          </cell>
          <cell r="CH294">
            <v>1.3333333333333417E-3</v>
          </cell>
          <cell r="CI294">
            <v>1.3333333333333417E-3</v>
          </cell>
          <cell r="CJ294">
            <v>1.3333333333333417E-3</v>
          </cell>
          <cell r="CK294">
            <v>1.3333333333333417E-3</v>
          </cell>
          <cell r="CL294">
            <v>1.3333333333333417E-3</v>
          </cell>
          <cell r="CM294">
            <v>1.3333333333333417E-3</v>
          </cell>
          <cell r="CN294">
            <v>1.3333333333333417E-3</v>
          </cell>
          <cell r="CO294">
            <v>1.3333333333333417E-3</v>
          </cell>
          <cell r="CP294">
            <v>1.3333333333333417E-3</v>
          </cell>
          <cell r="CQ294">
            <v>1.3333333333333417E-3</v>
          </cell>
          <cell r="CR294">
            <v>1.3333333333333417E-3</v>
          </cell>
          <cell r="CS294">
            <v>1.3333333333333417E-3</v>
          </cell>
          <cell r="CT294">
            <v>1.3333333333333417E-3</v>
          </cell>
          <cell r="CU294">
            <v>1.3333333333333417E-3</v>
          </cell>
          <cell r="CV294">
            <v>1.3333333333333417E-3</v>
          </cell>
          <cell r="CW294">
            <v>1.3333333333333417E-3</v>
          </cell>
          <cell r="CX294">
            <v>1.3333333333333417E-3</v>
          </cell>
          <cell r="CY294">
            <v>1.3333333333333417E-3</v>
          </cell>
          <cell r="CZ294">
            <v>1.3333333333333417E-3</v>
          </cell>
          <cell r="DA294">
            <v>1.3333333333333417E-3</v>
          </cell>
          <cell r="DB294">
            <v>1.3333333333333417E-3</v>
          </cell>
          <cell r="DC294">
            <v>1.3333333333333417E-3</v>
          </cell>
          <cell r="DD294">
            <v>1.3333333333333417E-3</v>
          </cell>
          <cell r="DE294">
            <v>1.3333333333333417E-3</v>
          </cell>
          <cell r="DF294">
            <v>1.3333333333333417E-3</v>
          </cell>
          <cell r="DG294">
            <v>1.3333333333333417E-3</v>
          </cell>
          <cell r="DH294">
            <v>1.3333333333333417E-3</v>
          </cell>
          <cell r="DI294">
            <v>1.3333333333333417E-3</v>
          </cell>
          <cell r="DJ294">
            <v>1.3333333333333417E-3</v>
          </cell>
          <cell r="DK294">
            <v>1.3333333333333417E-3</v>
          </cell>
          <cell r="DL294">
            <v>1.3333333333333417E-3</v>
          </cell>
          <cell r="DM294">
            <v>1.3333333333333417E-3</v>
          </cell>
          <cell r="DN294">
            <v>1.3333333333333417E-3</v>
          </cell>
          <cell r="DO294">
            <v>1.3333333333333417E-3</v>
          </cell>
          <cell r="DP294">
            <v>1.3333333333333417E-3</v>
          </cell>
          <cell r="DQ294">
            <v>1.3333333333333417E-3</v>
          </cell>
          <cell r="DR294">
            <v>1.3333333333333417E-3</v>
          </cell>
          <cell r="DS294">
            <v>1.3333333333333417E-3</v>
          </cell>
          <cell r="DT294">
            <v>1.3333333333333417E-3</v>
          </cell>
          <cell r="DU294">
            <v>1.3333333333333417E-3</v>
          </cell>
          <cell r="DV294">
            <v>1.3333333333333417E-3</v>
          </cell>
          <cell r="DW294">
            <v>1.3333333333333417E-3</v>
          </cell>
          <cell r="DX294">
            <v>1.3333333333333417E-3</v>
          </cell>
          <cell r="DY294">
            <v>1.3333333333333417E-3</v>
          </cell>
          <cell r="DZ294">
            <v>1.3333333333333417E-3</v>
          </cell>
          <cell r="EA294">
            <v>1.3333333333333417E-3</v>
          </cell>
          <cell r="EB294">
            <v>1.3333333333333417E-3</v>
          </cell>
          <cell r="EC294">
            <v>1.3333333333333417E-3</v>
          </cell>
          <cell r="ED294">
            <v>1.3333333333333417E-3</v>
          </cell>
          <cell r="EE294">
            <v>1.3333333333333417E-3</v>
          </cell>
          <cell r="EF294">
            <v>1.3333333333333417E-3</v>
          </cell>
          <cell r="EG294">
            <v>1.3333333333333417E-3</v>
          </cell>
          <cell r="EH294">
            <v>1.3333333333333417E-3</v>
          </cell>
          <cell r="EI294">
            <v>1.3333333333333417E-3</v>
          </cell>
          <cell r="EJ294">
            <v>1.3333333333333417E-3</v>
          </cell>
          <cell r="EK294">
            <v>1.3333333333333417E-3</v>
          </cell>
          <cell r="EL294">
            <v>1.3333333333333417E-3</v>
          </cell>
          <cell r="EM294">
            <v>1.3333333333333417E-3</v>
          </cell>
          <cell r="EN294">
            <v>1.3333333333333417E-3</v>
          </cell>
          <cell r="EO294">
            <v>1.3333333333333417E-3</v>
          </cell>
          <cell r="EP294">
            <v>1.3333333333333417E-3</v>
          </cell>
          <cell r="EQ294">
            <v>1.3333333333333417E-3</v>
          </cell>
          <cell r="ER294">
            <v>1.3333333333333417E-3</v>
          </cell>
          <cell r="ES294">
            <v>1.3333333333333417E-3</v>
          </cell>
          <cell r="ET294">
            <v>1.3333333333333417E-3</v>
          </cell>
          <cell r="EU294">
            <v>1.3333333333333417E-3</v>
          </cell>
          <cell r="EV294">
            <v>1.3333333333333417E-3</v>
          </cell>
          <cell r="EW294">
            <v>1.3333333333333417E-3</v>
          </cell>
          <cell r="EX294">
            <v>1.3333333333333417E-3</v>
          </cell>
          <cell r="EY294">
            <v>1.3333333333333417E-3</v>
          </cell>
          <cell r="EZ294">
            <v>1.3333333333333417E-3</v>
          </cell>
          <cell r="FA294">
            <v>1.3333333333333417E-3</v>
          </cell>
          <cell r="FB294">
            <v>1.3333333333333417E-3</v>
          </cell>
          <cell r="FC294">
            <v>1.3333333333333417E-3</v>
          </cell>
          <cell r="FD294">
            <v>1.3333333333333417E-3</v>
          </cell>
          <cell r="FE294">
            <v>1.3333333333333417E-3</v>
          </cell>
          <cell r="FF294">
            <v>1.3333333333333417E-3</v>
          </cell>
          <cell r="FG294">
            <v>1.3333333333333417E-3</v>
          </cell>
          <cell r="FH294">
            <v>1.3333333333333417E-3</v>
          </cell>
          <cell r="FI294">
            <v>1.3333333333333417E-3</v>
          </cell>
          <cell r="FJ294">
            <v>1.3333333333333417E-3</v>
          </cell>
          <cell r="FK294">
            <v>1.3333333333333417E-3</v>
          </cell>
          <cell r="FL294">
            <v>1.3333333333333417E-3</v>
          </cell>
          <cell r="FM294">
            <v>1.3333333333333417E-3</v>
          </cell>
          <cell r="FN294">
            <v>1.3333333333333417E-3</v>
          </cell>
          <cell r="FO294">
            <v>1.3333333333333417E-3</v>
          </cell>
          <cell r="FP294">
            <v>1.3333333333333417E-3</v>
          </cell>
          <cell r="FQ294">
            <v>1.3333333333333417E-3</v>
          </cell>
          <cell r="FR294">
            <v>1.3333333333333417E-3</v>
          </cell>
          <cell r="FS294">
            <v>1.3333333333333417E-3</v>
          </cell>
          <cell r="FT294">
            <v>1.3333333333333417E-3</v>
          </cell>
          <cell r="FU294">
            <v>1.3333333333333417E-3</v>
          </cell>
          <cell r="FV294">
            <v>1.3333333333333417E-3</v>
          </cell>
          <cell r="FW294">
            <v>1.3333333333333417E-3</v>
          </cell>
          <cell r="FX294">
            <v>1.3333333333333417E-3</v>
          </cell>
          <cell r="FY294">
            <v>1.3333333333333417E-3</v>
          </cell>
          <cell r="FZ294">
            <v>1.3333333333333417E-3</v>
          </cell>
          <cell r="GA294">
            <v>1.3333333333333417E-3</v>
          </cell>
          <cell r="GB294">
            <v>1.3333333333333417E-3</v>
          </cell>
          <cell r="GC294">
            <v>1.3333333333333417E-3</v>
          </cell>
          <cell r="GD294">
            <v>1.3333333333333417E-3</v>
          </cell>
          <cell r="GE294">
            <v>1.3333333333333417E-3</v>
          </cell>
          <cell r="GF294">
            <v>1.3333333333333417E-3</v>
          </cell>
          <cell r="GG294">
            <v>1.3333333333333417E-3</v>
          </cell>
          <cell r="GH294">
            <v>1.3333333333333417E-3</v>
          </cell>
          <cell r="GI294">
            <v>1.3333333333333417E-3</v>
          </cell>
          <cell r="GJ294">
            <v>1.3333333333333417E-3</v>
          </cell>
          <cell r="GK294">
            <v>1.3333333333333417E-3</v>
          </cell>
          <cell r="GL294">
            <v>1.3333333333333417E-3</v>
          </cell>
          <cell r="GM294">
            <v>1.3333333333333417E-3</v>
          </cell>
          <cell r="GN294">
            <v>1.3333333333333417E-3</v>
          </cell>
          <cell r="GO294">
            <v>1.3333333333333417E-3</v>
          </cell>
          <cell r="GP294">
            <v>1.3333333333333417E-3</v>
          </cell>
          <cell r="GQ294">
            <v>1.3333333333333417E-3</v>
          </cell>
          <cell r="GR294">
            <v>1.3333333333333417E-3</v>
          </cell>
          <cell r="GS294">
            <v>1.3333333333333417E-3</v>
          </cell>
          <cell r="GT294">
            <v>1.3333333333333417E-3</v>
          </cell>
          <cell r="GU294">
            <v>1.3333333333333417E-3</v>
          </cell>
          <cell r="GV294">
            <v>1.3333333333333417E-3</v>
          </cell>
          <cell r="GW294">
            <v>1.3333333333333417E-3</v>
          </cell>
          <cell r="GX294">
            <v>1.3333333333333417E-3</v>
          </cell>
          <cell r="GY294">
            <v>1.3333333333333417E-3</v>
          </cell>
          <cell r="GZ294">
            <v>1.3333333333333417E-3</v>
          </cell>
          <cell r="HA294">
            <v>1.3333333333333417E-3</v>
          </cell>
          <cell r="HB294">
            <v>1.3333333333333417E-3</v>
          </cell>
          <cell r="HC294">
            <v>1.3333333333333417E-3</v>
          </cell>
          <cell r="HD294">
            <v>1.3333333333333417E-3</v>
          </cell>
          <cell r="HE294">
            <v>1.3333333333333417E-3</v>
          </cell>
          <cell r="HF294">
            <v>1.3333333333333417E-3</v>
          </cell>
          <cell r="HG294">
            <v>1.3333333333333417E-3</v>
          </cell>
          <cell r="HH294">
            <v>1.3333333333333417E-3</v>
          </cell>
          <cell r="HI294">
            <v>1.3333333333333417E-3</v>
          </cell>
          <cell r="HJ294">
            <v>1.3333333333333417E-3</v>
          </cell>
          <cell r="HK294">
            <v>1.3333333333333417E-3</v>
          </cell>
          <cell r="HL294">
            <v>1.3333333333333417E-3</v>
          </cell>
          <cell r="HM294">
            <v>1.3333333333333417E-3</v>
          </cell>
          <cell r="HN294">
            <v>1.3333333333333417E-3</v>
          </cell>
          <cell r="HO294">
            <v>1.3333333333333417E-3</v>
          </cell>
          <cell r="HP294">
            <v>1.3333333333333417E-3</v>
          </cell>
          <cell r="HQ294">
            <v>1.3333333333333417E-3</v>
          </cell>
          <cell r="HR294">
            <v>1.3333333333333417E-3</v>
          </cell>
          <cell r="HS294">
            <v>1.3333333333333417E-3</v>
          </cell>
          <cell r="HT294">
            <v>1.3333333333333417E-3</v>
          </cell>
          <cell r="HU294">
            <v>1.3333333333333417E-3</v>
          </cell>
          <cell r="HV294">
            <v>1.3333333333333417E-3</v>
          </cell>
          <cell r="HW294">
            <v>1.3333333333333417E-3</v>
          </cell>
          <cell r="HX294">
            <v>1.3333333333333417E-3</v>
          </cell>
          <cell r="HY294">
            <v>1.3333333333333417E-3</v>
          </cell>
          <cell r="HZ294">
            <v>1.3333333333333417E-3</v>
          </cell>
          <cell r="IA294">
            <v>1.3333333333333417E-3</v>
          </cell>
          <cell r="IB294">
            <v>1.3333333333333417E-3</v>
          </cell>
          <cell r="IC294">
            <v>1.3333333333333417E-3</v>
          </cell>
          <cell r="ID294">
            <v>1.3333333333333417E-3</v>
          </cell>
          <cell r="IE294">
            <v>1.3333333333333417E-3</v>
          </cell>
          <cell r="IF294">
            <v>1.3333333333333417E-3</v>
          </cell>
          <cell r="IG294">
            <v>1.3333333333333417E-3</v>
          </cell>
          <cell r="IH294">
            <v>1.3333333333333417E-3</v>
          </cell>
          <cell r="II294">
            <v>1.3333333333333417E-3</v>
          </cell>
          <cell r="IJ294">
            <v>1.3333333333333417E-3</v>
          </cell>
          <cell r="IK294">
            <v>1.3333333333333417E-3</v>
          </cell>
          <cell r="IL294">
            <v>1.3333333333333417E-3</v>
          </cell>
          <cell r="IM294">
            <v>1.3333333333333417E-3</v>
          </cell>
        </row>
        <row r="295">
          <cell r="AQ295">
            <v>4.4999999999999998E-2</v>
          </cell>
          <cell r="AR295">
            <v>4.4999999999999998E-2</v>
          </cell>
          <cell r="AS295">
            <v>4.4999999999999998E-2</v>
          </cell>
          <cell r="AT295">
            <v>4.4999999999999998E-2</v>
          </cell>
          <cell r="AU295">
            <v>4.4999999999999998E-2</v>
          </cell>
          <cell r="AV295">
            <v>0</v>
          </cell>
          <cell r="AW295">
            <v>0</v>
          </cell>
          <cell r="AX295">
            <v>0</v>
          </cell>
          <cell r="AY295">
            <v>0</v>
          </cell>
          <cell r="AZ295">
            <v>0</v>
          </cell>
          <cell r="BA295">
            <v>0</v>
          </cell>
          <cell r="BB295">
            <v>0</v>
          </cell>
          <cell r="BC295">
            <v>0</v>
          </cell>
          <cell r="BD295">
            <v>0</v>
          </cell>
          <cell r="BE295">
            <v>3.7499999999999992E-2</v>
          </cell>
          <cell r="BF295">
            <v>3.599999999999999E-2</v>
          </cell>
          <cell r="BG295">
            <v>3.4499999999999996E-2</v>
          </cell>
          <cell r="BH295">
            <v>3.2999999999999995E-2</v>
          </cell>
          <cell r="BI295">
            <v>3.1499999999999993E-2</v>
          </cell>
          <cell r="BJ295">
            <v>2.9999999999999995E-2</v>
          </cell>
          <cell r="BK295">
            <v>2.8499999999999998E-2</v>
          </cell>
          <cell r="BL295">
            <v>2.6999999999999996E-2</v>
          </cell>
          <cell r="BM295">
            <v>2.5499999999999998E-2</v>
          </cell>
          <cell r="BN295">
            <v>2.4E-2</v>
          </cell>
          <cell r="BO295">
            <v>2.2499999999999999E-2</v>
          </cell>
          <cell r="BP295">
            <v>2.1000000000000001E-2</v>
          </cell>
          <cell r="BQ295">
            <v>1.9500000000000003E-2</v>
          </cell>
          <cell r="BR295">
            <v>1.8000000000000002E-2</v>
          </cell>
          <cell r="BS295">
            <v>1.6500000000000004E-2</v>
          </cell>
          <cell r="BT295">
            <v>1.5000000000000005E-2</v>
          </cell>
          <cell r="BU295">
            <v>1.3500000000000005E-2</v>
          </cell>
          <cell r="BV295">
            <v>1.2000000000000007E-2</v>
          </cell>
          <cell r="BW295">
            <v>1.0500000000000008E-2</v>
          </cell>
          <cell r="BX295">
            <v>9.0000000000000063E-3</v>
          </cell>
          <cell r="BY295">
            <v>7.5000000000000067E-3</v>
          </cell>
          <cell r="BZ295">
            <v>6.0000000000000062E-3</v>
          </cell>
          <cell r="CA295">
            <v>4.5000000000000066E-3</v>
          </cell>
          <cell r="CB295">
            <v>3.0000000000000061E-3</v>
          </cell>
          <cell r="CC295">
            <v>1.5000000000000061E-3</v>
          </cell>
          <cell r="CD295">
            <v>1.5000000000000061E-3</v>
          </cell>
          <cell r="CE295">
            <v>1.5000000000000061E-3</v>
          </cell>
          <cell r="CF295">
            <v>1.5000000000000061E-3</v>
          </cell>
          <cell r="CG295">
            <v>1.5000000000000061E-3</v>
          </cell>
          <cell r="CH295">
            <v>1.5000000000000061E-3</v>
          </cell>
          <cell r="CI295">
            <v>1.5000000000000061E-3</v>
          </cell>
          <cell r="CJ295">
            <v>1.5000000000000061E-3</v>
          </cell>
          <cell r="CK295">
            <v>1.5000000000000061E-3</v>
          </cell>
          <cell r="CL295">
            <v>1.5000000000000061E-3</v>
          </cell>
          <cell r="CM295">
            <v>1.5000000000000061E-3</v>
          </cell>
          <cell r="CN295">
            <v>1.5000000000000061E-3</v>
          </cell>
          <cell r="CO295">
            <v>1.5000000000000061E-3</v>
          </cell>
          <cell r="CP295">
            <v>1.5000000000000061E-3</v>
          </cell>
          <cell r="CQ295">
            <v>1.5000000000000061E-3</v>
          </cell>
          <cell r="CR295">
            <v>1.5000000000000061E-3</v>
          </cell>
          <cell r="CS295">
            <v>1.5000000000000061E-3</v>
          </cell>
          <cell r="CT295">
            <v>1.5000000000000061E-3</v>
          </cell>
          <cell r="CU295">
            <v>1.5000000000000061E-3</v>
          </cell>
          <cell r="CV295">
            <v>1.5000000000000061E-3</v>
          </cell>
          <cell r="CW295">
            <v>1.5000000000000061E-3</v>
          </cell>
          <cell r="CX295">
            <v>1.5000000000000061E-3</v>
          </cell>
          <cell r="CY295">
            <v>1.5000000000000061E-3</v>
          </cell>
          <cell r="CZ295">
            <v>1.5000000000000061E-3</v>
          </cell>
          <cell r="DA295">
            <v>1.5000000000000061E-3</v>
          </cell>
          <cell r="DB295">
            <v>1.5000000000000061E-3</v>
          </cell>
          <cell r="DC295">
            <v>1.5000000000000061E-3</v>
          </cell>
          <cell r="DD295">
            <v>1.5000000000000061E-3</v>
          </cell>
          <cell r="DE295">
            <v>1.5000000000000061E-3</v>
          </cell>
          <cell r="DF295">
            <v>1.5000000000000061E-3</v>
          </cell>
          <cell r="DG295">
            <v>1.5000000000000061E-3</v>
          </cell>
          <cell r="DH295">
            <v>1.5000000000000061E-3</v>
          </cell>
          <cell r="DI295">
            <v>1.5000000000000061E-3</v>
          </cell>
          <cell r="DJ295">
            <v>1.5000000000000061E-3</v>
          </cell>
          <cell r="DK295">
            <v>1.5000000000000061E-3</v>
          </cell>
          <cell r="DL295">
            <v>1.5000000000000061E-3</v>
          </cell>
          <cell r="DM295">
            <v>1.5000000000000061E-3</v>
          </cell>
          <cell r="DN295">
            <v>1.5000000000000061E-3</v>
          </cell>
          <cell r="DO295">
            <v>1.5000000000000061E-3</v>
          </cell>
          <cell r="DP295">
            <v>1.5000000000000061E-3</v>
          </cell>
          <cell r="DQ295">
            <v>1.5000000000000061E-3</v>
          </cell>
          <cell r="DR295">
            <v>1.5000000000000061E-3</v>
          </cell>
          <cell r="DS295">
            <v>1.5000000000000061E-3</v>
          </cell>
          <cell r="DT295">
            <v>1.5000000000000061E-3</v>
          </cell>
          <cell r="DU295">
            <v>1.5000000000000061E-3</v>
          </cell>
          <cell r="DV295">
            <v>1.5000000000000061E-3</v>
          </cell>
          <cell r="DW295">
            <v>1.5000000000000061E-3</v>
          </cell>
          <cell r="DX295">
            <v>1.5000000000000061E-3</v>
          </cell>
          <cell r="DY295">
            <v>1.5000000000000061E-3</v>
          </cell>
          <cell r="DZ295">
            <v>1.5000000000000061E-3</v>
          </cell>
          <cell r="EA295">
            <v>1.5000000000000061E-3</v>
          </cell>
          <cell r="EB295">
            <v>1.5000000000000061E-3</v>
          </cell>
          <cell r="EC295">
            <v>1.5000000000000061E-3</v>
          </cell>
          <cell r="ED295">
            <v>1.5000000000000061E-3</v>
          </cell>
          <cell r="EE295">
            <v>1.5000000000000061E-3</v>
          </cell>
          <cell r="EF295">
            <v>1.5000000000000061E-3</v>
          </cell>
          <cell r="EG295">
            <v>1.5000000000000061E-3</v>
          </cell>
          <cell r="EH295">
            <v>1.5000000000000061E-3</v>
          </cell>
          <cell r="EI295">
            <v>1.5000000000000061E-3</v>
          </cell>
          <cell r="EJ295">
            <v>1.5000000000000061E-3</v>
          </cell>
          <cell r="EK295">
            <v>1.5000000000000061E-3</v>
          </cell>
          <cell r="EL295">
            <v>1.5000000000000061E-3</v>
          </cell>
          <cell r="EM295">
            <v>1.5000000000000061E-3</v>
          </cell>
          <cell r="EN295">
            <v>1.5000000000000061E-3</v>
          </cell>
          <cell r="EO295">
            <v>1.5000000000000061E-3</v>
          </cell>
          <cell r="EP295">
            <v>1.5000000000000061E-3</v>
          </cell>
          <cell r="EQ295">
            <v>1.5000000000000061E-3</v>
          </cell>
          <cell r="ER295">
            <v>1.5000000000000061E-3</v>
          </cell>
          <cell r="ES295">
            <v>1.5000000000000061E-3</v>
          </cell>
          <cell r="ET295">
            <v>1.5000000000000061E-3</v>
          </cell>
          <cell r="EU295">
            <v>1.5000000000000061E-3</v>
          </cell>
          <cell r="EV295">
            <v>1.5000000000000061E-3</v>
          </cell>
          <cell r="EW295">
            <v>1.5000000000000061E-3</v>
          </cell>
          <cell r="EX295">
            <v>1.5000000000000061E-3</v>
          </cell>
          <cell r="EY295">
            <v>1.5000000000000061E-3</v>
          </cell>
          <cell r="EZ295">
            <v>1.5000000000000061E-3</v>
          </cell>
          <cell r="FA295">
            <v>1.5000000000000061E-3</v>
          </cell>
          <cell r="FB295">
            <v>1.5000000000000061E-3</v>
          </cell>
          <cell r="FC295">
            <v>1.5000000000000061E-3</v>
          </cell>
          <cell r="FD295">
            <v>1.5000000000000061E-3</v>
          </cell>
          <cell r="FE295">
            <v>1.5000000000000061E-3</v>
          </cell>
          <cell r="FF295">
            <v>1.5000000000000061E-3</v>
          </cell>
          <cell r="FG295">
            <v>1.5000000000000061E-3</v>
          </cell>
          <cell r="FH295">
            <v>1.5000000000000061E-3</v>
          </cell>
          <cell r="FI295">
            <v>1.5000000000000061E-3</v>
          </cell>
          <cell r="FJ295">
            <v>1.5000000000000061E-3</v>
          </cell>
          <cell r="FK295">
            <v>1.5000000000000061E-3</v>
          </cell>
          <cell r="FL295">
            <v>1.5000000000000061E-3</v>
          </cell>
          <cell r="FM295">
            <v>1.5000000000000061E-3</v>
          </cell>
          <cell r="FN295">
            <v>1.5000000000000061E-3</v>
          </cell>
          <cell r="FO295">
            <v>1.5000000000000061E-3</v>
          </cell>
          <cell r="FP295">
            <v>1.5000000000000061E-3</v>
          </cell>
          <cell r="FQ295">
            <v>1.5000000000000061E-3</v>
          </cell>
          <cell r="FR295">
            <v>1.5000000000000061E-3</v>
          </cell>
          <cell r="FS295">
            <v>1.5000000000000061E-3</v>
          </cell>
          <cell r="FT295">
            <v>1.5000000000000061E-3</v>
          </cell>
          <cell r="FU295">
            <v>1.5000000000000061E-3</v>
          </cell>
          <cell r="FV295">
            <v>1.5000000000000061E-3</v>
          </cell>
          <cell r="FW295">
            <v>1.5000000000000061E-3</v>
          </cell>
          <cell r="FX295">
            <v>1.5000000000000061E-3</v>
          </cell>
          <cell r="FY295">
            <v>1.5000000000000061E-3</v>
          </cell>
          <cell r="FZ295">
            <v>1.5000000000000061E-3</v>
          </cell>
          <cell r="GA295">
            <v>1.5000000000000061E-3</v>
          </cell>
          <cell r="GB295">
            <v>1.5000000000000061E-3</v>
          </cell>
          <cell r="GC295">
            <v>1.5000000000000061E-3</v>
          </cell>
          <cell r="GD295">
            <v>1.5000000000000061E-3</v>
          </cell>
          <cell r="GE295">
            <v>1.5000000000000061E-3</v>
          </cell>
          <cell r="GF295">
            <v>1.5000000000000061E-3</v>
          </cell>
          <cell r="GG295">
            <v>1.5000000000000061E-3</v>
          </cell>
          <cell r="GH295">
            <v>1.5000000000000061E-3</v>
          </cell>
          <cell r="GI295">
            <v>1.5000000000000061E-3</v>
          </cell>
          <cell r="GJ295">
            <v>1.5000000000000061E-3</v>
          </cell>
          <cell r="GK295">
            <v>1.5000000000000061E-3</v>
          </cell>
          <cell r="GL295">
            <v>1.5000000000000061E-3</v>
          </cell>
          <cell r="GM295">
            <v>1.5000000000000061E-3</v>
          </cell>
          <cell r="GN295">
            <v>1.5000000000000061E-3</v>
          </cell>
          <cell r="GO295">
            <v>1.5000000000000061E-3</v>
          </cell>
          <cell r="GP295">
            <v>1.5000000000000061E-3</v>
          </cell>
          <cell r="GQ295">
            <v>1.5000000000000061E-3</v>
          </cell>
          <cell r="GR295">
            <v>1.5000000000000061E-3</v>
          </cell>
          <cell r="GS295">
            <v>1.5000000000000061E-3</v>
          </cell>
          <cell r="GT295">
            <v>1.5000000000000061E-3</v>
          </cell>
          <cell r="GU295">
            <v>1.5000000000000061E-3</v>
          </cell>
          <cell r="GV295">
            <v>1.5000000000000061E-3</v>
          </cell>
          <cell r="GW295">
            <v>1.5000000000000061E-3</v>
          </cell>
          <cell r="GX295">
            <v>1.5000000000000061E-3</v>
          </cell>
          <cell r="GY295">
            <v>1.5000000000000061E-3</v>
          </cell>
          <cell r="GZ295">
            <v>1.5000000000000061E-3</v>
          </cell>
          <cell r="HA295">
            <v>1.5000000000000061E-3</v>
          </cell>
          <cell r="HB295">
            <v>1.5000000000000061E-3</v>
          </cell>
          <cell r="HC295">
            <v>1.5000000000000061E-3</v>
          </cell>
          <cell r="HD295">
            <v>1.5000000000000061E-3</v>
          </cell>
          <cell r="HE295">
            <v>1.5000000000000061E-3</v>
          </cell>
          <cell r="HF295">
            <v>1.5000000000000061E-3</v>
          </cell>
          <cell r="HG295">
            <v>1.5000000000000061E-3</v>
          </cell>
          <cell r="HH295">
            <v>1.5000000000000061E-3</v>
          </cell>
          <cell r="HI295">
            <v>1.5000000000000061E-3</v>
          </cell>
          <cell r="HJ295">
            <v>1.5000000000000061E-3</v>
          </cell>
          <cell r="HK295">
            <v>1.5000000000000061E-3</v>
          </cell>
          <cell r="HL295">
            <v>1.5000000000000061E-3</v>
          </cell>
          <cell r="HM295">
            <v>1.5000000000000061E-3</v>
          </cell>
          <cell r="HN295">
            <v>1.5000000000000061E-3</v>
          </cell>
          <cell r="HO295">
            <v>1.5000000000000061E-3</v>
          </cell>
          <cell r="HP295">
            <v>1.5000000000000061E-3</v>
          </cell>
          <cell r="HQ295">
            <v>1.5000000000000061E-3</v>
          </cell>
          <cell r="HR295">
            <v>1.5000000000000061E-3</v>
          </cell>
          <cell r="HS295">
            <v>1.5000000000000061E-3</v>
          </cell>
          <cell r="HT295">
            <v>1.5000000000000061E-3</v>
          </cell>
          <cell r="HU295">
            <v>1.5000000000000061E-3</v>
          </cell>
          <cell r="HV295">
            <v>1.5000000000000061E-3</v>
          </cell>
          <cell r="HW295">
            <v>1.5000000000000061E-3</v>
          </cell>
          <cell r="HX295">
            <v>1.5000000000000061E-3</v>
          </cell>
          <cell r="HY295">
            <v>1.5000000000000061E-3</v>
          </cell>
          <cell r="HZ295">
            <v>1.5000000000000061E-3</v>
          </cell>
          <cell r="IA295">
            <v>1.5000000000000061E-3</v>
          </cell>
          <cell r="IB295">
            <v>1.5000000000000061E-3</v>
          </cell>
          <cell r="IC295">
            <v>1.5000000000000061E-3</v>
          </cell>
          <cell r="ID295">
            <v>1.5000000000000061E-3</v>
          </cell>
          <cell r="IE295">
            <v>1.5000000000000061E-3</v>
          </cell>
          <cell r="IF295">
            <v>1.5000000000000061E-3</v>
          </cell>
          <cell r="IG295">
            <v>1.5000000000000061E-3</v>
          </cell>
          <cell r="IH295">
            <v>1.5000000000000061E-3</v>
          </cell>
          <cell r="II295">
            <v>1.5000000000000061E-3</v>
          </cell>
          <cell r="IJ295">
            <v>1.5000000000000061E-3</v>
          </cell>
          <cell r="IK295">
            <v>1.5000000000000061E-3</v>
          </cell>
          <cell r="IL295">
            <v>1.5000000000000061E-3</v>
          </cell>
          <cell r="IM295">
            <v>1.5000000000000061E-3</v>
          </cell>
        </row>
        <row r="296">
          <cell r="AB296">
            <v>0</v>
          </cell>
          <cell r="AG296">
            <v>0</v>
          </cell>
          <cell r="AL296">
            <v>0</v>
          </cell>
          <cell r="AQ296">
            <v>0.09</v>
          </cell>
          <cell r="AR296">
            <v>0.05</v>
          </cell>
          <cell r="AS296">
            <v>0.05</v>
          </cell>
          <cell r="AT296">
            <v>0.05</v>
          </cell>
          <cell r="AU296">
            <v>0.05</v>
          </cell>
          <cell r="AV296">
            <v>0.05</v>
          </cell>
          <cell r="AW296">
            <v>0</v>
          </cell>
          <cell r="AX296">
            <v>0</v>
          </cell>
          <cell r="AY296">
            <v>0</v>
          </cell>
          <cell r="AZ296">
            <v>0</v>
          </cell>
          <cell r="BA296">
            <v>0</v>
          </cell>
          <cell r="BB296">
            <v>0</v>
          </cell>
          <cell r="BC296">
            <v>0</v>
          </cell>
          <cell r="BD296">
            <v>0</v>
          </cell>
          <cell r="BE296">
            <v>0</v>
          </cell>
          <cell r="BF296">
            <v>4.166666666666665E-2</v>
          </cell>
          <cell r="BG296">
            <v>3.9999999999999987E-2</v>
          </cell>
          <cell r="BH296">
            <v>3.8333333333333323E-2</v>
          </cell>
          <cell r="BI296">
            <v>3.666666666666666E-2</v>
          </cell>
          <cell r="BJ296">
            <v>3.4999999999999989E-2</v>
          </cell>
          <cell r="BK296">
            <v>3.3333333333333326E-2</v>
          </cell>
          <cell r="BL296">
            <v>3.1666666666666662E-2</v>
          </cell>
          <cell r="BM296">
            <v>2.9999999999999995E-2</v>
          </cell>
          <cell r="BN296">
            <v>2.8333333333333332E-2</v>
          </cell>
          <cell r="BO296">
            <v>2.6666666666666665E-2</v>
          </cell>
          <cell r="BP296">
            <v>2.5000000000000001E-2</v>
          </cell>
          <cell r="BQ296">
            <v>2.3333333333333334E-2</v>
          </cell>
          <cell r="BR296">
            <v>2.1666666666666671E-2</v>
          </cell>
          <cell r="BS296">
            <v>2.0000000000000004E-2</v>
          </cell>
          <cell r="BT296">
            <v>1.8333333333333337E-2</v>
          </cell>
          <cell r="BU296">
            <v>1.666666666666667E-2</v>
          </cell>
          <cell r="BV296">
            <v>1.5000000000000003E-2</v>
          </cell>
          <cell r="BW296">
            <v>1.3333333333333336E-2</v>
          </cell>
          <cell r="BX296">
            <v>1.1666666666666667E-2</v>
          </cell>
          <cell r="BY296">
            <v>0.01</v>
          </cell>
          <cell r="BZ296">
            <v>8.3333333333333332E-3</v>
          </cell>
          <cell r="CA296">
            <v>6.666666666666668E-3</v>
          </cell>
          <cell r="CB296">
            <v>5.000000000000001E-3</v>
          </cell>
          <cell r="CC296">
            <v>3.3333333333333348E-3</v>
          </cell>
          <cell r="CD296">
            <v>1.6666666666666683E-3</v>
          </cell>
          <cell r="CE296">
            <v>1.6666666666666683E-3</v>
          </cell>
          <cell r="CF296">
            <v>1.6666666666666683E-3</v>
          </cell>
          <cell r="CG296">
            <v>1.6666666666666683E-3</v>
          </cell>
          <cell r="CH296">
            <v>1.6666666666666683E-3</v>
          </cell>
          <cell r="CI296">
            <v>1.6666666666666683E-3</v>
          </cell>
          <cell r="CJ296">
            <v>1.6666666666666683E-3</v>
          </cell>
          <cell r="CK296">
            <v>1.6666666666666683E-3</v>
          </cell>
          <cell r="CL296">
            <v>1.6666666666666683E-3</v>
          </cell>
          <cell r="CM296">
            <v>1.6666666666666683E-3</v>
          </cell>
          <cell r="CN296">
            <v>1.6666666666666683E-3</v>
          </cell>
          <cell r="CO296">
            <v>1.6666666666666683E-3</v>
          </cell>
          <cell r="CP296">
            <v>1.6666666666666683E-3</v>
          </cell>
          <cell r="CQ296">
            <v>1.6666666666666683E-3</v>
          </cell>
          <cell r="CR296">
            <v>1.6666666666666683E-3</v>
          </cell>
          <cell r="CS296">
            <v>1.6666666666666683E-3</v>
          </cell>
          <cell r="CT296">
            <v>1.6666666666666683E-3</v>
          </cell>
          <cell r="CU296">
            <v>1.6666666666666683E-3</v>
          </cell>
          <cell r="CV296">
            <v>1.6666666666666683E-3</v>
          </cell>
          <cell r="CW296">
            <v>1.6666666666666683E-3</v>
          </cell>
          <cell r="CX296">
            <v>1.6666666666666683E-3</v>
          </cell>
          <cell r="CY296">
            <v>1.6666666666666683E-3</v>
          </cell>
          <cell r="CZ296">
            <v>1.6666666666666683E-3</v>
          </cell>
          <cell r="DA296">
            <v>1.6666666666666683E-3</v>
          </cell>
          <cell r="DB296">
            <v>1.6666666666666683E-3</v>
          </cell>
          <cell r="DC296">
            <v>1.6666666666666683E-3</v>
          </cell>
          <cell r="DD296">
            <v>1.6666666666666683E-3</v>
          </cell>
          <cell r="DE296">
            <v>1.6666666666666683E-3</v>
          </cell>
          <cell r="DF296">
            <v>1.6666666666666683E-3</v>
          </cell>
          <cell r="DG296">
            <v>1.6666666666666683E-3</v>
          </cell>
          <cell r="DH296">
            <v>1.6666666666666683E-3</v>
          </cell>
          <cell r="DI296">
            <v>1.6666666666666683E-3</v>
          </cell>
          <cell r="DJ296">
            <v>1.6666666666666683E-3</v>
          </cell>
          <cell r="DK296">
            <v>1.6666666666666683E-3</v>
          </cell>
          <cell r="DL296">
            <v>1.6666666666666683E-3</v>
          </cell>
          <cell r="DM296">
            <v>1.6666666666666683E-3</v>
          </cell>
          <cell r="DN296">
            <v>1.6666666666666683E-3</v>
          </cell>
          <cell r="DO296">
            <v>1.6666666666666683E-3</v>
          </cell>
          <cell r="DP296">
            <v>1.6666666666666683E-3</v>
          </cell>
          <cell r="DQ296">
            <v>1.6666666666666683E-3</v>
          </cell>
          <cell r="DR296">
            <v>1.6666666666666683E-3</v>
          </cell>
          <cell r="DS296">
            <v>1.6666666666666683E-3</v>
          </cell>
          <cell r="DT296">
            <v>1.6666666666666683E-3</v>
          </cell>
          <cell r="DU296">
            <v>1.6666666666666683E-3</v>
          </cell>
          <cell r="DV296">
            <v>1.6666666666666683E-3</v>
          </cell>
          <cell r="DW296">
            <v>1.6666666666666683E-3</v>
          </cell>
          <cell r="DX296">
            <v>1.6666666666666683E-3</v>
          </cell>
          <cell r="DY296">
            <v>1.6666666666666683E-3</v>
          </cell>
          <cell r="DZ296">
            <v>1.6666666666666683E-3</v>
          </cell>
          <cell r="EA296">
            <v>1.6666666666666683E-3</v>
          </cell>
          <cell r="EB296">
            <v>1.6666666666666683E-3</v>
          </cell>
          <cell r="EC296">
            <v>1.6666666666666683E-3</v>
          </cell>
          <cell r="ED296">
            <v>1.6666666666666683E-3</v>
          </cell>
          <cell r="EE296">
            <v>1.6666666666666683E-3</v>
          </cell>
          <cell r="EF296">
            <v>1.6666666666666683E-3</v>
          </cell>
          <cell r="EG296">
            <v>1.6666666666666683E-3</v>
          </cell>
          <cell r="EH296">
            <v>1.6666666666666683E-3</v>
          </cell>
          <cell r="EI296">
            <v>1.6666666666666683E-3</v>
          </cell>
          <cell r="EJ296">
            <v>1.6666666666666683E-3</v>
          </cell>
          <cell r="EK296">
            <v>1.6666666666666683E-3</v>
          </cell>
          <cell r="EL296">
            <v>1.6666666666666683E-3</v>
          </cell>
          <cell r="EM296">
            <v>1.6666666666666683E-3</v>
          </cell>
          <cell r="EN296">
            <v>1.6666666666666683E-3</v>
          </cell>
          <cell r="EO296">
            <v>1.6666666666666683E-3</v>
          </cell>
          <cell r="EP296">
            <v>1.6666666666666683E-3</v>
          </cell>
          <cell r="EQ296">
            <v>1.6666666666666683E-3</v>
          </cell>
          <cell r="ER296">
            <v>1.6666666666666683E-3</v>
          </cell>
          <cell r="ES296">
            <v>1.6666666666666683E-3</v>
          </cell>
          <cell r="ET296">
            <v>1.6666666666666683E-3</v>
          </cell>
          <cell r="EU296">
            <v>1.6666666666666683E-3</v>
          </cell>
          <cell r="EV296">
            <v>1.6666666666666683E-3</v>
          </cell>
          <cell r="EW296">
            <v>1.6666666666666683E-3</v>
          </cell>
          <cell r="EX296">
            <v>1.6666666666666683E-3</v>
          </cell>
          <cell r="EY296">
            <v>1.6666666666666683E-3</v>
          </cell>
          <cell r="EZ296">
            <v>1.6666666666666683E-3</v>
          </cell>
          <cell r="FA296">
            <v>1.6666666666666683E-3</v>
          </cell>
          <cell r="FB296">
            <v>1.6666666666666683E-3</v>
          </cell>
          <cell r="FC296">
            <v>1.6666666666666683E-3</v>
          </cell>
          <cell r="FD296">
            <v>1.6666666666666683E-3</v>
          </cell>
          <cell r="FE296">
            <v>1.6666666666666683E-3</v>
          </cell>
          <cell r="FF296">
            <v>1.6666666666666683E-3</v>
          </cell>
          <cell r="FG296">
            <v>1.6666666666666683E-3</v>
          </cell>
          <cell r="FH296">
            <v>1.6666666666666683E-3</v>
          </cell>
          <cell r="FI296">
            <v>1.6666666666666683E-3</v>
          </cell>
          <cell r="FJ296">
            <v>1.6666666666666683E-3</v>
          </cell>
          <cell r="FK296">
            <v>1.6666666666666683E-3</v>
          </cell>
          <cell r="FL296">
            <v>1.6666666666666683E-3</v>
          </cell>
          <cell r="FM296">
            <v>1.6666666666666683E-3</v>
          </cell>
          <cell r="FN296">
            <v>1.6666666666666683E-3</v>
          </cell>
          <cell r="FO296">
            <v>1.6666666666666683E-3</v>
          </cell>
          <cell r="FP296">
            <v>1.6666666666666683E-3</v>
          </cell>
          <cell r="FQ296">
            <v>1.6666666666666683E-3</v>
          </cell>
          <cell r="FR296">
            <v>1.6666666666666683E-3</v>
          </cell>
          <cell r="FS296">
            <v>1.6666666666666683E-3</v>
          </cell>
          <cell r="FT296">
            <v>1.6666666666666683E-3</v>
          </cell>
          <cell r="FU296">
            <v>1.6666666666666683E-3</v>
          </cell>
          <cell r="FV296">
            <v>1.6666666666666683E-3</v>
          </cell>
          <cell r="FW296">
            <v>1.6666666666666683E-3</v>
          </cell>
          <cell r="FX296">
            <v>1.6666666666666683E-3</v>
          </cell>
          <cell r="FY296">
            <v>1.6666666666666683E-3</v>
          </cell>
          <cell r="FZ296">
            <v>1.6666666666666683E-3</v>
          </cell>
          <cell r="GA296">
            <v>1.6666666666666683E-3</v>
          </cell>
          <cell r="GB296">
            <v>1.6666666666666683E-3</v>
          </cell>
          <cell r="GC296">
            <v>1.6666666666666683E-3</v>
          </cell>
          <cell r="GD296">
            <v>1.6666666666666683E-3</v>
          </cell>
          <cell r="GE296">
            <v>1.6666666666666683E-3</v>
          </cell>
          <cell r="GF296">
            <v>1.6666666666666683E-3</v>
          </cell>
          <cell r="GG296">
            <v>1.6666666666666683E-3</v>
          </cell>
          <cell r="GH296">
            <v>1.6666666666666683E-3</v>
          </cell>
          <cell r="GI296">
            <v>1.6666666666666683E-3</v>
          </cell>
          <cell r="GJ296">
            <v>1.6666666666666683E-3</v>
          </cell>
          <cell r="GK296">
            <v>1.6666666666666683E-3</v>
          </cell>
          <cell r="GL296">
            <v>1.6666666666666683E-3</v>
          </cell>
          <cell r="GM296">
            <v>1.6666666666666683E-3</v>
          </cell>
          <cell r="GN296">
            <v>1.6666666666666683E-3</v>
          </cell>
          <cell r="GO296">
            <v>1.6666666666666683E-3</v>
          </cell>
          <cell r="GP296">
            <v>1.6666666666666683E-3</v>
          </cell>
          <cell r="GQ296">
            <v>1.6666666666666683E-3</v>
          </cell>
          <cell r="GR296">
            <v>1.6666666666666683E-3</v>
          </cell>
          <cell r="GS296">
            <v>1.6666666666666683E-3</v>
          </cell>
          <cell r="GT296">
            <v>1.6666666666666683E-3</v>
          </cell>
          <cell r="GU296">
            <v>1.6666666666666683E-3</v>
          </cell>
          <cell r="GV296">
            <v>1.6666666666666683E-3</v>
          </cell>
          <cell r="GW296">
            <v>1.6666666666666683E-3</v>
          </cell>
          <cell r="GX296">
            <v>1.6666666666666683E-3</v>
          </cell>
          <cell r="GY296">
            <v>1.6666666666666683E-3</v>
          </cell>
          <cell r="GZ296">
            <v>1.6666666666666683E-3</v>
          </cell>
          <cell r="HA296">
            <v>1.6666666666666683E-3</v>
          </cell>
          <cell r="HB296">
            <v>1.6666666666666683E-3</v>
          </cell>
          <cell r="HC296">
            <v>1.6666666666666683E-3</v>
          </cell>
          <cell r="HD296">
            <v>1.6666666666666683E-3</v>
          </cell>
          <cell r="HE296">
            <v>1.6666666666666683E-3</v>
          </cell>
          <cell r="HF296">
            <v>1.6666666666666683E-3</v>
          </cell>
          <cell r="HG296">
            <v>1.6666666666666683E-3</v>
          </cell>
          <cell r="HH296">
            <v>1.6666666666666683E-3</v>
          </cell>
          <cell r="HI296">
            <v>1.6666666666666683E-3</v>
          </cell>
          <cell r="HJ296">
            <v>1.6666666666666683E-3</v>
          </cell>
          <cell r="HK296">
            <v>1.6666666666666683E-3</v>
          </cell>
          <cell r="HL296">
            <v>1.6666666666666683E-3</v>
          </cell>
          <cell r="HM296">
            <v>1.6666666666666683E-3</v>
          </cell>
          <cell r="HN296">
            <v>1.6666666666666683E-3</v>
          </cell>
          <cell r="HO296">
            <v>1.6666666666666683E-3</v>
          </cell>
          <cell r="HP296">
            <v>1.6666666666666683E-3</v>
          </cell>
          <cell r="HQ296">
            <v>1.6666666666666683E-3</v>
          </cell>
          <cell r="HR296">
            <v>1.6666666666666683E-3</v>
          </cell>
          <cell r="HS296">
            <v>1.6666666666666683E-3</v>
          </cell>
          <cell r="HT296">
            <v>1.6666666666666683E-3</v>
          </cell>
          <cell r="HU296">
            <v>1.6666666666666683E-3</v>
          </cell>
          <cell r="HV296">
            <v>1.6666666666666683E-3</v>
          </cell>
          <cell r="HW296">
            <v>1.6666666666666683E-3</v>
          </cell>
          <cell r="HX296">
            <v>1.6666666666666683E-3</v>
          </cell>
          <cell r="HY296">
            <v>1.6666666666666683E-3</v>
          </cell>
          <cell r="HZ296">
            <v>1.6666666666666683E-3</v>
          </cell>
          <cell r="IA296">
            <v>1.6666666666666683E-3</v>
          </cell>
          <cell r="IB296">
            <v>1.6666666666666683E-3</v>
          </cell>
          <cell r="IC296">
            <v>1.6666666666666683E-3</v>
          </cell>
          <cell r="ID296">
            <v>1.6666666666666683E-3</v>
          </cell>
          <cell r="IE296">
            <v>1.6666666666666683E-3</v>
          </cell>
          <cell r="IF296">
            <v>1.6666666666666683E-3</v>
          </cell>
          <cell r="IG296">
            <v>1.6666666666666683E-3</v>
          </cell>
          <cell r="IH296">
            <v>1.6666666666666683E-3</v>
          </cell>
          <cell r="II296">
            <v>1.6666666666666683E-3</v>
          </cell>
          <cell r="IJ296">
            <v>1.6666666666666683E-3</v>
          </cell>
          <cell r="IK296">
            <v>1.6666666666666683E-3</v>
          </cell>
          <cell r="IL296">
            <v>1.6666666666666683E-3</v>
          </cell>
          <cell r="IM296">
            <v>1.6666666666666683E-3</v>
          </cell>
        </row>
        <row r="297">
          <cell r="AS297">
            <v>5.5E-2</v>
          </cell>
          <cell r="AT297">
            <v>5.5E-2</v>
          </cell>
          <cell r="AU297">
            <v>5.5E-2</v>
          </cell>
          <cell r="AV297">
            <v>5.5E-2</v>
          </cell>
          <cell r="AW297">
            <v>5.5E-2</v>
          </cell>
          <cell r="AX297">
            <v>0</v>
          </cell>
          <cell r="AY297">
            <v>0</v>
          </cell>
          <cell r="AZ297">
            <v>0</v>
          </cell>
          <cell r="BA297">
            <v>0</v>
          </cell>
          <cell r="BB297">
            <v>0</v>
          </cell>
          <cell r="BC297">
            <v>0</v>
          </cell>
          <cell r="BD297">
            <v>0</v>
          </cell>
          <cell r="BE297">
            <v>0</v>
          </cell>
          <cell r="BF297">
            <v>0</v>
          </cell>
          <cell r="BG297">
            <v>4.5833333333333323E-2</v>
          </cell>
          <cell r="BH297">
            <v>4.3999999999999984E-2</v>
          </cell>
          <cell r="BI297">
            <v>4.2166666666666651E-2</v>
          </cell>
          <cell r="BJ297">
            <v>4.0333333333333318E-2</v>
          </cell>
          <cell r="BK297">
            <v>3.8499999999999986E-2</v>
          </cell>
          <cell r="BL297">
            <v>3.6666666666666653E-2</v>
          </cell>
          <cell r="BM297">
            <v>3.483333333333332E-2</v>
          </cell>
          <cell r="BN297">
            <v>3.2999999999999988E-2</v>
          </cell>
          <cell r="BO297">
            <v>3.1166666666666658E-2</v>
          </cell>
          <cell r="BP297">
            <v>2.9333333333333326E-2</v>
          </cell>
          <cell r="BQ297">
            <v>2.7499999999999997E-2</v>
          </cell>
          <cell r="BR297">
            <v>2.5666666666666664E-2</v>
          </cell>
          <cell r="BS297">
            <v>2.3833333333333335E-2</v>
          </cell>
          <cell r="BT297">
            <v>2.2000000000000002E-2</v>
          </cell>
          <cell r="BU297">
            <v>2.016666666666667E-2</v>
          </cell>
          <cell r="BV297">
            <v>1.8333333333333337E-2</v>
          </cell>
          <cell r="BW297">
            <v>1.6500000000000004E-2</v>
          </cell>
          <cell r="BX297">
            <v>1.466666666666667E-2</v>
          </cell>
          <cell r="BY297">
            <v>1.2833333333333337E-2</v>
          </cell>
          <cell r="BZ297">
            <v>1.1000000000000003E-2</v>
          </cell>
          <cell r="CA297">
            <v>9.1666666666666702E-3</v>
          </cell>
          <cell r="CB297">
            <v>7.3333333333333367E-3</v>
          </cell>
          <cell r="CC297">
            <v>5.5000000000000032E-3</v>
          </cell>
          <cell r="CD297">
            <v>3.6666666666666692E-3</v>
          </cell>
          <cell r="CE297">
            <v>1.8333333333333361E-3</v>
          </cell>
          <cell r="CF297">
            <v>1.8333333333333361E-3</v>
          </cell>
          <cell r="CG297">
            <v>1.8333333333333361E-3</v>
          </cell>
          <cell r="CH297">
            <v>1.8333333333333361E-3</v>
          </cell>
          <cell r="CI297">
            <v>1.8333333333333361E-3</v>
          </cell>
          <cell r="CJ297">
            <v>1.8333333333333361E-3</v>
          </cell>
          <cell r="CK297">
            <v>1.8333333333333361E-3</v>
          </cell>
          <cell r="CL297">
            <v>1.8333333333333361E-3</v>
          </cell>
          <cell r="CM297">
            <v>1.8333333333333361E-3</v>
          </cell>
          <cell r="CN297">
            <v>1.8333333333333361E-3</v>
          </cell>
          <cell r="CO297">
            <v>1.8333333333333361E-3</v>
          </cell>
          <cell r="CP297">
            <v>1.8333333333333361E-3</v>
          </cell>
          <cell r="CQ297">
            <v>1.8333333333333361E-3</v>
          </cell>
          <cell r="CR297">
            <v>1.8333333333333361E-3</v>
          </cell>
          <cell r="CS297">
            <v>1.8333333333333361E-3</v>
          </cell>
          <cell r="CT297">
            <v>1.8333333333333361E-3</v>
          </cell>
          <cell r="CU297">
            <v>1.8333333333333361E-3</v>
          </cell>
          <cell r="CV297">
            <v>1.8333333333333361E-3</v>
          </cell>
          <cell r="CW297">
            <v>1.8333333333333361E-3</v>
          </cell>
          <cell r="CX297">
            <v>1.8333333333333361E-3</v>
          </cell>
          <cell r="CY297">
            <v>1.8333333333333361E-3</v>
          </cell>
          <cell r="CZ297">
            <v>1.8333333333333361E-3</v>
          </cell>
          <cell r="DA297">
            <v>1.8333333333333361E-3</v>
          </cell>
          <cell r="DB297">
            <v>1.8333333333333361E-3</v>
          </cell>
          <cell r="DC297">
            <v>1.8333333333333361E-3</v>
          </cell>
          <cell r="DD297">
            <v>1.8333333333333361E-3</v>
          </cell>
          <cell r="DE297">
            <v>1.8333333333333361E-3</v>
          </cell>
          <cell r="DF297">
            <v>1.8333333333333361E-3</v>
          </cell>
          <cell r="DG297">
            <v>1.8333333333333361E-3</v>
          </cell>
          <cell r="DH297">
            <v>1.8333333333333361E-3</v>
          </cell>
          <cell r="DI297">
            <v>1.8333333333333361E-3</v>
          </cell>
          <cell r="DJ297">
            <v>1.8333333333333361E-3</v>
          </cell>
          <cell r="DK297">
            <v>1.8333333333333361E-3</v>
          </cell>
          <cell r="DL297">
            <v>1.8333333333333361E-3</v>
          </cell>
          <cell r="DM297">
            <v>1.8333333333333361E-3</v>
          </cell>
          <cell r="DN297">
            <v>1.8333333333333361E-3</v>
          </cell>
          <cell r="DO297">
            <v>1.8333333333333361E-3</v>
          </cell>
          <cell r="DP297">
            <v>1.8333333333333361E-3</v>
          </cell>
          <cell r="DQ297">
            <v>1.8333333333333361E-3</v>
          </cell>
          <cell r="DR297">
            <v>1.8333333333333361E-3</v>
          </cell>
          <cell r="DS297">
            <v>1.8333333333333361E-3</v>
          </cell>
          <cell r="DT297">
            <v>1.8333333333333361E-3</v>
          </cell>
          <cell r="DU297">
            <v>1.8333333333333361E-3</v>
          </cell>
          <cell r="DV297">
            <v>1.8333333333333361E-3</v>
          </cell>
          <cell r="DW297">
            <v>1.8333333333333361E-3</v>
          </cell>
          <cell r="DX297">
            <v>1.8333333333333361E-3</v>
          </cell>
          <cell r="DY297">
            <v>1.8333333333333361E-3</v>
          </cell>
          <cell r="DZ297">
            <v>1.8333333333333361E-3</v>
          </cell>
          <cell r="EA297">
            <v>1.8333333333333361E-3</v>
          </cell>
          <cell r="EB297">
            <v>1.8333333333333361E-3</v>
          </cell>
          <cell r="EC297">
            <v>1.8333333333333361E-3</v>
          </cell>
          <cell r="ED297">
            <v>1.8333333333333361E-3</v>
          </cell>
          <cell r="EE297">
            <v>1.8333333333333361E-3</v>
          </cell>
          <cell r="EF297">
            <v>1.8333333333333361E-3</v>
          </cell>
          <cell r="EG297">
            <v>1.8333333333333361E-3</v>
          </cell>
          <cell r="EH297">
            <v>1.8333333333333361E-3</v>
          </cell>
          <cell r="EI297">
            <v>1.8333333333333361E-3</v>
          </cell>
          <cell r="EJ297">
            <v>1.8333333333333361E-3</v>
          </cell>
          <cell r="EK297">
            <v>1.8333333333333361E-3</v>
          </cell>
          <cell r="EL297">
            <v>1.8333333333333361E-3</v>
          </cell>
          <cell r="EM297">
            <v>1.8333333333333361E-3</v>
          </cell>
          <cell r="EN297">
            <v>1.8333333333333361E-3</v>
          </cell>
          <cell r="EO297">
            <v>1.8333333333333361E-3</v>
          </cell>
          <cell r="EP297">
            <v>1.8333333333333361E-3</v>
          </cell>
          <cell r="EQ297">
            <v>1.8333333333333361E-3</v>
          </cell>
          <cell r="ER297">
            <v>1.8333333333333361E-3</v>
          </cell>
          <cell r="ES297">
            <v>1.8333333333333361E-3</v>
          </cell>
          <cell r="ET297">
            <v>1.8333333333333361E-3</v>
          </cell>
          <cell r="EU297">
            <v>1.8333333333333361E-3</v>
          </cell>
          <cell r="EV297">
            <v>1.8333333333333361E-3</v>
          </cell>
          <cell r="EW297">
            <v>1.8333333333333361E-3</v>
          </cell>
          <cell r="EX297">
            <v>1.8333333333333361E-3</v>
          </cell>
          <cell r="EY297">
            <v>1.8333333333333361E-3</v>
          </cell>
          <cell r="EZ297">
            <v>1.8333333333333361E-3</v>
          </cell>
          <cell r="FA297">
            <v>1.8333333333333361E-3</v>
          </cell>
          <cell r="FB297">
            <v>1.8333333333333361E-3</v>
          </cell>
          <cell r="FC297">
            <v>1.8333333333333361E-3</v>
          </cell>
          <cell r="FD297">
            <v>1.8333333333333361E-3</v>
          </cell>
          <cell r="FE297">
            <v>1.8333333333333361E-3</v>
          </cell>
          <cell r="FF297">
            <v>1.8333333333333361E-3</v>
          </cell>
          <cell r="FG297">
            <v>1.8333333333333361E-3</v>
          </cell>
          <cell r="FH297">
            <v>1.8333333333333361E-3</v>
          </cell>
          <cell r="FI297">
            <v>1.8333333333333361E-3</v>
          </cell>
          <cell r="FJ297">
            <v>1.8333333333333361E-3</v>
          </cell>
          <cell r="FK297">
            <v>1.8333333333333361E-3</v>
          </cell>
          <cell r="FL297">
            <v>1.8333333333333361E-3</v>
          </cell>
          <cell r="FM297">
            <v>1.8333333333333361E-3</v>
          </cell>
          <cell r="FN297">
            <v>1.8333333333333361E-3</v>
          </cell>
          <cell r="FO297">
            <v>1.8333333333333361E-3</v>
          </cell>
          <cell r="FP297">
            <v>1.8333333333333361E-3</v>
          </cell>
          <cell r="FQ297">
            <v>1.8333333333333361E-3</v>
          </cell>
          <cell r="FR297">
            <v>1.8333333333333361E-3</v>
          </cell>
          <cell r="FS297">
            <v>1.8333333333333361E-3</v>
          </cell>
          <cell r="FT297">
            <v>1.8333333333333361E-3</v>
          </cell>
          <cell r="FU297">
            <v>1.8333333333333361E-3</v>
          </cell>
          <cell r="FV297">
            <v>1.8333333333333361E-3</v>
          </cell>
          <cell r="FW297">
            <v>1.8333333333333361E-3</v>
          </cell>
          <cell r="FX297">
            <v>1.8333333333333361E-3</v>
          </cell>
          <cell r="FY297">
            <v>1.8333333333333361E-3</v>
          </cell>
          <cell r="FZ297">
            <v>1.8333333333333361E-3</v>
          </cell>
          <cell r="GA297">
            <v>1.8333333333333361E-3</v>
          </cell>
          <cell r="GB297">
            <v>1.8333333333333361E-3</v>
          </cell>
          <cell r="GC297">
            <v>1.8333333333333361E-3</v>
          </cell>
          <cell r="GD297">
            <v>1.8333333333333361E-3</v>
          </cell>
          <cell r="GE297">
            <v>1.8333333333333361E-3</v>
          </cell>
          <cell r="GF297">
            <v>1.8333333333333361E-3</v>
          </cell>
          <cell r="GG297">
            <v>1.8333333333333361E-3</v>
          </cell>
          <cell r="GH297">
            <v>1.8333333333333361E-3</v>
          </cell>
          <cell r="GI297">
            <v>1.8333333333333361E-3</v>
          </cell>
          <cell r="GJ297">
            <v>1.8333333333333361E-3</v>
          </cell>
          <cell r="GK297">
            <v>1.8333333333333361E-3</v>
          </cell>
          <cell r="GL297">
            <v>1.8333333333333361E-3</v>
          </cell>
          <cell r="GM297">
            <v>1.8333333333333361E-3</v>
          </cell>
          <cell r="GN297">
            <v>1.8333333333333361E-3</v>
          </cell>
          <cell r="GO297">
            <v>1.8333333333333361E-3</v>
          </cell>
          <cell r="GP297">
            <v>1.8333333333333361E-3</v>
          </cell>
          <cell r="GQ297">
            <v>1.8333333333333361E-3</v>
          </cell>
          <cell r="GR297">
            <v>1.8333333333333361E-3</v>
          </cell>
          <cell r="GS297">
            <v>1.8333333333333361E-3</v>
          </cell>
          <cell r="GT297">
            <v>1.8333333333333361E-3</v>
          </cell>
          <cell r="GU297">
            <v>1.8333333333333361E-3</v>
          </cell>
          <cell r="GV297">
            <v>1.8333333333333361E-3</v>
          </cell>
          <cell r="GW297">
            <v>1.8333333333333361E-3</v>
          </cell>
          <cell r="GX297">
            <v>1.8333333333333361E-3</v>
          </cell>
          <cell r="GY297">
            <v>1.8333333333333361E-3</v>
          </cell>
          <cell r="GZ297">
            <v>1.8333333333333361E-3</v>
          </cell>
          <cell r="HA297">
            <v>1.8333333333333361E-3</v>
          </cell>
          <cell r="HB297">
            <v>1.8333333333333361E-3</v>
          </cell>
          <cell r="HC297">
            <v>1.8333333333333361E-3</v>
          </cell>
          <cell r="HD297">
            <v>1.8333333333333361E-3</v>
          </cell>
          <cell r="HE297">
            <v>1.8333333333333361E-3</v>
          </cell>
          <cell r="HF297">
            <v>1.8333333333333361E-3</v>
          </cell>
          <cell r="HG297">
            <v>1.8333333333333361E-3</v>
          </cell>
          <cell r="HH297">
            <v>1.8333333333333361E-3</v>
          </cell>
          <cell r="HI297">
            <v>1.8333333333333361E-3</v>
          </cell>
          <cell r="HJ297">
            <v>1.8333333333333361E-3</v>
          </cell>
          <cell r="HK297">
            <v>1.8333333333333361E-3</v>
          </cell>
          <cell r="HL297">
            <v>1.8333333333333361E-3</v>
          </cell>
          <cell r="HM297">
            <v>1.8333333333333361E-3</v>
          </cell>
          <cell r="HN297">
            <v>1.8333333333333361E-3</v>
          </cell>
          <cell r="HO297">
            <v>1.8333333333333361E-3</v>
          </cell>
          <cell r="HP297">
            <v>1.8333333333333361E-3</v>
          </cell>
          <cell r="HQ297">
            <v>1.8333333333333361E-3</v>
          </cell>
          <cell r="HR297">
            <v>1.8333333333333361E-3</v>
          </cell>
          <cell r="HS297">
            <v>1.8333333333333361E-3</v>
          </cell>
          <cell r="HT297">
            <v>1.8333333333333361E-3</v>
          </cell>
          <cell r="HU297">
            <v>1.8333333333333361E-3</v>
          </cell>
          <cell r="HV297">
            <v>1.8333333333333361E-3</v>
          </cell>
          <cell r="HW297">
            <v>1.8333333333333361E-3</v>
          </cell>
          <cell r="HX297">
            <v>1.8333333333333361E-3</v>
          </cell>
          <cell r="HY297">
            <v>1.8333333333333361E-3</v>
          </cell>
          <cell r="HZ297">
            <v>1.8333333333333361E-3</v>
          </cell>
          <cell r="IA297">
            <v>1.8333333333333361E-3</v>
          </cell>
          <cell r="IB297">
            <v>1.8333333333333361E-3</v>
          </cell>
          <cell r="IC297">
            <v>1.8333333333333361E-3</v>
          </cell>
          <cell r="ID297">
            <v>1.8333333333333361E-3</v>
          </cell>
          <cell r="IE297">
            <v>1.8333333333333361E-3</v>
          </cell>
          <cell r="IF297">
            <v>1.8333333333333361E-3</v>
          </cell>
          <cell r="IG297">
            <v>1.8333333333333361E-3</v>
          </cell>
          <cell r="IH297">
            <v>1.8333333333333361E-3</v>
          </cell>
          <cell r="II297">
            <v>1.8333333333333361E-3</v>
          </cell>
          <cell r="IJ297">
            <v>1.8333333333333361E-3</v>
          </cell>
          <cell r="IK297">
            <v>1.8333333333333361E-3</v>
          </cell>
          <cell r="IL297">
            <v>1.8333333333333361E-3</v>
          </cell>
          <cell r="IM297">
            <v>1.8333333333333361E-3</v>
          </cell>
        </row>
        <row r="298">
          <cell r="AB298">
            <v>0</v>
          </cell>
          <cell r="AG298">
            <v>0</v>
          </cell>
          <cell r="AL298">
            <v>0</v>
          </cell>
          <cell r="AQ298">
            <v>0</v>
          </cell>
          <cell r="AR298">
            <v>0</v>
          </cell>
          <cell r="AS298">
            <v>0</v>
          </cell>
          <cell r="AT298">
            <v>5.5E-2</v>
          </cell>
          <cell r="AU298">
            <v>5.5E-2</v>
          </cell>
          <cell r="AV298">
            <v>5.5E-2</v>
          </cell>
          <cell r="AW298">
            <v>5.5E-2</v>
          </cell>
          <cell r="AX298">
            <v>5.5E-2</v>
          </cell>
          <cell r="AY298">
            <v>0</v>
          </cell>
          <cell r="AZ298">
            <v>0</v>
          </cell>
          <cell r="BA298">
            <v>0</v>
          </cell>
          <cell r="BB298">
            <v>0</v>
          </cell>
          <cell r="BC298">
            <v>0</v>
          </cell>
          <cell r="BD298">
            <v>0</v>
          </cell>
          <cell r="BE298">
            <v>0</v>
          </cell>
          <cell r="BF298">
            <v>0</v>
          </cell>
          <cell r="BG298">
            <v>0</v>
          </cell>
          <cell r="BH298">
            <v>4.5833333333333323E-2</v>
          </cell>
          <cell r="BI298">
            <v>4.3999999999999984E-2</v>
          </cell>
          <cell r="BJ298">
            <v>4.2166666666666651E-2</v>
          </cell>
          <cell r="BK298">
            <v>4.0333333333333318E-2</v>
          </cell>
          <cell r="BL298">
            <v>3.8499999999999986E-2</v>
          </cell>
          <cell r="BM298">
            <v>3.6666666666666653E-2</v>
          </cell>
          <cell r="BN298">
            <v>3.483333333333332E-2</v>
          </cell>
          <cell r="BO298">
            <v>3.2999999999999988E-2</v>
          </cell>
          <cell r="BP298">
            <v>3.1166666666666658E-2</v>
          </cell>
          <cell r="BQ298">
            <v>2.9333333333333326E-2</v>
          </cell>
          <cell r="BR298">
            <v>2.7499999999999997E-2</v>
          </cell>
          <cell r="BS298">
            <v>2.5666666666666664E-2</v>
          </cell>
          <cell r="BT298">
            <v>2.3833333333333335E-2</v>
          </cell>
          <cell r="BU298">
            <v>2.2000000000000002E-2</v>
          </cell>
          <cell r="BV298">
            <v>2.016666666666667E-2</v>
          </cell>
          <cell r="BW298">
            <v>1.8333333333333337E-2</v>
          </cell>
          <cell r="BX298">
            <v>1.6500000000000004E-2</v>
          </cell>
          <cell r="BY298">
            <v>1.466666666666667E-2</v>
          </cell>
          <cell r="BZ298">
            <v>1.2833333333333337E-2</v>
          </cell>
          <cell r="CA298">
            <v>1.1000000000000003E-2</v>
          </cell>
          <cell r="CB298">
            <v>9.1666666666666702E-3</v>
          </cell>
          <cell r="CC298">
            <v>7.3333333333333367E-3</v>
          </cell>
          <cell r="CD298">
            <v>5.5000000000000032E-3</v>
          </cell>
          <cell r="CE298">
            <v>3.6666666666666692E-3</v>
          </cell>
          <cell r="CF298">
            <v>1.8333333333333361E-3</v>
          </cell>
          <cell r="CG298">
            <v>1.8333333333333361E-3</v>
          </cell>
          <cell r="CH298">
            <v>1.8333333333333361E-3</v>
          </cell>
          <cell r="CI298">
            <v>1.8333333333333361E-3</v>
          </cell>
          <cell r="CJ298">
            <v>1.8333333333333361E-3</v>
          </cell>
          <cell r="CK298">
            <v>1.8333333333333361E-3</v>
          </cell>
          <cell r="CL298">
            <v>1.8333333333333361E-3</v>
          </cell>
          <cell r="CM298">
            <v>1.8333333333333361E-3</v>
          </cell>
          <cell r="CN298">
            <v>1.8333333333333361E-3</v>
          </cell>
          <cell r="CO298">
            <v>1.8333333333333361E-3</v>
          </cell>
          <cell r="CP298">
            <v>1.8333333333333361E-3</v>
          </cell>
          <cell r="CQ298">
            <v>1.8333333333333361E-3</v>
          </cell>
          <cell r="CR298">
            <v>1.8333333333333361E-3</v>
          </cell>
          <cell r="CS298">
            <v>1.8333333333333361E-3</v>
          </cell>
          <cell r="CT298">
            <v>1.8333333333333361E-3</v>
          </cell>
          <cell r="CU298">
            <v>1.8333333333333361E-3</v>
          </cell>
          <cell r="CV298">
            <v>1.8333333333333361E-3</v>
          </cell>
          <cell r="CW298">
            <v>1.8333333333333361E-3</v>
          </cell>
          <cell r="CX298">
            <v>1.8333333333333361E-3</v>
          </cell>
          <cell r="CY298">
            <v>1.8333333333333361E-3</v>
          </cell>
          <cell r="CZ298">
            <v>1.8333333333333361E-3</v>
          </cell>
          <cell r="DA298">
            <v>1.8333333333333361E-3</v>
          </cell>
          <cell r="DB298">
            <v>1.8333333333333361E-3</v>
          </cell>
          <cell r="DC298">
            <v>1.8333333333333361E-3</v>
          </cell>
          <cell r="DD298">
            <v>1.8333333333333361E-3</v>
          </cell>
          <cell r="DE298">
            <v>1.8333333333333361E-3</v>
          </cell>
          <cell r="DF298">
            <v>1.8333333333333361E-3</v>
          </cell>
          <cell r="DG298">
            <v>1.8333333333333361E-3</v>
          </cell>
          <cell r="DH298">
            <v>1.8333333333333361E-3</v>
          </cell>
          <cell r="DI298">
            <v>1.8333333333333361E-3</v>
          </cell>
          <cell r="DJ298">
            <v>1.8333333333333361E-3</v>
          </cell>
          <cell r="DK298">
            <v>1.8333333333333361E-3</v>
          </cell>
          <cell r="DL298">
            <v>1.8333333333333361E-3</v>
          </cell>
          <cell r="DM298">
            <v>1.8333333333333361E-3</v>
          </cell>
          <cell r="DN298">
            <v>1.8333333333333361E-3</v>
          </cell>
          <cell r="DO298">
            <v>1.8333333333333361E-3</v>
          </cell>
          <cell r="DP298">
            <v>1.8333333333333361E-3</v>
          </cell>
          <cell r="DQ298">
            <v>1.8333333333333361E-3</v>
          </cell>
          <cell r="DR298">
            <v>1.8333333333333361E-3</v>
          </cell>
          <cell r="DS298">
            <v>1.8333333333333361E-3</v>
          </cell>
          <cell r="DT298">
            <v>1.8333333333333361E-3</v>
          </cell>
          <cell r="DU298">
            <v>1.8333333333333361E-3</v>
          </cell>
          <cell r="DV298">
            <v>1.8333333333333361E-3</v>
          </cell>
          <cell r="DW298">
            <v>1.8333333333333361E-3</v>
          </cell>
          <cell r="DX298">
            <v>1.8333333333333361E-3</v>
          </cell>
          <cell r="DY298">
            <v>1.8333333333333361E-3</v>
          </cell>
          <cell r="DZ298">
            <v>1.8333333333333361E-3</v>
          </cell>
          <cell r="EA298">
            <v>1.8333333333333361E-3</v>
          </cell>
          <cell r="EB298">
            <v>1.8333333333333361E-3</v>
          </cell>
          <cell r="EC298">
            <v>1.8333333333333361E-3</v>
          </cell>
          <cell r="ED298">
            <v>1.8333333333333361E-3</v>
          </cell>
          <cell r="EE298">
            <v>1.8333333333333361E-3</v>
          </cell>
          <cell r="EF298">
            <v>1.8333333333333361E-3</v>
          </cell>
          <cell r="EG298">
            <v>1.8333333333333361E-3</v>
          </cell>
          <cell r="EH298">
            <v>1.8333333333333361E-3</v>
          </cell>
          <cell r="EI298">
            <v>1.8333333333333361E-3</v>
          </cell>
          <cell r="EJ298">
            <v>1.8333333333333361E-3</v>
          </cell>
          <cell r="EK298">
            <v>1.8333333333333361E-3</v>
          </cell>
          <cell r="EL298">
            <v>1.8333333333333361E-3</v>
          </cell>
          <cell r="EM298">
            <v>1.8333333333333361E-3</v>
          </cell>
          <cell r="EN298">
            <v>1.8333333333333361E-3</v>
          </cell>
          <cell r="EO298">
            <v>1.8333333333333361E-3</v>
          </cell>
          <cell r="EP298">
            <v>1.8333333333333361E-3</v>
          </cell>
          <cell r="EQ298">
            <v>1.8333333333333361E-3</v>
          </cell>
          <cell r="ER298">
            <v>1.8333333333333361E-3</v>
          </cell>
          <cell r="ES298">
            <v>1.8333333333333361E-3</v>
          </cell>
          <cell r="ET298">
            <v>1.8333333333333361E-3</v>
          </cell>
          <cell r="EU298">
            <v>1.8333333333333361E-3</v>
          </cell>
          <cell r="EV298">
            <v>1.8333333333333361E-3</v>
          </cell>
          <cell r="EW298">
            <v>1.8333333333333361E-3</v>
          </cell>
          <cell r="EX298">
            <v>1.8333333333333361E-3</v>
          </cell>
          <cell r="EY298">
            <v>1.8333333333333361E-3</v>
          </cell>
          <cell r="EZ298">
            <v>1.8333333333333361E-3</v>
          </cell>
          <cell r="FA298">
            <v>1.8333333333333361E-3</v>
          </cell>
          <cell r="FB298">
            <v>1.8333333333333361E-3</v>
          </cell>
          <cell r="FC298">
            <v>1.8333333333333361E-3</v>
          </cell>
          <cell r="FD298">
            <v>1.8333333333333361E-3</v>
          </cell>
          <cell r="FE298">
            <v>1.8333333333333361E-3</v>
          </cell>
          <cell r="FF298">
            <v>1.8333333333333361E-3</v>
          </cell>
          <cell r="FG298">
            <v>1.8333333333333361E-3</v>
          </cell>
          <cell r="FH298">
            <v>1.8333333333333361E-3</v>
          </cell>
          <cell r="FI298">
            <v>1.8333333333333361E-3</v>
          </cell>
          <cell r="FJ298">
            <v>1.8333333333333361E-3</v>
          </cell>
          <cell r="FK298">
            <v>1.8333333333333361E-3</v>
          </cell>
          <cell r="FL298">
            <v>1.8333333333333361E-3</v>
          </cell>
          <cell r="FM298">
            <v>1.8333333333333361E-3</v>
          </cell>
          <cell r="FN298">
            <v>1.8333333333333361E-3</v>
          </cell>
          <cell r="FO298">
            <v>1.8333333333333361E-3</v>
          </cell>
          <cell r="FP298">
            <v>1.8333333333333361E-3</v>
          </cell>
          <cell r="FQ298">
            <v>1.8333333333333361E-3</v>
          </cell>
          <cell r="FR298">
            <v>1.8333333333333361E-3</v>
          </cell>
          <cell r="FS298">
            <v>1.8333333333333361E-3</v>
          </cell>
          <cell r="FT298">
            <v>1.8333333333333361E-3</v>
          </cell>
          <cell r="FU298">
            <v>1.8333333333333361E-3</v>
          </cell>
          <cell r="FV298">
            <v>1.8333333333333361E-3</v>
          </cell>
          <cell r="FW298">
            <v>1.8333333333333361E-3</v>
          </cell>
          <cell r="FX298">
            <v>1.8333333333333361E-3</v>
          </cell>
          <cell r="FY298">
            <v>1.8333333333333361E-3</v>
          </cell>
          <cell r="FZ298">
            <v>1.8333333333333361E-3</v>
          </cell>
          <cell r="GA298">
            <v>1.8333333333333361E-3</v>
          </cell>
          <cell r="GB298">
            <v>1.8333333333333361E-3</v>
          </cell>
          <cell r="GC298">
            <v>1.8333333333333361E-3</v>
          </cell>
          <cell r="GD298">
            <v>1.8333333333333361E-3</v>
          </cell>
          <cell r="GE298">
            <v>1.8333333333333361E-3</v>
          </cell>
          <cell r="GF298">
            <v>1.8333333333333361E-3</v>
          </cell>
          <cell r="GG298">
            <v>1.8333333333333361E-3</v>
          </cell>
          <cell r="GH298">
            <v>1.8333333333333361E-3</v>
          </cell>
          <cell r="GI298">
            <v>1.8333333333333361E-3</v>
          </cell>
          <cell r="GJ298">
            <v>1.8333333333333361E-3</v>
          </cell>
          <cell r="GK298">
            <v>1.8333333333333361E-3</v>
          </cell>
          <cell r="GL298">
            <v>1.8333333333333361E-3</v>
          </cell>
          <cell r="GM298">
            <v>1.8333333333333361E-3</v>
          </cell>
          <cell r="GN298">
            <v>1.8333333333333361E-3</v>
          </cell>
          <cell r="GO298">
            <v>1.8333333333333361E-3</v>
          </cell>
          <cell r="GP298">
            <v>1.8333333333333361E-3</v>
          </cell>
          <cell r="GQ298">
            <v>1.8333333333333361E-3</v>
          </cell>
          <cell r="GR298">
            <v>1.8333333333333361E-3</v>
          </cell>
          <cell r="GS298">
            <v>1.8333333333333361E-3</v>
          </cell>
          <cell r="GT298">
            <v>1.8333333333333361E-3</v>
          </cell>
          <cell r="GU298">
            <v>1.8333333333333361E-3</v>
          </cell>
          <cell r="GV298">
            <v>1.8333333333333361E-3</v>
          </cell>
          <cell r="GW298">
            <v>1.8333333333333361E-3</v>
          </cell>
          <cell r="GX298">
            <v>1.8333333333333361E-3</v>
          </cell>
          <cell r="GY298">
            <v>1.8333333333333361E-3</v>
          </cell>
          <cell r="GZ298">
            <v>1.8333333333333361E-3</v>
          </cell>
          <cell r="HA298">
            <v>1.8333333333333361E-3</v>
          </cell>
          <cell r="HB298">
            <v>1.8333333333333361E-3</v>
          </cell>
          <cell r="HC298">
            <v>1.8333333333333361E-3</v>
          </cell>
          <cell r="HD298">
            <v>1.8333333333333361E-3</v>
          </cell>
          <cell r="HE298">
            <v>1.8333333333333361E-3</v>
          </cell>
          <cell r="HF298">
            <v>1.8333333333333361E-3</v>
          </cell>
          <cell r="HG298">
            <v>1.8333333333333361E-3</v>
          </cell>
          <cell r="HH298">
            <v>1.8333333333333361E-3</v>
          </cell>
          <cell r="HI298">
            <v>1.8333333333333361E-3</v>
          </cell>
          <cell r="HJ298">
            <v>1.8333333333333361E-3</v>
          </cell>
          <cell r="HK298">
            <v>1.8333333333333361E-3</v>
          </cell>
          <cell r="HL298">
            <v>1.8333333333333361E-3</v>
          </cell>
          <cell r="HM298">
            <v>1.8333333333333361E-3</v>
          </cell>
          <cell r="HN298">
            <v>1.8333333333333361E-3</v>
          </cell>
          <cell r="HO298">
            <v>1.8333333333333361E-3</v>
          </cell>
          <cell r="HP298">
            <v>1.8333333333333361E-3</v>
          </cell>
          <cell r="HQ298">
            <v>1.8333333333333361E-3</v>
          </cell>
          <cell r="HR298">
            <v>1.8333333333333361E-3</v>
          </cell>
          <cell r="HS298">
            <v>1.8333333333333361E-3</v>
          </cell>
          <cell r="HT298">
            <v>1.8333333333333361E-3</v>
          </cell>
          <cell r="HU298">
            <v>1.8333333333333361E-3</v>
          </cell>
          <cell r="HV298">
            <v>1.8333333333333361E-3</v>
          </cell>
          <cell r="HW298">
            <v>1.8333333333333361E-3</v>
          </cell>
          <cell r="HX298">
            <v>1.8333333333333361E-3</v>
          </cell>
          <cell r="HY298">
            <v>1.8333333333333361E-3</v>
          </cell>
          <cell r="HZ298">
            <v>1.8333333333333361E-3</v>
          </cell>
          <cell r="IA298">
            <v>1.8333333333333361E-3</v>
          </cell>
          <cell r="IB298">
            <v>1.8333333333333361E-3</v>
          </cell>
          <cell r="IC298">
            <v>1.8333333333333361E-3</v>
          </cell>
          <cell r="ID298">
            <v>1.8333333333333361E-3</v>
          </cell>
          <cell r="IE298">
            <v>1.8333333333333361E-3</v>
          </cell>
          <cell r="IF298">
            <v>1.8333333333333361E-3</v>
          </cell>
          <cell r="IG298">
            <v>1.8333333333333361E-3</v>
          </cell>
          <cell r="IH298">
            <v>1.8333333333333361E-3</v>
          </cell>
          <cell r="II298">
            <v>1.8333333333333361E-3</v>
          </cell>
          <cell r="IJ298">
            <v>1.8333333333333361E-3</v>
          </cell>
          <cell r="IK298">
            <v>1.8333333333333361E-3</v>
          </cell>
          <cell r="IL298">
            <v>1.8333333333333361E-3</v>
          </cell>
          <cell r="IM298">
            <v>1.8333333333333361E-3</v>
          </cell>
          <cell r="IN298">
            <v>1.8333333333333361E-3</v>
          </cell>
          <cell r="IO298">
            <v>1.8333333333333361E-3</v>
          </cell>
          <cell r="IP298">
            <v>1.8333333333333361E-3</v>
          </cell>
          <cell r="IQ298">
            <v>1.8333333333333361E-3</v>
          </cell>
        </row>
        <row r="310">
          <cell r="W310">
            <v>0.9</v>
          </cell>
          <cell r="AG310">
            <v>0</v>
          </cell>
          <cell r="AL310">
            <v>0</v>
          </cell>
          <cell r="AM310">
            <v>12.025</v>
          </cell>
          <cell r="AN310">
            <v>15.924999999999999</v>
          </cell>
          <cell r="AO310">
            <v>19.422222222222221</v>
          </cell>
          <cell r="AP310">
            <v>22.419444444444444</v>
          </cell>
          <cell r="AQ310">
            <v>0</v>
          </cell>
          <cell r="AR310">
            <v>0</v>
          </cell>
          <cell r="AS310">
            <v>0</v>
          </cell>
          <cell r="AT310">
            <v>0</v>
          </cell>
          <cell r="AU310">
            <v>0</v>
          </cell>
          <cell r="AV310">
            <v>0</v>
          </cell>
          <cell r="AW310">
            <v>0</v>
          </cell>
          <cell r="AX310">
            <v>0</v>
          </cell>
          <cell r="AY310">
            <v>0</v>
          </cell>
          <cell r="AZ310">
            <v>0</v>
          </cell>
          <cell r="BA310">
            <v>0</v>
          </cell>
          <cell r="BB310">
            <v>0</v>
          </cell>
          <cell r="BC310">
            <v>0</v>
          </cell>
          <cell r="BD310">
            <v>0</v>
          </cell>
          <cell r="BE310">
            <v>0</v>
          </cell>
          <cell r="BF310">
            <v>0</v>
          </cell>
          <cell r="BG310">
            <v>0</v>
          </cell>
          <cell r="BH310">
            <v>0</v>
          </cell>
          <cell r="BI310">
            <v>0</v>
          </cell>
          <cell r="BJ310">
            <v>0</v>
          </cell>
          <cell r="BK310">
            <v>0</v>
          </cell>
          <cell r="BL310">
            <v>0</v>
          </cell>
          <cell r="BM310">
            <v>0</v>
          </cell>
          <cell r="BN310">
            <v>0</v>
          </cell>
          <cell r="BO310">
            <v>0</v>
          </cell>
          <cell r="BP310">
            <v>0</v>
          </cell>
          <cell r="BQ310">
            <v>0</v>
          </cell>
          <cell r="BR310">
            <v>0</v>
          </cell>
          <cell r="BS310">
            <v>0</v>
          </cell>
          <cell r="BT310">
            <v>0</v>
          </cell>
          <cell r="BU310">
            <v>0</v>
          </cell>
          <cell r="BV310">
            <v>0</v>
          </cell>
          <cell r="BW310">
            <v>0</v>
          </cell>
          <cell r="BX310">
            <v>0</v>
          </cell>
          <cell r="BY310">
            <v>0</v>
          </cell>
          <cell r="BZ310">
            <v>0</v>
          </cell>
          <cell r="CA310">
            <v>0</v>
          </cell>
          <cell r="CB310">
            <v>0</v>
          </cell>
          <cell r="CC310">
            <v>0</v>
          </cell>
          <cell r="CD310">
            <v>0</v>
          </cell>
          <cell r="CE310">
            <v>0</v>
          </cell>
          <cell r="CF310">
            <v>0</v>
          </cell>
          <cell r="CG310">
            <v>0</v>
          </cell>
          <cell r="CH310">
            <v>0</v>
          </cell>
          <cell r="CI310">
            <v>0</v>
          </cell>
          <cell r="CJ310">
            <v>0</v>
          </cell>
          <cell r="CK310">
            <v>0</v>
          </cell>
          <cell r="CL310">
            <v>0</v>
          </cell>
          <cell r="CM310">
            <v>0</v>
          </cell>
          <cell r="CN310">
            <v>0</v>
          </cell>
          <cell r="CO310">
            <v>0</v>
          </cell>
          <cell r="CP310">
            <v>0</v>
          </cell>
          <cell r="CQ310">
            <v>0</v>
          </cell>
          <cell r="CR310">
            <v>0</v>
          </cell>
          <cell r="CS310">
            <v>0</v>
          </cell>
          <cell r="CT310">
            <v>0</v>
          </cell>
          <cell r="CU310">
            <v>0</v>
          </cell>
          <cell r="CV310">
            <v>0</v>
          </cell>
          <cell r="CW310">
            <v>0</v>
          </cell>
          <cell r="CX310">
            <v>0</v>
          </cell>
          <cell r="CY310">
            <v>0</v>
          </cell>
          <cell r="CZ310">
            <v>0</v>
          </cell>
          <cell r="DA310">
            <v>0</v>
          </cell>
          <cell r="DB310">
            <v>0</v>
          </cell>
          <cell r="DC310">
            <v>0</v>
          </cell>
          <cell r="DD310">
            <v>0</v>
          </cell>
          <cell r="DE310">
            <v>0</v>
          </cell>
          <cell r="DF310">
            <v>0</v>
          </cell>
          <cell r="DG310">
            <v>0</v>
          </cell>
          <cell r="DH310">
            <v>0</v>
          </cell>
          <cell r="DI310">
            <v>0</v>
          </cell>
          <cell r="DJ310">
            <v>0</v>
          </cell>
          <cell r="DK310">
            <v>0</v>
          </cell>
          <cell r="DL310">
            <v>0</v>
          </cell>
          <cell r="DM310">
            <v>0</v>
          </cell>
          <cell r="DN310">
            <v>0</v>
          </cell>
          <cell r="DO310">
            <v>0</v>
          </cell>
          <cell r="DP310">
            <v>0</v>
          </cell>
          <cell r="DQ310">
            <v>0</v>
          </cell>
          <cell r="DR310">
            <v>0</v>
          </cell>
          <cell r="DS310">
            <v>0</v>
          </cell>
          <cell r="DT310">
            <v>0</v>
          </cell>
          <cell r="DU310">
            <v>0</v>
          </cell>
          <cell r="DV310">
            <v>0</v>
          </cell>
          <cell r="DW310">
            <v>0</v>
          </cell>
          <cell r="DX310">
            <v>0</v>
          </cell>
          <cell r="DY310">
            <v>0</v>
          </cell>
          <cell r="DZ310">
            <v>0</v>
          </cell>
          <cell r="EA310">
            <v>0</v>
          </cell>
          <cell r="EB310">
            <v>0</v>
          </cell>
          <cell r="EC310">
            <v>0</v>
          </cell>
          <cell r="ED310">
            <v>0</v>
          </cell>
          <cell r="EE310">
            <v>0</v>
          </cell>
          <cell r="EF310">
            <v>0</v>
          </cell>
          <cell r="EG310">
            <v>0</v>
          </cell>
          <cell r="EH310">
            <v>0</v>
          </cell>
          <cell r="EI310">
            <v>0</v>
          </cell>
          <cell r="EJ310">
            <v>0</v>
          </cell>
          <cell r="EK310">
            <v>0</v>
          </cell>
          <cell r="EL310">
            <v>0</v>
          </cell>
          <cell r="EM310">
            <v>0</v>
          </cell>
          <cell r="EN310">
            <v>0</v>
          </cell>
          <cell r="EO310">
            <v>0</v>
          </cell>
          <cell r="EP310">
            <v>0</v>
          </cell>
          <cell r="EQ310">
            <v>0</v>
          </cell>
          <cell r="ER310">
            <v>0</v>
          </cell>
          <cell r="ES310">
            <v>0</v>
          </cell>
          <cell r="ET310">
            <v>0</v>
          </cell>
          <cell r="EU310">
            <v>0</v>
          </cell>
          <cell r="EV310">
            <v>0</v>
          </cell>
          <cell r="EW310">
            <v>0</v>
          </cell>
          <cell r="EX310">
            <v>0</v>
          </cell>
          <cell r="EY310">
            <v>0</v>
          </cell>
          <cell r="EZ310">
            <v>0</v>
          </cell>
          <cell r="FA310">
            <v>0</v>
          </cell>
          <cell r="FB310">
            <v>0</v>
          </cell>
          <cell r="FC310">
            <v>0</v>
          </cell>
          <cell r="FD310">
            <v>0</v>
          </cell>
          <cell r="FE310">
            <v>0</v>
          </cell>
          <cell r="FF310">
            <v>0</v>
          </cell>
          <cell r="FG310">
            <v>0</v>
          </cell>
          <cell r="FH310">
            <v>0</v>
          </cell>
          <cell r="FI310">
            <v>0</v>
          </cell>
          <cell r="FJ310">
            <v>0</v>
          </cell>
          <cell r="FK310">
            <v>0</v>
          </cell>
          <cell r="FL310">
            <v>0</v>
          </cell>
          <cell r="FM310">
            <v>0</v>
          </cell>
          <cell r="FN310">
            <v>0</v>
          </cell>
          <cell r="FO310">
            <v>0</v>
          </cell>
          <cell r="FP310">
            <v>0</v>
          </cell>
          <cell r="FQ310">
            <v>0</v>
          </cell>
          <cell r="FR310">
            <v>0</v>
          </cell>
          <cell r="FS310">
            <v>0</v>
          </cell>
          <cell r="FT310">
            <v>0</v>
          </cell>
          <cell r="FU310">
            <v>0</v>
          </cell>
          <cell r="FV310">
            <v>0</v>
          </cell>
          <cell r="FW310">
            <v>0</v>
          </cell>
          <cell r="FX310">
            <v>0</v>
          </cell>
          <cell r="FY310">
            <v>0</v>
          </cell>
          <cell r="FZ310">
            <v>0</v>
          </cell>
          <cell r="GA310">
            <v>0</v>
          </cell>
          <cell r="GB310">
            <v>0</v>
          </cell>
          <cell r="GC310">
            <v>0</v>
          </cell>
          <cell r="GD310">
            <v>0</v>
          </cell>
          <cell r="GE310">
            <v>0</v>
          </cell>
          <cell r="GF310">
            <v>0</v>
          </cell>
          <cell r="GG310">
            <v>0</v>
          </cell>
          <cell r="GH310">
            <v>0</v>
          </cell>
          <cell r="GI310">
            <v>0</v>
          </cell>
          <cell r="GJ310">
            <v>0</v>
          </cell>
          <cell r="GK310">
            <v>0</v>
          </cell>
          <cell r="GL310">
            <v>0</v>
          </cell>
          <cell r="GM310">
            <v>0</v>
          </cell>
          <cell r="GN310">
            <v>0</v>
          </cell>
          <cell r="GO310">
            <v>0</v>
          </cell>
          <cell r="GP310">
            <v>0</v>
          </cell>
          <cell r="GQ310">
            <v>0</v>
          </cell>
          <cell r="GR310">
            <v>0</v>
          </cell>
          <cell r="GS310">
            <v>0</v>
          </cell>
          <cell r="GT310">
            <v>0</v>
          </cell>
          <cell r="GU310">
            <v>0</v>
          </cell>
          <cell r="GV310">
            <v>0</v>
          </cell>
          <cell r="GW310">
            <v>0</v>
          </cell>
          <cell r="GX310">
            <v>0</v>
          </cell>
          <cell r="GY310">
            <v>0</v>
          </cell>
          <cell r="GZ310">
            <v>0</v>
          </cell>
          <cell r="HA310">
            <v>0</v>
          </cell>
          <cell r="HB310">
            <v>0</v>
          </cell>
          <cell r="HC310">
            <v>0</v>
          </cell>
          <cell r="HD310">
            <v>0</v>
          </cell>
          <cell r="HE310">
            <v>0</v>
          </cell>
          <cell r="HF310">
            <v>0</v>
          </cell>
          <cell r="HG310">
            <v>0</v>
          </cell>
          <cell r="HH310">
            <v>0</v>
          </cell>
          <cell r="HI310">
            <v>0</v>
          </cell>
          <cell r="HJ310">
            <v>0</v>
          </cell>
          <cell r="HK310">
            <v>0</v>
          </cell>
          <cell r="HL310">
            <v>0</v>
          </cell>
          <cell r="HM310">
            <v>0</v>
          </cell>
          <cell r="HN310">
            <v>0</v>
          </cell>
          <cell r="HO310">
            <v>0</v>
          </cell>
          <cell r="HP310">
            <v>0</v>
          </cell>
          <cell r="HQ310">
            <v>0</v>
          </cell>
          <cell r="HR310">
            <v>0</v>
          </cell>
          <cell r="HS310">
            <v>0</v>
          </cell>
          <cell r="HT310">
            <v>0</v>
          </cell>
          <cell r="HU310">
            <v>0</v>
          </cell>
          <cell r="HV310">
            <v>0</v>
          </cell>
          <cell r="HW310">
            <v>0</v>
          </cell>
          <cell r="HX310">
            <v>0</v>
          </cell>
          <cell r="HY310">
            <v>0</v>
          </cell>
          <cell r="HZ310">
            <v>0</v>
          </cell>
          <cell r="IA310">
            <v>0</v>
          </cell>
          <cell r="IB310">
            <v>0</v>
          </cell>
          <cell r="IC310">
            <v>0</v>
          </cell>
          <cell r="ID310">
            <v>0</v>
          </cell>
          <cell r="IE310">
            <v>0</v>
          </cell>
          <cell r="IF310">
            <v>0</v>
          </cell>
          <cell r="IG310">
            <v>0</v>
          </cell>
          <cell r="IH310">
            <v>0</v>
          </cell>
          <cell r="II310">
            <v>0</v>
          </cell>
          <cell r="IJ310">
            <v>0</v>
          </cell>
          <cell r="IK310">
            <v>0</v>
          </cell>
          <cell r="IL310">
            <v>0</v>
          </cell>
          <cell r="IM310">
            <v>0</v>
          </cell>
          <cell r="IN310">
            <v>0</v>
          </cell>
          <cell r="IO310">
            <v>0</v>
          </cell>
          <cell r="IP310">
            <v>0</v>
          </cell>
          <cell r="IQ310">
            <v>0</v>
          </cell>
          <cell r="IR310">
            <v>0</v>
          </cell>
          <cell r="IS310">
            <v>0</v>
          </cell>
          <cell r="IT310">
            <v>0</v>
          </cell>
          <cell r="IU310">
            <v>0</v>
          </cell>
        </row>
        <row r="314">
          <cell r="AG314">
            <v>0</v>
          </cell>
          <cell r="AL314">
            <v>0</v>
          </cell>
          <cell r="AM314">
            <v>0.1</v>
          </cell>
          <cell r="AN314">
            <v>0.1</v>
          </cell>
          <cell r="AO314">
            <v>0.1</v>
          </cell>
          <cell r="AP314">
            <v>0.1</v>
          </cell>
          <cell r="AQ314">
            <v>0</v>
          </cell>
          <cell r="AR314">
            <v>0</v>
          </cell>
          <cell r="AS314">
            <v>0</v>
          </cell>
          <cell r="AT314">
            <v>0</v>
          </cell>
          <cell r="AU314">
            <v>0</v>
          </cell>
          <cell r="AV314">
            <v>0</v>
          </cell>
          <cell r="AW314">
            <v>0</v>
          </cell>
          <cell r="AX314">
            <v>0</v>
          </cell>
          <cell r="AY314">
            <v>0</v>
          </cell>
          <cell r="AZ314">
            <v>0</v>
          </cell>
          <cell r="BA314">
            <v>0</v>
          </cell>
          <cell r="BB314">
            <v>0</v>
          </cell>
          <cell r="BC314">
            <v>0</v>
          </cell>
          <cell r="BD314">
            <v>0</v>
          </cell>
          <cell r="BE314">
            <v>0</v>
          </cell>
          <cell r="BF314">
            <v>0</v>
          </cell>
          <cell r="BG314">
            <v>0</v>
          </cell>
        </row>
        <row r="315">
          <cell r="G315">
            <v>0</v>
          </cell>
          <cell r="H315">
            <v>0</v>
          </cell>
          <cell r="I315">
            <v>0</v>
          </cell>
          <cell r="J315">
            <v>0</v>
          </cell>
          <cell r="K315">
            <v>0</v>
          </cell>
          <cell r="L315">
            <v>0</v>
          </cell>
          <cell r="M315">
            <v>0</v>
          </cell>
          <cell r="N315">
            <v>0</v>
          </cell>
          <cell r="O315">
            <v>0</v>
          </cell>
          <cell r="P315">
            <v>0</v>
          </cell>
          <cell r="Q315">
            <v>0</v>
          </cell>
          <cell r="R315">
            <v>0</v>
          </cell>
          <cell r="S315">
            <v>0</v>
          </cell>
          <cell r="T315">
            <v>0</v>
          </cell>
          <cell r="U315">
            <v>0</v>
          </cell>
          <cell r="V315">
            <v>0</v>
          </cell>
          <cell r="AB315">
            <v>0</v>
          </cell>
          <cell r="AG315">
            <v>0</v>
          </cell>
          <cell r="AL315">
            <v>0</v>
          </cell>
          <cell r="AN315">
            <v>0</v>
          </cell>
          <cell r="AO315">
            <v>0</v>
          </cell>
          <cell r="AP315">
            <v>0</v>
          </cell>
          <cell r="AQ315">
            <v>0</v>
          </cell>
          <cell r="AR315">
            <v>0</v>
          </cell>
          <cell r="AS315">
            <v>0</v>
          </cell>
          <cell r="AT315">
            <v>0</v>
          </cell>
          <cell r="AU315">
            <v>0</v>
          </cell>
          <cell r="AV315">
            <v>0</v>
          </cell>
          <cell r="AW315">
            <v>0</v>
          </cell>
          <cell r="AX315">
            <v>0</v>
          </cell>
          <cell r="AY315">
            <v>0</v>
          </cell>
          <cell r="AZ315">
            <v>0</v>
          </cell>
          <cell r="BA315">
            <v>0</v>
          </cell>
          <cell r="BB315">
            <v>0</v>
          </cell>
          <cell r="BC315">
            <v>0</v>
          </cell>
          <cell r="BD315">
            <v>0</v>
          </cell>
          <cell r="BE315">
            <v>0</v>
          </cell>
          <cell r="BF315">
            <v>0</v>
          </cell>
          <cell r="BG315">
            <v>0</v>
          </cell>
        </row>
        <row r="316">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AB316">
            <v>0.12959999999999999</v>
          </cell>
          <cell r="AG316">
            <v>0.77759999999999996</v>
          </cell>
          <cell r="AL316">
            <v>1.2959999999999998</v>
          </cell>
          <cell r="AO316">
            <v>0.40277777777777779</v>
          </cell>
          <cell r="AP316">
            <v>0.40277777777777779</v>
          </cell>
          <cell r="AQ316">
            <v>0.40277777777777779</v>
          </cell>
          <cell r="AR316">
            <v>0.40277777777777779</v>
          </cell>
          <cell r="AS316">
            <v>0.40277777777777779</v>
          </cell>
          <cell r="AT316">
            <v>0.40277777777777779</v>
          </cell>
          <cell r="AU316">
            <v>0.40277777777777779</v>
          </cell>
          <cell r="AV316">
            <v>0.40277777777777779</v>
          </cell>
          <cell r="AW316">
            <v>0.40277777777777779</v>
          </cell>
          <cell r="BG316">
            <v>3.6249999999999996</v>
          </cell>
        </row>
        <row r="317">
          <cell r="AP317">
            <v>0.5</v>
          </cell>
          <cell r="AQ317">
            <v>0.5</v>
          </cell>
          <cell r="AR317">
            <v>0.5</v>
          </cell>
          <cell r="AS317">
            <v>0.5</v>
          </cell>
          <cell r="AT317">
            <v>0.5</v>
          </cell>
          <cell r="AU317">
            <v>0.5</v>
          </cell>
          <cell r="AV317">
            <v>0.5</v>
          </cell>
          <cell r="AW317">
            <v>0.5</v>
          </cell>
          <cell r="AX317">
            <v>0.5</v>
          </cell>
          <cell r="BG317">
            <v>4.5</v>
          </cell>
        </row>
        <row r="318">
          <cell r="W318">
            <v>0</v>
          </cell>
          <cell r="AB318">
            <v>0</v>
          </cell>
          <cell r="AG318">
            <v>0</v>
          </cell>
          <cell r="AL318">
            <v>0</v>
          </cell>
          <cell r="AM318">
            <v>0</v>
          </cell>
          <cell r="AN318">
            <v>0</v>
          </cell>
          <cell r="AO318">
            <v>0</v>
          </cell>
          <cell r="AP318">
            <v>0</v>
          </cell>
          <cell r="AQ318">
            <v>0</v>
          </cell>
          <cell r="AR318">
            <v>0</v>
          </cell>
          <cell r="AS318">
            <v>0</v>
          </cell>
          <cell r="AT318">
            <v>0</v>
          </cell>
          <cell r="AU318">
            <v>0</v>
          </cell>
          <cell r="AV318">
            <v>0</v>
          </cell>
          <cell r="AW318">
            <v>0</v>
          </cell>
          <cell r="AX318">
            <v>0</v>
          </cell>
          <cell r="AY318">
            <v>0</v>
          </cell>
          <cell r="AZ318">
            <v>0</v>
          </cell>
          <cell r="BA318">
            <v>0</v>
          </cell>
          <cell r="BB318">
            <v>0</v>
          </cell>
          <cell r="BC318">
            <v>0</v>
          </cell>
          <cell r="BD318">
            <v>0</v>
          </cell>
          <cell r="BE318">
            <v>0</v>
          </cell>
          <cell r="BF318">
            <v>0</v>
          </cell>
          <cell r="BG318">
            <v>0</v>
          </cell>
        </row>
        <row r="319">
          <cell r="AB319">
            <v>0</v>
          </cell>
          <cell r="AG319">
            <v>0</v>
          </cell>
          <cell r="AH319">
            <v>0</v>
          </cell>
          <cell r="AI319">
            <v>0</v>
          </cell>
          <cell r="AJ319">
            <v>0</v>
          </cell>
          <cell r="AK319">
            <v>0</v>
          </cell>
          <cell r="AL319">
            <v>0</v>
          </cell>
          <cell r="AM319">
            <v>3.2500000000000001E-2</v>
          </cell>
          <cell r="AN319">
            <v>3.2500000000000001E-2</v>
          </cell>
          <cell r="AO319">
            <v>3.2500000000000001E-2</v>
          </cell>
          <cell r="AP319">
            <v>3.2500000000000001E-2</v>
          </cell>
          <cell r="AQ319">
            <v>0.13</v>
          </cell>
          <cell r="AR319">
            <v>0.44444444444444442</v>
          </cell>
          <cell r="AS319">
            <v>0.44444444444444442</v>
          </cell>
          <cell r="AT319">
            <v>0.44444444444444442</v>
          </cell>
          <cell r="AU319">
            <v>0.44444444444444442</v>
          </cell>
          <cell r="AV319">
            <v>0.44444444444444442</v>
          </cell>
          <cell r="AW319">
            <v>0.44444444444444442</v>
          </cell>
          <cell r="AX319">
            <v>0.44444444444444442</v>
          </cell>
          <cell r="AY319">
            <v>0.44444444444444442</v>
          </cell>
          <cell r="AZ319">
            <v>0.44444444444444442</v>
          </cell>
          <cell r="BA319">
            <v>0.63555555555555565</v>
          </cell>
          <cell r="BB319">
            <v>0.52</v>
          </cell>
          <cell r="BC319">
            <v>0.40444444444444438</v>
          </cell>
          <cell r="BD319">
            <v>0.30333333333333329</v>
          </cell>
          <cell r="BE319">
            <v>0.21666666666666662</v>
          </cell>
          <cell r="BF319">
            <v>0.1444444444444444</v>
          </cell>
          <cell r="BG319">
            <v>4.0000000000000009</v>
          </cell>
        </row>
        <row r="320">
          <cell r="W320">
            <v>0</v>
          </cell>
          <cell r="AB320">
            <v>0</v>
          </cell>
          <cell r="AG320">
            <v>0</v>
          </cell>
          <cell r="AL320">
            <v>0</v>
          </cell>
          <cell r="AQ320">
            <v>0</v>
          </cell>
          <cell r="AR320">
            <v>0</v>
          </cell>
          <cell r="AS320">
            <v>0</v>
          </cell>
          <cell r="AT320">
            <v>0</v>
          </cell>
          <cell r="AU320">
            <v>0</v>
          </cell>
          <cell r="AV320">
            <v>0</v>
          </cell>
          <cell r="AW320">
            <v>0</v>
          </cell>
          <cell r="AX320">
            <v>0</v>
          </cell>
          <cell r="AY320">
            <v>0</v>
          </cell>
          <cell r="AZ320">
            <v>0</v>
          </cell>
          <cell r="BA320">
            <v>0</v>
          </cell>
          <cell r="BB320">
            <v>0</v>
          </cell>
          <cell r="BC320">
            <v>0</v>
          </cell>
          <cell r="BD320">
            <v>0</v>
          </cell>
          <cell r="BE320">
            <v>0</v>
          </cell>
          <cell r="BF320">
            <v>0</v>
          </cell>
          <cell r="BG320">
            <v>0</v>
          </cell>
        </row>
        <row r="321">
          <cell r="W321">
            <v>0</v>
          </cell>
          <cell r="AB321">
            <v>0</v>
          </cell>
          <cell r="AC321">
            <v>0</v>
          </cell>
          <cell r="AD321">
            <v>0</v>
          </cell>
          <cell r="AE321">
            <v>0</v>
          </cell>
          <cell r="AF321">
            <v>0</v>
          </cell>
          <cell r="AG321">
            <v>0</v>
          </cell>
          <cell r="AH321">
            <v>0.5</v>
          </cell>
          <cell r="AI321">
            <v>0.5</v>
          </cell>
          <cell r="AJ321">
            <v>0.5</v>
          </cell>
          <cell r="AK321">
            <v>0.5</v>
          </cell>
          <cell r="AL321">
            <v>0</v>
          </cell>
          <cell r="AM321">
            <v>2</v>
          </cell>
          <cell r="AN321">
            <v>2</v>
          </cell>
          <cell r="AO321">
            <v>2</v>
          </cell>
          <cell r="AP321">
            <v>2</v>
          </cell>
          <cell r="AQ321">
            <v>0</v>
          </cell>
          <cell r="AR321">
            <v>0</v>
          </cell>
          <cell r="AS321">
            <v>0</v>
          </cell>
          <cell r="AT321">
            <v>0</v>
          </cell>
          <cell r="AU321">
            <v>0</v>
          </cell>
          <cell r="AV321">
            <v>0</v>
          </cell>
          <cell r="AW321">
            <v>0</v>
          </cell>
          <cell r="AX321">
            <v>0</v>
          </cell>
          <cell r="AY321">
            <v>0</v>
          </cell>
          <cell r="AZ321">
            <v>0</v>
          </cell>
          <cell r="BA321">
            <v>0</v>
          </cell>
          <cell r="BB321">
            <v>0</v>
          </cell>
          <cell r="BC321">
            <v>0</v>
          </cell>
          <cell r="BD321">
            <v>0</v>
          </cell>
          <cell r="BE321">
            <v>0</v>
          </cell>
          <cell r="BF321">
            <v>0</v>
          </cell>
          <cell r="BG321">
            <v>0</v>
          </cell>
        </row>
        <row r="322">
          <cell r="W322">
            <v>6.5000000000000002E-2</v>
          </cell>
          <cell r="AB322">
            <v>6.5000000000000002E-2</v>
          </cell>
          <cell r="AG322">
            <v>6.5000000000000002E-2</v>
          </cell>
          <cell r="AL322">
            <v>0</v>
          </cell>
          <cell r="AQ322">
            <v>0</v>
          </cell>
          <cell r="AR322">
            <v>0</v>
          </cell>
          <cell r="AS322">
            <v>0</v>
          </cell>
          <cell r="AT322">
            <v>0</v>
          </cell>
          <cell r="AU322">
            <v>0</v>
          </cell>
          <cell r="AV322">
            <v>0</v>
          </cell>
          <cell r="AW322">
            <v>0</v>
          </cell>
          <cell r="AX322">
            <v>0</v>
          </cell>
          <cell r="AY322">
            <v>0</v>
          </cell>
          <cell r="AZ322">
            <v>0</v>
          </cell>
          <cell r="BA322">
            <v>0</v>
          </cell>
          <cell r="BB322">
            <v>0</v>
          </cell>
          <cell r="BC322">
            <v>0</v>
          </cell>
          <cell r="BD322">
            <v>0</v>
          </cell>
          <cell r="BE322">
            <v>0</v>
          </cell>
          <cell r="BF322">
            <v>0</v>
          </cell>
          <cell r="BG322">
            <v>0</v>
          </cell>
        </row>
        <row r="323">
          <cell r="AQ323">
            <v>0</v>
          </cell>
          <cell r="AR323">
            <v>0</v>
          </cell>
          <cell r="AS323">
            <v>0</v>
          </cell>
          <cell r="AT323">
            <v>0</v>
          </cell>
          <cell r="AU323">
            <v>0</v>
          </cell>
          <cell r="AV323">
            <v>0</v>
          </cell>
          <cell r="AW323">
            <v>0</v>
          </cell>
          <cell r="AX323">
            <v>0</v>
          </cell>
          <cell r="AY323">
            <v>0</v>
          </cell>
          <cell r="AZ323">
            <v>0</v>
          </cell>
          <cell r="BA323">
            <v>0</v>
          </cell>
          <cell r="BB323">
            <v>0</v>
          </cell>
          <cell r="BC323">
            <v>0</v>
          </cell>
          <cell r="BD323">
            <v>0</v>
          </cell>
          <cell r="BE323">
            <v>0</v>
          </cell>
          <cell r="BF323">
            <v>0</v>
          </cell>
          <cell r="BG323">
            <v>0</v>
          </cell>
        </row>
        <row r="324">
          <cell r="AQ324">
            <v>0</v>
          </cell>
          <cell r="AR324">
            <v>0</v>
          </cell>
          <cell r="AS324">
            <v>0</v>
          </cell>
          <cell r="AT324">
            <v>0</v>
          </cell>
          <cell r="AU324">
            <v>0</v>
          </cell>
          <cell r="AV324">
            <v>0</v>
          </cell>
          <cell r="AW324">
            <v>0</v>
          </cell>
          <cell r="AX324">
            <v>0</v>
          </cell>
          <cell r="AY324">
            <v>0</v>
          </cell>
          <cell r="AZ324">
            <v>0</v>
          </cell>
          <cell r="BA324">
            <v>0</v>
          </cell>
          <cell r="BB324">
            <v>0</v>
          </cell>
          <cell r="BC324">
            <v>0</v>
          </cell>
          <cell r="BD324">
            <v>0</v>
          </cell>
          <cell r="BE324">
            <v>0</v>
          </cell>
          <cell r="BF324">
            <v>0</v>
          </cell>
          <cell r="BG324">
            <v>0</v>
          </cell>
        </row>
        <row r="344">
          <cell r="C344">
            <v>10</v>
          </cell>
          <cell r="AB344">
            <v>5.8500000000000003E-2</v>
          </cell>
          <cell r="AG344">
            <v>5.8500000000000003E-2</v>
          </cell>
          <cell r="AL344">
            <v>5.8500000000000003E-2</v>
          </cell>
          <cell r="AM344">
            <v>5.8500000000000003E-2</v>
          </cell>
          <cell r="AN344">
            <v>5.2000000000000005E-2</v>
          </cell>
          <cell r="AO344">
            <v>4.5500000000000006E-2</v>
          </cell>
          <cell r="AP344">
            <v>3.9000000000000007E-2</v>
          </cell>
          <cell r="AQ344">
            <v>3.2500000000000008E-2</v>
          </cell>
          <cell r="AR344">
            <v>2.6000000000000009E-2</v>
          </cell>
          <cell r="AS344">
            <v>1.950000000000001E-2</v>
          </cell>
          <cell r="AT344">
            <v>1.300000000000001E-2</v>
          </cell>
          <cell r="AU344">
            <v>6.5000000000000092E-3</v>
          </cell>
          <cell r="AV344">
            <v>9.0205620750793972E-18</v>
          </cell>
          <cell r="AW344">
            <v>9.0205620750793972E-18</v>
          </cell>
          <cell r="AX344">
            <v>0.55555555555555558</v>
          </cell>
          <cell r="AY344">
            <v>0.55555555555555558</v>
          </cell>
          <cell r="AZ344">
            <v>0.55555555555555558</v>
          </cell>
          <cell r="BA344">
            <v>0.55555555555555558</v>
          </cell>
          <cell r="BB344">
            <v>0.55555555555555558</v>
          </cell>
          <cell r="BC344">
            <v>0.55555555555555558</v>
          </cell>
          <cell r="BD344">
            <v>0.55555555555555558</v>
          </cell>
          <cell r="BE344">
            <v>0.55555555555555558</v>
          </cell>
          <cell r="BF344">
            <v>0.55555555555555558</v>
          </cell>
          <cell r="BG344">
            <v>0.55555555555555558</v>
          </cell>
          <cell r="BH344">
            <v>0.55555555555555558</v>
          </cell>
          <cell r="BI344">
            <v>0.55555555555555558</v>
          </cell>
          <cell r="BJ344">
            <v>0.55555555555555558</v>
          </cell>
          <cell r="BK344">
            <v>0.55555555555555558</v>
          </cell>
          <cell r="BL344">
            <v>0.55555555555555558</v>
          </cell>
          <cell r="BM344">
            <v>0.55555555555555558</v>
          </cell>
          <cell r="BN344">
            <v>0.55555555555555558</v>
          </cell>
          <cell r="BO344">
            <v>0.55555555555555558</v>
          </cell>
          <cell r="BP344">
            <v>-5.849999999999999E-2</v>
          </cell>
          <cell r="BQ344">
            <v>-5.849999999999999E-2</v>
          </cell>
          <cell r="BR344">
            <v>-5.849999999999999E-2</v>
          </cell>
          <cell r="BS344">
            <v>-5.849999999999999E-2</v>
          </cell>
          <cell r="BT344">
            <v>-5.849999999999999E-2</v>
          </cell>
          <cell r="BU344">
            <v>-5.849999999999999E-2</v>
          </cell>
          <cell r="BV344">
            <v>-5.849999999999999E-2</v>
          </cell>
          <cell r="BW344">
            <v>-5.849999999999999E-2</v>
          </cell>
          <cell r="BX344">
            <v>-5.849999999999999E-2</v>
          </cell>
          <cell r="BY344">
            <v>-5.849999999999999E-2</v>
          </cell>
          <cell r="BZ344">
            <v>-5.849999999999999E-2</v>
          </cell>
          <cell r="CA344">
            <v>-5.849999999999999E-2</v>
          </cell>
          <cell r="CB344">
            <v>-5.849999999999999E-2</v>
          </cell>
          <cell r="CC344">
            <v>-5.849999999999999E-2</v>
          </cell>
          <cell r="CD344">
            <v>-5.849999999999999E-2</v>
          </cell>
          <cell r="CE344">
            <v>-5.849999999999999E-2</v>
          </cell>
          <cell r="CF344">
            <v>-5.849999999999999E-2</v>
          </cell>
          <cell r="CG344">
            <v>-5.849999999999999E-2</v>
          </cell>
          <cell r="CH344">
            <v>-5.849999999999999E-2</v>
          </cell>
          <cell r="CI344">
            <v>-5.849999999999999E-2</v>
          </cell>
          <cell r="CJ344">
            <v>-5.849999999999999E-2</v>
          </cell>
          <cell r="CK344">
            <v>-5.849999999999999E-2</v>
          </cell>
          <cell r="CL344">
            <v>-5.849999999999999E-2</v>
          </cell>
          <cell r="CM344">
            <v>-5.849999999999999E-2</v>
          </cell>
          <cell r="CN344">
            <v>-5.849999999999999E-2</v>
          </cell>
          <cell r="CO344">
            <v>-5.849999999999999E-2</v>
          </cell>
          <cell r="CP344">
            <v>-5.849999999999999E-2</v>
          </cell>
          <cell r="CQ344">
            <v>-5.849999999999999E-2</v>
          </cell>
          <cell r="CR344">
            <v>-5.849999999999999E-2</v>
          </cell>
          <cell r="CS344">
            <v>-5.849999999999999E-2</v>
          </cell>
          <cell r="CT344">
            <v>-5.849999999999999E-2</v>
          </cell>
          <cell r="CU344">
            <v>-5.849999999999999E-2</v>
          </cell>
          <cell r="CV344">
            <v>-5.849999999999999E-2</v>
          </cell>
          <cell r="CW344">
            <v>-5.849999999999999E-2</v>
          </cell>
          <cell r="CX344">
            <v>-5.849999999999999E-2</v>
          </cell>
          <cell r="CY344">
            <v>-5.849999999999999E-2</v>
          </cell>
          <cell r="CZ344">
            <v>-5.849999999999999E-2</v>
          </cell>
          <cell r="DA344">
            <v>-5.849999999999999E-2</v>
          </cell>
          <cell r="DB344">
            <v>-5.849999999999999E-2</v>
          </cell>
          <cell r="DC344">
            <v>-5.849999999999999E-2</v>
          </cell>
          <cell r="DD344">
            <v>-5.849999999999999E-2</v>
          </cell>
          <cell r="DE344">
            <v>-5.849999999999999E-2</v>
          </cell>
          <cell r="DF344">
            <v>-5.849999999999999E-2</v>
          </cell>
          <cell r="DG344">
            <v>-5.849999999999999E-2</v>
          </cell>
          <cell r="DH344">
            <v>-5.849999999999999E-2</v>
          </cell>
          <cell r="DI344">
            <v>-5.849999999999999E-2</v>
          </cell>
          <cell r="DJ344">
            <v>-5.849999999999999E-2</v>
          </cell>
          <cell r="DK344">
            <v>-5.849999999999999E-2</v>
          </cell>
          <cell r="DL344">
            <v>-5.849999999999999E-2</v>
          </cell>
          <cell r="DM344">
            <v>-5.849999999999999E-2</v>
          </cell>
          <cell r="DN344">
            <v>-5.849999999999999E-2</v>
          </cell>
          <cell r="DO344">
            <v>-5.849999999999999E-2</v>
          </cell>
          <cell r="DP344">
            <v>-5.849999999999999E-2</v>
          </cell>
          <cell r="DQ344">
            <v>-5.849999999999999E-2</v>
          </cell>
          <cell r="DR344">
            <v>-5.849999999999999E-2</v>
          </cell>
          <cell r="DS344">
            <v>-5.849999999999999E-2</v>
          </cell>
          <cell r="DT344">
            <v>-5.849999999999999E-2</v>
          </cell>
          <cell r="DU344">
            <v>-5.849999999999999E-2</v>
          </cell>
          <cell r="DV344">
            <v>-5.849999999999999E-2</v>
          </cell>
          <cell r="DW344">
            <v>-5.849999999999999E-2</v>
          </cell>
          <cell r="DX344">
            <v>-5.849999999999999E-2</v>
          </cell>
          <cell r="DY344">
            <v>-5.849999999999999E-2</v>
          </cell>
          <cell r="DZ344">
            <v>-5.849999999999999E-2</v>
          </cell>
          <cell r="EA344">
            <v>-5.849999999999999E-2</v>
          </cell>
          <cell r="EB344">
            <v>-5.849999999999999E-2</v>
          </cell>
          <cell r="EC344">
            <v>-5.849999999999999E-2</v>
          </cell>
          <cell r="ED344">
            <v>-5.849999999999999E-2</v>
          </cell>
          <cell r="EE344">
            <v>-5.849999999999999E-2</v>
          </cell>
          <cell r="EF344">
            <v>-5.849999999999999E-2</v>
          </cell>
          <cell r="EG344">
            <v>-5.849999999999999E-2</v>
          </cell>
          <cell r="EH344">
            <v>-5.849999999999999E-2</v>
          </cell>
          <cell r="EI344">
            <v>-5.849999999999999E-2</v>
          </cell>
          <cell r="EJ344">
            <v>-5.849999999999999E-2</v>
          </cell>
          <cell r="EK344">
            <v>-5.849999999999999E-2</v>
          </cell>
          <cell r="EL344">
            <v>-5.849999999999999E-2</v>
          </cell>
          <cell r="EM344">
            <v>-5.849999999999999E-2</v>
          </cell>
          <cell r="EN344">
            <v>-5.849999999999999E-2</v>
          </cell>
          <cell r="EO344">
            <v>-5.849999999999999E-2</v>
          </cell>
          <cell r="EP344">
            <v>-5.849999999999999E-2</v>
          </cell>
          <cell r="EQ344">
            <v>-5.849999999999999E-2</v>
          </cell>
          <cell r="ER344">
            <v>-5.849999999999999E-2</v>
          </cell>
          <cell r="ES344">
            <v>-5.849999999999999E-2</v>
          </cell>
          <cell r="ET344">
            <v>-5.849999999999999E-2</v>
          </cell>
          <cell r="EU344">
            <v>-5.849999999999999E-2</v>
          </cell>
          <cell r="EV344">
            <v>-5.849999999999999E-2</v>
          </cell>
          <cell r="EW344">
            <v>-5.849999999999999E-2</v>
          </cell>
          <cell r="EX344">
            <v>-5.849999999999999E-2</v>
          </cell>
          <cell r="EY344">
            <v>-5.849999999999999E-2</v>
          </cell>
          <cell r="EZ344">
            <v>-5.849999999999999E-2</v>
          </cell>
          <cell r="FA344">
            <v>-5.849999999999999E-2</v>
          </cell>
          <cell r="FB344">
            <v>-5.849999999999999E-2</v>
          </cell>
          <cell r="FC344">
            <v>-5.849999999999999E-2</v>
          </cell>
          <cell r="FD344">
            <v>-5.849999999999999E-2</v>
          </cell>
          <cell r="FE344">
            <v>-5.849999999999999E-2</v>
          </cell>
          <cell r="FF344">
            <v>-5.849999999999999E-2</v>
          </cell>
          <cell r="FG344">
            <v>-5.849999999999999E-2</v>
          </cell>
          <cell r="FH344">
            <v>-5.849999999999999E-2</v>
          </cell>
          <cell r="FI344">
            <v>-5.849999999999999E-2</v>
          </cell>
          <cell r="FJ344">
            <v>-5.849999999999999E-2</v>
          </cell>
          <cell r="FK344">
            <v>-5.849999999999999E-2</v>
          </cell>
          <cell r="FL344">
            <v>-5.849999999999999E-2</v>
          </cell>
          <cell r="FM344">
            <v>-5.849999999999999E-2</v>
          </cell>
          <cell r="FN344">
            <v>-5.849999999999999E-2</v>
          </cell>
          <cell r="FO344">
            <v>-5.849999999999999E-2</v>
          </cell>
          <cell r="FP344">
            <v>-5.849999999999999E-2</v>
          </cell>
          <cell r="FQ344">
            <v>-5.849999999999999E-2</v>
          </cell>
          <cell r="FR344">
            <v>-5.849999999999999E-2</v>
          </cell>
          <cell r="FS344">
            <v>-5.849999999999999E-2</v>
          </cell>
          <cell r="FT344">
            <v>-5.849999999999999E-2</v>
          </cell>
          <cell r="FU344">
            <v>-5.849999999999999E-2</v>
          </cell>
          <cell r="FV344">
            <v>-5.849999999999999E-2</v>
          </cell>
          <cell r="FW344">
            <v>-5.849999999999999E-2</v>
          </cell>
          <cell r="FX344">
            <v>-5.849999999999999E-2</v>
          </cell>
          <cell r="FY344">
            <v>-5.849999999999999E-2</v>
          </cell>
          <cell r="FZ344">
            <v>-5.849999999999999E-2</v>
          </cell>
          <cell r="GA344">
            <v>-5.849999999999999E-2</v>
          </cell>
          <cell r="GB344">
            <v>-5.849999999999999E-2</v>
          </cell>
          <cell r="GC344">
            <v>-5.849999999999999E-2</v>
          </cell>
          <cell r="GD344">
            <v>-5.849999999999999E-2</v>
          </cell>
          <cell r="GE344">
            <v>-5.849999999999999E-2</v>
          </cell>
          <cell r="GF344">
            <v>-5.849999999999999E-2</v>
          </cell>
          <cell r="GG344">
            <v>-5.849999999999999E-2</v>
          </cell>
          <cell r="GH344">
            <v>-5.849999999999999E-2</v>
          </cell>
          <cell r="GI344">
            <v>-5.849999999999999E-2</v>
          </cell>
          <cell r="GJ344">
            <v>-5.849999999999999E-2</v>
          </cell>
          <cell r="GK344">
            <v>-5.849999999999999E-2</v>
          </cell>
          <cell r="GL344">
            <v>-5.849999999999999E-2</v>
          </cell>
          <cell r="GM344">
            <v>-5.849999999999999E-2</v>
          </cell>
          <cell r="GN344">
            <v>-5.849999999999999E-2</v>
          </cell>
          <cell r="GO344">
            <v>-5.849999999999999E-2</v>
          </cell>
          <cell r="GP344">
            <v>-5.849999999999999E-2</v>
          </cell>
          <cell r="GQ344">
            <v>-5.849999999999999E-2</v>
          </cell>
          <cell r="GR344">
            <v>-5.849999999999999E-2</v>
          </cell>
          <cell r="GS344">
            <v>-5.849999999999999E-2</v>
          </cell>
          <cell r="GT344">
            <v>-5.849999999999999E-2</v>
          </cell>
          <cell r="GU344">
            <v>-5.849999999999999E-2</v>
          </cell>
          <cell r="GV344">
            <v>-5.849999999999999E-2</v>
          </cell>
          <cell r="GW344">
            <v>-5.849999999999999E-2</v>
          </cell>
          <cell r="GX344">
            <v>-5.849999999999999E-2</v>
          </cell>
          <cell r="GY344">
            <v>-5.849999999999999E-2</v>
          </cell>
          <cell r="GZ344">
            <v>-5.849999999999999E-2</v>
          </cell>
          <cell r="HA344">
            <v>-5.849999999999999E-2</v>
          </cell>
          <cell r="HB344">
            <v>-5.849999999999999E-2</v>
          </cell>
          <cell r="HC344">
            <v>-5.849999999999999E-2</v>
          </cell>
          <cell r="HD344">
            <v>-5.849999999999999E-2</v>
          </cell>
          <cell r="HE344">
            <v>-5.849999999999999E-2</v>
          </cell>
          <cell r="HF344">
            <v>-5.849999999999999E-2</v>
          </cell>
          <cell r="HG344">
            <v>-5.849999999999999E-2</v>
          </cell>
          <cell r="HH344">
            <v>-5.849999999999999E-2</v>
          </cell>
          <cell r="HI344">
            <v>-5.849999999999999E-2</v>
          </cell>
          <cell r="HJ344">
            <v>-5.849999999999999E-2</v>
          </cell>
          <cell r="HK344">
            <v>-5.849999999999999E-2</v>
          </cell>
          <cell r="HL344">
            <v>-5.849999999999999E-2</v>
          </cell>
          <cell r="HM344">
            <v>-5.849999999999999E-2</v>
          </cell>
          <cell r="HN344">
            <v>-5.849999999999999E-2</v>
          </cell>
          <cell r="HO344">
            <v>-5.849999999999999E-2</v>
          </cell>
          <cell r="HP344">
            <v>-5.849999999999999E-2</v>
          </cell>
          <cell r="HQ344">
            <v>-5.849999999999999E-2</v>
          </cell>
          <cell r="HR344">
            <v>-5.849999999999999E-2</v>
          </cell>
          <cell r="HS344">
            <v>-5.849999999999999E-2</v>
          </cell>
          <cell r="HT344">
            <v>-5.849999999999999E-2</v>
          </cell>
          <cell r="HU344">
            <v>-5.849999999999999E-2</v>
          </cell>
          <cell r="HV344">
            <v>-5.849999999999999E-2</v>
          </cell>
          <cell r="HW344">
            <v>-5.849999999999999E-2</v>
          </cell>
          <cell r="HX344">
            <v>-5.849999999999999E-2</v>
          </cell>
          <cell r="HY344">
            <v>-5.849999999999999E-2</v>
          </cell>
          <cell r="HZ344">
            <v>-5.849999999999999E-2</v>
          </cell>
          <cell r="IA344">
            <v>-5.849999999999999E-2</v>
          </cell>
          <cell r="IB344">
            <v>-5.849999999999999E-2</v>
          </cell>
          <cell r="IC344">
            <v>-5.849999999999999E-2</v>
          </cell>
          <cell r="ID344">
            <v>-5.849999999999999E-2</v>
          </cell>
          <cell r="IE344">
            <v>-5.849999999999999E-2</v>
          </cell>
          <cell r="IF344">
            <v>-5.849999999999999E-2</v>
          </cell>
          <cell r="IG344">
            <v>-5.849999999999999E-2</v>
          </cell>
          <cell r="IH344">
            <v>-5.849999999999999E-2</v>
          </cell>
          <cell r="II344">
            <v>-5.849999999999999E-2</v>
          </cell>
          <cell r="IJ344">
            <v>-5.849999999999999E-2</v>
          </cell>
          <cell r="IK344">
            <v>-5.849999999999999E-2</v>
          </cell>
          <cell r="IL344">
            <v>-5.849999999999999E-2</v>
          </cell>
          <cell r="IM344">
            <v>-5.849999999999999E-2</v>
          </cell>
          <cell r="IN344">
            <v>-5.849999999999999E-2</v>
          </cell>
          <cell r="IO344">
            <v>-5.849999999999999E-2</v>
          </cell>
          <cell r="IP344">
            <v>-5.849999999999999E-2</v>
          </cell>
          <cell r="IQ344">
            <v>-5.849999999999999E-2</v>
          </cell>
        </row>
        <row r="345">
          <cell r="C345">
            <v>10</v>
          </cell>
          <cell r="AG345">
            <v>0</v>
          </cell>
          <cell r="AL345">
            <v>0</v>
          </cell>
          <cell r="AM345">
            <v>0</v>
          </cell>
          <cell r="AN345">
            <v>0</v>
          </cell>
          <cell r="AO345">
            <v>0</v>
          </cell>
          <cell r="AP345">
            <v>0</v>
          </cell>
          <cell r="AQ345">
            <v>0</v>
          </cell>
          <cell r="AR345">
            <v>0</v>
          </cell>
          <cell r="AS345">
            <v>0</v>
          </cell>
          <cell r="AT345">
            <v>0</v>
          </cell>
          <cell r="AU345">
            <v>0</v>
          </cell>
          <cell r="AV345">
            <v>0</v>
          </cell>
          <cell r="AW345">
            <v>0</v>
          </cell>
          <cell r="AX345">
            <v>0</v>
          </cell>
          <cell r="AY345">
            <v>0.55555555555555558</v>
          </cell>
          <cell r="AZ345">
            <v>0.55555555555555558</v>
          </cell>
          <cell r="BA345">
            <v>0.55555555555555558</v>
          </cell>
          <cell r="BB345">
            <v>0.55555555555555558</v>
          </cell>
          <cell r="BC345">
            <v>0.55555555555555558</v>
          </cell>
          <cell r="BD345">
            <v>0.55555555555555558</v>
          </cell>
          <cell r="BE345">
            <v>0.55555555555555558</v>
          </cell>
          <cell r="BF345">
            <v>0.55555555555555558</v>
          </cell>
          <cell r="BG345">
            <v>0.55555555555555558</v>
          </cell>
          <cell r="BH345">
            <v>0.55555555555555558</v>
          </cell>
          <cell r="BI345">
            <v>0.55555555555555558</v>
          </cell>
          <cell r="BJ345">
            <v>0.55555555555555558</v>
          </cell>
          <cell r="BK345">
            <v>0.55555555555555558</v>
          </cell>
          <cell r="BL345">
            <v>0.55555555555555558</v>
          </cell>
          <cell r="BM345">
            <v>0.55555555555555558</v>
          </cell>
          <cell r="BN345">
            <v>0.55555555555555558</v>
          </cell>
          <cell r="BO345">
            <v>0.55555555555555558</v>
          </cell>
          <cell r="BP345">
            <v>0.55555555555555558</v>
          </cell>
          <cell r="BQ345">
            <v>0</v>
          </cell>
          <cell r="BR345">
            <v>0</v>
          </cell>
          <cell r="BS345">
            <v>0</v>
          </cell>
          <cell r="BT345">
            <v>0</v>
          </cell>
          <cell r="BU345">
            <v>0</v>
          </cell>
          <cell r="BV345">
            <v>0</v>
          </cell>
          <cell r="BW345">
            <v>0</v>
          </cell>
          <cell r="BX345">
            <v>0</v>
          </cell>
          <cell r="BY345">
            <v>0</v>
          </cell>
          <cell r="BZ345">
            <v>0</v>
          </cell>
          <cell r="CA345">
            <v>0</v>
          </cell>
          <cell r="CB345">
            <v>0</v>
          </cell>
          <cell r="CC345">
            <v>0</v>
          </cell>
          <cell r="CD345">
            <v>0</v>
          </cell>
          <cell r="CE345">
            <v>0</v>
          </cell>
          <cell r="CF345">
            <v>0</v>
          </cell>
          <cell r="CG345">
            <v>0</v>
          </cell>
          <cell r="CH345">
            <v>0</v>
          </cell>
          <cell r="CI345">
            <v>0</v>
          </cell>
          <cell r="CJ345">
            <v>0</v>
          </cell>
          <cell r="CK345">
            <v>0</v>
          </cell>
          <cell r="CL345">
            <v>0</v>
          </cell>
          <cell r="CM345">
            <v>0</v>
          </cell>
          <cell r="CN345">
            <v>0</v>
          </cell>
          <cell r="CO345">
            <v>0</v>
          </cell>
          <cell r="CP345">
            <v>0</v>
          </cell>
          <cell r="CQ345">
            <v>0</v>
          </cell>
          <cell r="CR345">
            <v>0</v>
          </cell>
          <cell r="CS345">
            <v>0</v>
          </cell>
          <cell r="CT345">
            <v>0</v>
          </cell>
          <cell r="CU345">
            <v>0</v>
          </cell>
          <cell r="CV345">
            <v>0</v>
          </cell>
          <cell r="CW345">
            <v>0</v>
          </cell>
          <cell r="CX345">
            <v>0</v>
          </cell>
          <cell r="CY345">
            <v>0</v>
          </cell>
          <cell r="CZ345">
            <v>0</v>
          </cell>
          <cell r="DA345">
            <v>0</v>
          </cell>
          <cell r="DB345">
            <v>0</v>
          </cell>
          <cell r="DC345">
            <v>0</v>
          </cell>
          <cell r="DD345">
            <v>0</v>
          </cell>
          <cell r="DE345">
            <v>0</v>
          </cell>
          <cell r="DF345">
            <v>0</v>
          </cell>
          <cell r="DG345">
            <v>0</v>
          </cell>
          <cell r="DH345">
            <v>0</v>
          </cell>
          <cell r="DI345">
            <v>0</v>
          </cell>
          <cell r="DJ345">
            <v>0</v>
          </cell>
          <cell r="DK345">
            <v>0</v>
          </cell>
          <cell r="DL345">
            <v>0</v>
          </cell>
          <cell r="DM345">
            <v>0</v>
          </cell>
          <cell r="DN345">
            <v>0</v>
          </cell>
          <cell r="DO345">
            <v>0</v>
          </cell>
          <cell r="DP345">
            <v>0</v>
          </cell>
          <cell r="DQ345">
            <v>0</v>
          </cell>
          <cell r="DR345">
            <v>0</v>
          </cell>
          <cell r="DS345">
            <v>0</v>
          </cell>
          <cell r="DT345">
            <v>0</v>
          </cell>
          <cell r="DU345">
            <v>0</v>
          </cell>
          <cell r="DV345">
            <v>0</v>
          </cell>
          <cell r="DW345">
            <v>0</v>
          </cell>
          <cell r="DX345">
            <v>0</v>
          </cell>
          <cell r="DY345">
            <v>0</v>
          </cell>
          <cell r="DZ345">
            <v>0</v>
          </cell>
          <cell r="EA345">
            <v>0</v>
          </cell>
          <cell r="EB345">
            <v>0</v>
          </cell>
          <cell r="EC345">
            <v>0</v>
          </cell>
          <cell r="ED345">
            <v>0</v>
          </cell>
          <cell r="EE345">
            <v>0</v>
          </cell>
          <cell r="EF345">
            <v>0</v>
          </cell>
          <cell r="EG345">
            <v>0</v>
          </cell>
          <cell r="EH345">
            <v>0</v>
          </cell>
          <cell r="EI345">
            <v>0</v>
          </cell>
          <cell r="EJ345">
            <v>0</v>
          </cell>
          <cell r="EK345">
            <v>0</v>
          </cell>
          <cell r="EL345">
            <v>0</v>
          </cell>
          <cell r="EM345">
            <v>0</v>
          </cell>
          <cell r="EN345">
            <v>0</v>
          </cell>
          <cell r="EO345">
            <v>0</v>
          </cell>
          <cell r="EP345">
            <v>0</v>
          </cell>
          <cell r="EQ345">
            <v>0</v>
          </cell>
          <cell r="ER345">
            <v>0</v>
          </cell>
          <cell r="ES345">
            <v>0</v>
          </cell>
          <cell r="ET345">
            <v>0</v>
          </cell>
          <cell r="EU345">
            <v>0</v>
          </cell>
          <cell r="EV345">
            <v>0</v>
          </cell>
          <cell r="EW345">
            <v>0</v>
          </cell>
          <cell r="EX345">
            <v>0</v>
          </cell>
          <cell r="EY345">
            <v>0</v>
          </cell>
          <cell r="EZ345">
            <v>0</v>
          </cell>
          <cell r="FA345">
            <v>0</v>
          </cell>
          <cell r="FB345">
            <v>0</v>
          </cell>
          <cell r="FC345">
            <v>0</v>
          </cell>
          <cell r="FD345">
            <v>0</v>
          </cell>
          <cell r="FE345">
            <v>0</v>
          </cell>
          <cell r="FF345">
            <v>0</v>
          </cell>
          <cell r="FG345">
            <v>0</v>
          </cell>
          <cell r="FH345">
            <v>0</v>
          </cell>
          <cell r="FI345">
            <v>0</v>
          </cell>
          <cell r="FJ345">
            <v>0</v>
          </cell>
          <cell r="FK345">
            <v>0</v>
          </cell>
          <cell r="FL345">
            <v>0</v>
          </cell>
          <cell r="FM345">
            <v>0</v>
          </cell>
          <cell r="FN345">
            <v>0</v>
          </cell>
          <cell r="FO345">
            <v>0</v>
          </cell>
          <cell r="FP345">
            <v>0</v>
          </cell>
          <cell r="FQ345">
            <v>0</v>
          </cell>
          <cell r="FR345">
            <v>0</v>
          </cell>
          <cell r="FS345">
            <v>0</v>
          </cell>
          <cell r="FT345">
            <v>0</v>
          </cell>
          <cell r="FU345">
            <v>0</v>
          </cell>
          <cell r="FV345">
            <v>0</v>
          </cell>
          <cell r="FW345">
            <v>0</v>
          </cell>
          <cell r="FX345">
            <v>0</v>
          </cell>
          <cell r="FY345">
            <v>0</v>
          </cell>
          <cell r="FZ345">
            <v>0</v>
          </cell>
          <cell r="GA345">
            <v>0</v>
          </cell>
          <cell r="GB345">
            <v>0</v>
          </cell>
          <cell r="GC345">
            <v>0</v>
          </cell>
          <cell r="GD345">
            <v>0</v>
          </cell>
          <cell r="GE345">
            <v>0</v>
          </cell>
          <cell r="GF345">
            <v>0</v>
          </cell>
          <cell r="GG345">
            <v>0</v>
          </cell>
          <cell r="GH345">
            <v>0</v>
          </cell>
          <cell r="GI345">
            <v>0</v>
          </cell>
          <cell r="GJ345">
            <v>0</v>
          </cell>
          <cell r="GK345">
            <v>0</v>
          </cell>
          <cell r="GL345">
            <v>0</v>
          </cell>
          <cell r="GM345">
            <v>0</v>
          </cell>
          <cell r="GN345">
            <v>0</v>
          </cell>
          <cell r="GO345">
            <v>0</v>
          </cell>
          <cell r="GP345">
            <v>0</v>
          </cell>
          <cell r="GQ345">
            <v>0</v>
          </cell>
          <cell r="GR345">
            <v>0</v>
          </cell>
          <cell r="GS345">
            <v>0</v>
          </cell>
          <cell r="GT345">
            <v>0</v>
          </cell>
          <cell r="GU345">
            <v>0</v>
          </cell>
          <cell r="GV345">
            <v>0</v>
          </cell>
          <cell r="GW345">
            <v>0</v>
          </cell>
          <cell r="GX345">
            <v>0</v>
          </cell>
          <cell r="GY345">
            <v>0</v>
          </cell>
          <cell r="GZ345">
            <v>0</v>
          </cell>
          <cell r="HA345">
            <v>0</v>
          </cell>
          <cell r="HB345">
            <v>0</v>
          </cell>
          <cell r="HC345">
            <v>0</v>
          </cell>
          <cell r="HD345">
            <v>0</v>
          </cell>
          <cell r="HE345">
            <v>0</v>
          </cell>
          <cell r="HF345">
            <v>0</v>
          </cell>
          <cell r="HG345">
            <v>0</v>
          </cell>
          <cell r="HH345">
            <v>0</v>
          </cell>
          <cell r="HI345">
            <v>0</v>
          </cell>
          <cell r="HJ345">
            <v>0</v>
          </cell>
          <cell r="HK345">
            <v>0</v>
          </cell>
          <cell r="HL345">
            <v>0</v>
          </cell>
          <cell r="HM345">
            <v>0</v>
          </cell>
          <cell r="HN345">
            <v>0</v>
          </cell>
          <cell r="HO345">
            <v>0</v>
          </cell>
          <cell r="HP345">
            <v>0</v>
          </cell>
          <cell r="HQ345">
            <v>0</v>
          </cell>
          <cell r="HR345">
            <v>0</v>
          </cell>
          <cell r="HS345">
            <v>0</v>
          </cell>
          <cell r="HT345">
            <v>0</v>
          </cell>
          <cell r="HU345">
            <v>0</v>
          </cell>
          <cell r="HV345">
            <v>0</v>
          </cell>
          <cell r="HW345">
            <v>0</v>
          </cell>
          <cell r="HX345">
            <v>0</v>
          </cell>
          <cell r="HY345">
            <v>0</v>
          </cell>
          <cell r="HZ345">
            <v>0</v>
          </cell>
          <cell r="IA345">
            <v>0</v>
          </cell>
          <cell r="IB345">
            <v>0</v>
          </cell>
          <cell r="IC345">
            <v>0</v>
          </cell>
          <cell r="ID345">
            <v>0</v>
          </cell>
          <cell r="IE345">
            <v>0</v>
          </cell>
          <cell r="IF345">
            <v>0</v>
          </cell>
          <cell r="IG345">
            <v>0</v>
          </cell>
          <cell r="IH345">
            <v>0</v>
          </cell>
          <cell r="II345">
            <v>0</v>
          </cell>
          <cell r="IJ345">
            <v>0</v>
          </cell>
          <cell r="IK345">
            <v>0</v>
          </cell>
          <cell r="IL345">
            <v>0</v>
          </cell>
          <cell r="IM345">
            <v>0</v>
          </cell>
          <cell r="IN345">
            <v>0</v>
          </cell>
          <cell r="IO345">
            <v>0</v>
          </cell>
          <cell r="IP345">
            <v>0</v>
          </cell>
          <cell r="IQ345">
            <v>0</v>
          </cell>
        </row>
        <row r="346">
          <cell r="C346">
            <v>10</v>
          </cell>
          <cell r="AG346">
            <v>0</v>
          </cell>
          <cell r="AL346">
            <v>0.235625</v>
          </cell>
          <cell r="AM346">
            <v>0.235625</v>
          </cell>
          <cell r="AN346">
            <v>0.235625</v>
          </cell>
          <cell r="AO346">
            <v>0.235625</v>
          </cell>
          <cell r="AP346">
            <v>0.20944444444444446</v>
          </cell>
          <cell r="AQ346">
            <v>0.18326388888888892</v>
          </cell>
          <cell r="AR346">
            <v>0.15708333333333335</v>
          </cell>
          <cell r="AS346">
            <v>0.13090277777777781</v>
          </cell>
          <cell r="AT346">
            <v>0.10472222222222226</v>
          </cell>
          <cell r="AU346">
            <v>7.8541666666666704E-2</v>
          </cell>
          <cell r="AV346">
            <v>5.236111111111115E-2</v>
          </cell>
          <cell r="AW346">
            <v>2.6180555555555592E-2</v>
          </cell>
          <cell r="AX346">
            <v>3.6082248300317589E-17</v>
          </cell>
          <cell r="AY346">
            <v>3.6082248300317589E-17</v>
          </cell>
          <cell r="AZ346">
            <v>0.55555555555555558</v>
          </cell>
          <cell r="BA346">
            <v>0.55555555555555558</v>
          </cell>
          <cell r="BB346">
            <v>0.55555555555555558</v>
          </cell>
          <cell r="BC346">
            <v>0.55555555555555558</v>
          </cell>
          <cell r="BD346">
            <v>0.55555555555555558</v>
          </cell>
          <cell r="BE346">
            <v>0.55555555555555558</v>
          </cell>
          <cell r="BF346">
            <v>0.55555555555555558</v>
          </cell>
          <cell r="BG346">
            <v>0.55555555555555558</v>
          </cell>
          <cell r="BH346">
            <v>0.55555555555555558</v>
          </cell>
          <cell r="BI346">
            <v>0.55555555555555558</v>
          </cell>
          <cell r="BJ346">
            <v>0.55555555555555558</v>
          </cell>
          <cell r="BK346">
            <v>0.55555555555555558</v>
          </cell>
          <cell r="BL346">
            <v>0.55555555555555558</v>
          </cell>
          <cell r="BM346">
            <v>0.55555555555555558</v>
          </cell>
          <cell r="BN346">
            <v>0.55555555555555558</v>
          </cell>
          <cell r="BO346">
            <v>0.55555555555555558</v>
          </cell>
          <cell r="BP346">
            <v>0.55555555555555558</v>
          </cell>
          <cell r="BQ346">
            <v>0.55555555555555558</v>
          </cell>
          <cell r="BR346">
            <v>-0.23562499999999995</v>
          </cell>
          <cell r="BS346">
            <v>-0.23562499999999995</v>
          </cell>
          <cell r="BT346">
            <v>-0.23562499999999995</v>
          </cell>
          <cell r="BU346">
            <v>-0.23562499999999995</v>
          </cell>
          <cell r="BV346">
            <v>-0.23562499999999995</v>
          </cell>
          <cell r="BW346">
            <v>-0.23562499999999995</v>
          </cell>
          <cell r="BX346">
            <v>-0.23562499999999995</v>
          </cell>
          <cell r="BY346">
            <v>-0.23562499999999995</v>
          </cell>
          <cell r="BZ346">
            <v>-0.23562499999999995</v>
          </cell>
          <cell r="CA346">
            <v>-0.23562499999999995</v>
          </cell>
          <cell r="CB346">
            <v>-0.23562499999999995</v>
          </cell>
          <cell r="CC346">
            <v>-0.23562499999999995</v>
          </cell>
          <cell r="CD346">
            <v>-0.23562499999999995</v>
          </cell>
          <cell r="CE346">
            <v>-0.23562499999999995</v>
          </cell>
          <cell r="CF346">
            <v>-0.23562499999999995</v>
          </cell>
          <cell r="CG346">
            <v>-0.23562499999999995</v>
          </cell>
          <cell r="CH346">
            <v>-0.23562499999999995</v>
          </cell>
          <cell r="CI346">
            <v>-0.23562499999999995</v>
          </cell>
          <cell r="CJ346">
            <v>-0.23562499999999995</v>
          </cell>
          <cell r="CK346">
            <v>-0.23562499999999995</v>
          </cell>
          <cell r="CL346">
            <v>-0.23562499999999995</v>
          </cell>
          <cell r="CM346">
            <v>-0.23562499999999995</v>
          </cell>
          <cell r="CN346">
            <v>-0.23562499999999995</v>
          </cell>
          <cell r="CO346">
            <v>-0.23562499999999995</v>
          </cell>
          <cell r="CP346">
            <v>-0.23562499999999995</v>
          </cell>
          <cell r="CQ346">
            <v>-0.23562499999999995</v>
          </cell>
          <cell r="CR346">
            <v>-0.23562499999999995</v>
          </cell>
          <cell r="CS346">
            <v>-0.23562499999999995</v>
          </cell>
          <cell r="CT346">
            <v>-0.23562499999999995</v>
          </cell>
          <cell r="CU346">
            <v>-0.23562499999999995</v>
          </cell>
          <cell r="CV346">
            <v>-0.23562499999999995</v>
          </cell>
          <cell r="CW346">
            <v>-0.23562499999999995</v>
          </cell>
          <cell r="CX346">
            <v>-0.23562499999999995</v>
          </cell>
          <cell r="CY346">
            <v>-0.23562499999999995</v>
          </cell>
          <cell r="CZ346">
            <v>-0.23562499999999995</v>
          </cell>
          <cell r="DA346">
            <v>-0.23562499999999995</v>
          </cell>
          <cell r="DB346">
            <v>-0.23562499999999995</v>
          </cell>
          <cell r="DC346">
            <v>-0.23562499999999995</v>
          </cell>
          <cell r="DD346">
            <v>-0.23562499999999995</v>
          </cell>
          <cell r="DE346">
            <v>-0.23562499999999995</v>
          </cell>
          <cell r="DF346">
            <v>-0.23562499999999995</v>
          </cell>
          <cell r="DG346">
            <v>-0.23562499999999995</v>
          </cell>
          <cell r="DH346">
            <v>-0.23562499999999995</v>
          </cell>
          <cell r="DI346">
            <v>-0.23562499999999995</v>
          </cell>
          <cell r="DJ346">
            <v>-0.23562499999999995</v>
          </cell>
          <cell r="DK346">
            <v>-0.23562499999999995</v>
          </cell>
          <cell r="DL346">
            <v>-0.23562499999999995</v>
          </cell>
          <cell r="DM346">
            <v>-0.23562499999999995</v>
          </cell>
          <cell r="DN346">
            <v>-0.23562499999999995</v>
          </cell>
          <cell r="DO346">
            <v>-0.23562499999999995</v>
          </cell>
          <cell r="DP346">
            <v>-0.23562499999999995</v>
          </cell>
          <cell r="DQ346">
            <v>-0.23562499999999995</v>
          </cell>
          <cell r="DR346">
            <v>-0.23562499999999995</v>
          </cell>
          <cell r="DS346">
            <v>-0.23562499999999995</v>
          </cell>
          <cell r="DT346">
            <v>-0.23562499999999995</v>
          </cell>
          <cell r="DU346">
            <v>-0.23562499999999995</v>
          </cell>
          <cell r="DV346">
            <v>-0.23562499999999995</v>
          </cell>
          <cell r="DW346">
            <v>-0.23562499999999995</v>
          </cell>
          <cell r="DX346">
            <v>-0.23562499999999995</v>
          </cell>
          <cell r="DY346">
            <v>-0.23562499999999995</v>
          </cell>
          <cell r="DZ346">
            <v>-0.23562499999999995</v>
          </cell>
          <cell r="EA346">
            <v>-0.23562499999999995</v>
          </cell>
          <cell r="EB346">
            <v>-0.23562499999999995</v>
          </cell>
          <cell r="EC346">
            <v>-0.23562499999999995</v>
          </cell>
          <cell r="ED346">
            <v>-0.23562499999999995</v>
          </cell>
          <cell r="EE346">
            <v>-0.23562499999999995</v>
          </cell>
          <cell r="EF346">
            <v>-0.23562499999999995</v>
          </cell>
          <cell r="EG346">
            <v>-0.23562499999999995</v>
          </cell>
          <cell r="EH346">
            <v>-0.23562499999999995</v>
          </cell>
          <cell r="EI346">
            <v>-0.23562499999999995</v>
          </cell>
          <cell r="EJ346">
            <v>-0.23562499999999995</v>
          </cell>
          <cell r="EK346">
            <v>-0.23562499999999995</v>
          </cell>
          <cell r="EL346">
            <v>-0.23562499999999995</v>
          </cell>
          <cell r="EM346">
            <v>-0.23562499999999995</v>
          </cell>
          <cell r="EN346">
            <v>-0.23562499999999995</v>
          </cell>
          <cell r="EO346">
            <v>-0.23562499999999995</v>
          </cell>
          <cell r="EP346">
            <v>-0.23562499999999995</v>
          </cell>
          <cell r="EQ346">
            <v>-0.23562499999999995</v>
          </cell>
          <cell r="ER346">
            <v>-0.23562499999999995</v>
          </cell>
          <cell r="ES346">
            <v>-0.23562499999999995</v>
          </cell>
          <cell r="ET346">
            <v>-0.23562499999999995</v>
          </cell>
          <cell r="EU346">
            <v>-0.23562499999999995</v>
          </cell>
          <cell r="EV346">
            <v>-0.23562499999999995</v>
          </cell>
          <cell r="EW346">
            <v>-0.23562499999999995</v>
          </cell>
          <cell r="EX346">
            <v>-0.23562499999999995</v>
          </cell>
          <cell r="EY346">
            <v>-0.23562499999999995</v>
          </cell>
          <cell r="EZ346">
            <v>-0.23562499999999995</v>
          </cell>
          <cell r="FA346">
            <v>-0.23562499999999995</v>
          </cell>
          <cell r="FB346">
            <v>-0.23562499999999995</v>
          </cell>
          <cell r="FC346">
            <v>-0.23562499999999995</v>
          </cell>
          <cell r="FD346">
            <v>-0.23562499999999995</v>
          </cell>
          <cell r="FE346">
            <v>-0.23562499999999995</v>
          </cell>
          <cell r="FF346">
            <v>-0.23562499999999995</v>
          </cell>
          <cell r="FG346">
            <v>-0.23562499999999995</v>
          </cell>
          <cell r="FH346">
            <v>-0.23562499999999995</v>
          </cell>
          <cell r="FI346">
            <v>-0.23562499999999995</v>
          </cell>
          <cell r="FJ346">
            <v>-0.23562499999999995</v>
          </cell>
          <cell r="FK346">
            <v>-0.23562499999999995</v>
          </cell>
          <cell r="FL346">
            <v>-0.23562499999999995</v>
          </cell>
          <cell r="FM346">
            <v>-0.23562499999999995</v>
          </cell>
          <cell r="FN346">
            <v>-0.23562499999999995</v>
          </cell>
          <cell r="FO346">
            <v>-0.23562499999999995</v>
          </cell>
          <cell r="FP346">
            <v>-0.23562499999999995</v>
          </cell>
          <cell r="FQ346">
            <v>-0.23562499999999995</v>
          </cell>
          <cell r="FR346">
            <v>-0.23562499999999995</v>
          </cell>
          <cell r="FS346">
            <v>-0.23562499999999995</v>
          </cell>
          <cell r="FT346">
            <v>-0.23562499999999995</v>
          </cell>
          <cell r="FU346">
            <v>-0.23562499999999995</v>
          </cell>
          <cell r="FV346">
            <v>-0.23562499999999995</v>
          </cell>
          <cell r="FW346">
            <v>-0.23562499999999995</v>
          </cell>
          <cell r="FX346">
            <v>-0.23562499999999995</v>
          </cell>
          <cell r="FY346">
            <v>-0.23562499999999995</v>
          </cell>
          <cell r="FZ346">
            <v>-0.23562499999999995</v>
          </cell>
          <cell r="GA346">
            <v>-0.23562499999999995</v>
          </cell>
          <cell r="GB346">
            <v>-0.23562499999999995</v>
          </cell>
          <cell r="GC346">
            <v>-0.23562499999999995</v>
          </cell>
          <cell r="GD346">
            <v>-0.23562499999999995</v>
          </cell>
          <cell r="GE346">
            <v>-0.23562499999999995</v>
          </cell>
          <cell r="GF346">
            <v>-0.23562499999999995</v>
          </cell>
          <cell r="GG346">
            <v>-0.23562499999999995</v>
          </cell>
          <cell r="GH346">
            <v>-0.23562499999999995</v>
          </cell>
          <cell r="GI346">
            <v>-0.23562499999999995</v>
          </cell>
          <cell r="GJ346">
            <v>-0.23562499999999995</v>
          </cell>
          <cell r="GK346">
            <v>-0.23562499999999995</v>
          </cell>
          <cell r="GL346">
            <v>-0.23562499999999995</v>
          </cell>
          <cell r="GM346">
            <v>-0.23562499999999995</v>
          </cell>
          <cell r="GN346">
            <v>-0.23562499999999995</v>
          </cell>
          <cell r="GO346">
            <v>-0.23562499999999995</v>
          </cell>
          <cell r="GP346">
            <v>-0.23562499999999995</v>
          </cell>
          <cell r="GQ346">
            <v>-0.23562499999999995</v>
          </cell>
          <cell r="GR346">
            <v>-0.23562499999999995</v>
          </cell>
          <cell r="GS346">
            <v>-0.23562499999999995</v>
          </cell>
          <cell r="GT346">
            <v>-0.23562499999999995</v>
          </cell>
          <cell r="GU346">
            <v>-0.23562499999999995</v>
          </cell>
          <cell r="GV346">
            <v>-0.23562499999999995</v>
          </cell>
          <cell r="GW346">
            <v>-0.23562499999999995</v>
          </cell>
          <cell r="GX346">
            <v>-0.23562499999999995</v>
          </cell>
          <cell r="GY346">
            <v>-0.23562499999999995</v>
          </cell>
          <cell r="GZ346">
            <v>-0.23562499999999995</v>
          </cell>
          <cell r="HA346">
            <v>-0.23562499999999995</v>
          </cell>
          <cell r="HB346">
            <v>-0.23562499999999995</v>
          </cell>
          <cell r="HC346">
            <v>-0.23562499999999995</v>
          </cell>
          <cell r="HD346">
            <v>-0.23562499999999995</v>
          </cell>
          <cell r="HE346">
            <v>-0.23562499999999995</v>
          </cell>
          <cell r="HF346">
            <v>-0.23562499999999995</v>
          </cell>
          <cell r="HG346">
            <v>-0.23562499999999995</v>
          </cell>
          <cell r="HH346">
            <v>-0.23562499999999995</v>
          </cell>
          <cell r="HI346">
            <v>-0.23562499999999995</v>
          </cell>
          <cell r="HJ346">
            <v>-0.23562499999999995</v>
          </cell>
          <cell r="HK346">
            <v>-0.23562499999999995</v>
          </cell>
          <cell r="HL346">
            <v>-0.23562499999999995</v>
          </cell>
          <cell r="HM346">
            <v>-0.23562499999999995</v>
          </cell>
          <cell r="HN346">
            <v>-0.23562499999999995</v>
          </cell>
          <cell r="HO346">
            <v>-0.23562499999999995</v>
          </cell>
          <cell r="HP346">
            <v>-0.23562499999999995</v>
          </cell>
          <cell r="HQ346">
            <v>-0.23562499999999995</v>
          </cell>
          <cell r="HR346">
            <v>-0.23562499999999995</v>
          </cell>
          <cell r="HS346">
            <v>-0.23562499999999995</v>
          </cell>
          <cell r="HT346">
            <v>-0.23562499999999995</v>
          </cell>
          <cell r="HU346">
            <v>-0.23562499999999995</v>
          </cell>
          <cell r="HV346">
            <v>-0.23562499999999995</v>
          </cell>
          <cell r="HW346">
            <v>-0.23562499999999995</v>
          </cell>
          <cell r="HX346">
            <v>-0.23562499999999995</v>
          </cell>
          <cell r="HY346">
            <v>-0.23562499999999995</v>
          </cell>
          <cell r="HZ346">
            <v>-0.23562499999999995</v>
          </cell>
          <cell r="IA346">
            <v>-0.23562499999999995</v>
          </cell>
          <cell r="IB346">
            <v>-0.23562499999999995</v>
          </cell>
          <cell r="IC346">
            <v>-0.23562499999999995</v>
          </cell>
          <cell r="ID346">
            <v>-0.23562499999999995</v>
          </cell>
          <cell r="IE346">
            <v>-0.23562499999999995</v>
          </cell>
          <cell r="IF346">
            <v>-0.23562499999999995</v>
          </cell>
          <cell r="IG346">
            <v>-0.23562499999999995</v>
          </cell>
          <cell r="IH346">
            <v>-0.23562499999999995</v>
          </cell>
          <cell r="II346">
            <v>-0.23562499999999995</v>
          </cell>
          <cell r="IJ346">
            <v>-0.23562499999999995</v>
          </cell>
          <cell r="IK346">
            <v>-0.23562499999999995</v>
          </cell>
          <cell r="IL346">
            <v>-0.23562499999999995</v>
          </cell>
          <cell r="IM346">
            <v>-0.23562499999999995</v>
          </cell>
          <cell r="IN346">
            <v>-0.23562499999999995</v>
          </cell>
          <cell r="IO346">
            <v>-0.23562499999999995</v>
          </cell>
          <cell r="IP346">
            <v>-0.23562499999999995</v>
          </cell>
          <cell r="IQ346">
            <v>-0.23562499999999995</v>
          </cell>
        </row>
        <row r="347">
          <cell r="C347">
            <v>10</v>
          </cell>
          <cell r="AG347">
            <v>0</v>
          </cell>
          <cell r="AL347">
            <v>0</v>
          </cell>
          <cell r="AM347">
            <v>0.29249999999999998</v>
          </cell>
          <cell r="AN347">
            <v>0.29249999999999998</v>
          </cell>
          <cell r="AO347">
            <v>0.29249999999999998</v>
          </cell>
          <cell r="AP347">
            <v>0.29249999999999998</v>
          </cell>
          <cell r="AQ347">
            <v>0.26</v>
          </cell>
          <cell r="AR347">
            <v>0.22750000000000001</v>
          </cell>
          <cell r="AS347">
            <v>0.19500000000000001</v>
          </cell>
          <cell r="AT347">
            <v>0.16250000000000001</v>
          </cell>
          <cell r="AU347">
            <v>0.13</v>
          </cell>
          <cell r="AV347">
            <v>9.7500000000000003E-2</v>
          </cell>
          <cell r="AW347">
            <v>6.5000000000000002E-2</v>
          </cell>
          <cell r="AX347">
            <v>3.2500000000000001E-2</v>
          </cell>
          <cell r="AY347">
            <v>0</v>
          </cell>
          <cell r="AZ347">
            <v>0</v>
          </cell>
          <cell r="BA347">
            <v>0.55555555555555558</v>
          </cell>
          <cell r="BB347">
            <v>0.55555555555555558</v>
          </cell>
          <cell r="BC347">
            <v>0.55555555555555558</v>
          </cell>
          <cell r="BD347">
            <v>0.55555555555555558</v>
          </cell>
          <cell r="BE347">
            <v>0.55555555555555558</v>
          </cell>
          <cell r="BF347">
            <v>0.55555555555555558</v>
          </cell>
          <cell r="BG347">
            <v>0.55555555555555558</v>
          </cell>
          <cell r="BH347">
            <v>0.55555555555555558</v>
          </cell>
          <cell r="BI347">
            <v>0.55555555555555558</v>
          </cell>
          <cell r="BJ347">
            <v>0.55555555555555558</v>
          </cell>
          <cell r="BK347">
            <v>0.55555555555555558</v>
          </cell>
          <cell r="BL347">
            <v>0.55555555555555558</v>
          </cell>
          <cell r="BM347">
            <v>0.55555555555555558</v>
          </cell>
          <cell r="BN347">
            <v>0.55555555555555558</v>
          </cell>
          <cell r="BO347">
            <v>0.55555555555555558</v>
          </cell>
          <cell r="BP347">
            <v>0.55555555555555558</v>
          </cell>
          <cell r="BQ347">
            <v>0.55555555555555558</v>
          </cell>
          <cell r="BR347">
            <v>0.55555555555555558</v>
          </cell>
          <cell r="BS347">
            <v>-0.29249999999999998</v>
          </cell>
          <cell r="BT347">
            <v>-0.29249999999999998</v>
          </cell>
          <cell r="BU347">
            <v>-0.29249999999999998</v>
          </cell>
          <cell r="BV347">
            <v>-0.29249999999999998</v>
          </cell>
          <cell r="BW347">
            <v>-0.29249999999999998</v>
          </cell>
          <cell r="BX347">
            <v>-0.29249999999999998</v>
          </cell>
          <cell r="BY347">
            <v>-0.29249999999999998</v>
          </cell>
          <cell r="BZ347">
            <v>-0.29249999999999998</v>
          </cell>
          <cell r="CA347">
            <v>-0.29249999999999998</v>
          </cell>
          <cell r="CB347">
            <v>-0.29249999999999998</v>
          </cell>
          <cell r="CC347">
            <v>-0.29249999999999998</v>
          </cell>
          <cell r="CD347">
            <v>-0.29249999999999998</v>
          </cell>
          <cell r="CE347">
            <v>-0.29249999999999998</v>
          </cell>
          <cell r="CF347">
            <v>-0.29249999999999998</v>
          </cell>
          <cell r="CG347">
            <v>-0.29249999999999998</v>
          </cell>
          <cell r="CH347">
            <v>-0.29249999999999998</v>
          </cell>
          <cell r="CI347">
            <v>-0.29249999999999998</v>
          </cell>
          <cell r="CJ347">
            <v>-0.29249999999999998</v>
          </cell>
          <cell r="CK347">
            <v>-0.29249999999999998</v>
          </cell>
          <cell r="CL347">
            <v>-0.29249999999999998</v>
          </cell>
          <cell r="CM347">
            <v>-0.29249999999999998</v>
          </cell>
          <cell r="CN347">
            <v>-0.29249999999999998</v>
          </cell>
          <cell r="CO347">
            <v>-0.29249999999999998</v>
          </cell>
          <cell r="CP347">
            <v>-0.29249999999999998</v>
          </cell>
          <cell r="CQ347">
            <v>-0.29249999999999998</v>
          </cell>
          <cell r="CR347">
            <v>-0.29249999999999998</v>
          </cell>
          <cell r="CS347">
            <v>-0.29249999999999998</v>
          </cell>
          <cell r="CT347">
            <v>-0.29249999999999998</v>
          </cell>
          <cell r="CU347">
            <v>-0.29249999999999998</v>
          </cell>
          <cell r="CV347">
            <v>-0.29249999999999998</v>
          </cell>
          <cell r="CW347">
            <v>-0.29249999999999998</v>
          </cell>
          <cell r="CX347">
            <v>-0.29249999999999998</v>
          </cell>
          <cell r="CY347">
            <v>-0.29249999999999998</v>
          </cell>
          <cell r="CZ347">
            <v>-0.29249999999999998</v>
          </cell>
          <cell r="DA347">
            <v>-0.29249999999999998</v>
          </cell>
          <cell r="DB347">
            <v>-0.29249999999999998</v>
          </cell>
          <cell r="DC347">
            <v>-0.29249999999999998</v>
          </cell>
          <cell r="DD347">
            <v>-0.29249999999999998</v>
          </cell>
          <cell r="DE347">
            <v>-0.29249999999999998</v>
          </cell>
          <cell r="DF347">
            <v>-0.29249999999999998</v>
          </cell>
          <cell r="DG347">
            <v>-0.29249999999999998</v>
          </cell>
          <cell r="DH347">
            <v>-0.29249999999999998</v>
          </cell>
          <cell r="DI347">
            <v>-0.29249999999999998</v>
          </cell>
          <cell r="DJ347">
            <v>-0.29249999999999998</v>
          </cell>
          <cell r="DK347">
            <v>-0.29249999999999998</v>
          </cell>
          <cell r="DL347">
            <v>-0.29249999999999998</v>
          </cell>
          <cell r="DM347">
            <v>-0.29249999999999998</v>
          </cell>
          <cell r="DN347">
            <v>-0.29249999999999998</v>
          </cell>
          <cell r="DO347">
            <v>-0.29249999999999998</v>
          </cell>
          <cell r="DP347">
            <v>-0.29249999999999998</v>
          </cell>
          <cell r="DQ347">
            <v>-0.29249999999999998</v>
          </cell>
          <cell r="DR347">
            <v>-0.29249999999999998</v>
          </cell>
          <cell r="DS347">
            <v>-0.29249999999999998</v>
          </cell>
          <cell r="DT347">
            <v>-0.29249999999999998</v>
          </cell>
          <cell r="DU347">
            <v>-0.29249999999999998</v>
          </cell>
          <cell r="DV347">
            <v>-0.29249999999999998</v>
          </cell>
          <cell r="DW347">
            <v>-0.29249999999999998</v>
          </cell>
          <cell r="DX347">
            <v>-0.29249999999999998</v>
          </cell>
          <cell r="DY347">
            <v>-0.29249999999999998</v>
          </cell>
          <cell r="DZ347">
            <v>-0.29249999999999998</v>
          </cell>
          <cell r="EA347">
            <v>-0.29249999999999998</v>
          </cell>
          <cell r="EB347">
            <v>-0.29249999999999998</v>
          </cell>
          <cell r="EC347">
            <v>-0.29249999999999998</v>
          </cell>
          <cell r="ED347">
            <v>-0.29249999999999998</v>
          </cell>
          <cell r="EE347">
            <v>-0.29249999999999998</v>
          </cell>
          <cell r="EF347">
            <v>-0.29249999999999998</v>
          </cell>
          <cell r="EG347">
            <v>-0.29249999999999998</v>
          </cell>
          <cell r="EH347">
            <v>-0.29249999999999998</v>
          </cell>
          <cell r="EI347">
            <v>-0.29249999999999998</v>
          </cell>
          <cell r="EJ347">
            <v>-0.29249999999999998</v>
          </cell>
          <cell r="EK347">
            <v>-0.29249999999999998</v>
          </cell>
          <cell r="EL347">
            <v>-0.29249999999999998</v>
          </cell>
          <cell r="EM347">
            <v>-0.29249999999999998</v>
          </cell>
          <cell r="EN347">
            <v>-0.29249999999999998</v>
          </cell>
          <cell r="EO347">
            <v>-0.29249999999999998</v>
          </cell>
          <cell r="EP347">
            <v>-0.29249999999999998</v>
          </cell>
          <cell r="EQ347">
            <v>-0.29249999999999998</v>
          </cell>
          <cell r="ER347">
            <v>-0.29249999999999998</v>
          </cell>
          <cell r="ES347">
            <v>-0.29249999999999998</v>
          </cell>
          <cell r="ET347">
            <v>-0.29249999999999998</v>
          </cell>
          <cell r="EU347">
            <v>-0.29249999999999998</v>
          </cell>
          <cell r="EV347">
            <v>-0.29249999999999998</v>
          </cell>
          <cell r="EW347">
            <v>-0.29249999999999998</v>
          </cell>
          <cell r="EX347">
            <v>-0.29249999999999998</v>
          </cell>
          <cell r="EY347">
            <v>-0.29249999999999998</v>
          </cell>
          <cell r="EZ347">
            <v>-0.29249999999999998</v>
          </cell>
          <cell r="FA347">
            <v>-0.29249999999999998</v>
          </cell>
          <cell r="FB347">
            <v>-0.29249999999999998</v>
          </cell>
          <cell r="FC347">
            <v>-0.29249999999999998</v>
          </cell>
          <cell r="FD347">
            <v>-0.29249999999999998</v>
          </cell>
          <cell r="FE347">
            <v>-0.29249999999999998</v>
          </cell>
          <cell r="FF347">
            <v>-0.29249999999999998</v>
          </cell>
          <cell r="FG347">
            <v>-0.29249999999999998</v>
          </cell>
          <cell r="FH347">
            <v>-0.29249999999999998</v>
          </cell>
          <cell r="FI347">
            <v>-0.29249999999999998</v>
          </cell>
          <cell r="FJ347">
            <v>-0.29249999999999998</v>
          </cell>
          <cell r="FK347">
            <v>-0.29249999999999998</v>
          </cell>
          <cell r="FL347">
            <v>-0.29249999999999998</v>
          </cell>
          <cell r="FM347">
            <v>-0.29249999999999998</v>
          </cell>
          <cell r="FN347">
            <v>-0.29249999999999998</v>
          </cell>
          <cell r="FO347">
            <v>-0.29249999999999998</v>
          </cell>
          <cell r="FP347">
            <v>-0.29249999999999998</v>
          </cell>
          <cell r="FQ347">
            <v>-0.29249999999999998</v>
          </cell>
          <cell r="FR347">
            <v>-0.29249999999999998</v>
          </cell>
          <cell r="FS347">
            <v>-0.29249999999999998</v>
          </cell>
          <cell r="FT347">
            <v>-0.29249999999999998</v>
          </cell>
          <cell r="FU347">
            <v>-0.29249999999999998</v>
          </cell>
          <cell r="FV347">
            <v>-0.29249999999999998</v>
          </cell>
          <cell r="FW347">
            <v>-0.29249999999999998</v>
          </cell>
          <cell r="FX347">
            <v>-0.29249999999999998</v>
          </cell>
          <cell r="FY347">
            <v>-0.29249999999999998</v>
          </cell>
          <cell r="FZ347">
            <v>-0.29249999999999998</v>
          </cell>
          <cell r="GA347">
            <v>-0.29249999999999998</v>
          </cell>
          <cell r="GB347">
            <v>-0.29249999999999998</v>
          </cell>
          <cell r="GC347">
            <v>-0.29249999999999998</v>
          </cell>
          <cell r="GD347">
            <v>-0.29249999999999998</v>
          </cell>
          <cell r="GE347">
            <v>-0.29249999999999998</v>
          </cell>
          <cell r="GF347">
            <v>-0.29249999999999998</v>
          </cell>
          <cell r="GG347">
            <v>-0.29249999999999998</v>
          </cell>
          <cell r="GH347">
            <v>-0.29249999999999998</v>
          </cell>
          <cell r="GI347">
            <v>-0.29249999999999998</v>
          </cell>
          <cell r="GJ347">
            <v>-0.29249999999999998</v>
          </cell>
          <cell r="GK347">
            <v>-0.29249999999999998</v>
          </cell>
          <cell r="GL347">
            <v>-0.29249999999999998</v>
          </cell>
          <cell r="GM347">
            <v>-0.29249999999999998</v>
          </cell>
          <cell r="GN347">
            <v>-0.29249999999999998</v>
          </cell>
          <cell r="GO347">
            <v>-0.29249999999999998</v>
          </cell>
          <cell r="GP347">
            <v>-0.29249999999999998</v>
          </cell>
          <cell r="GQ347">
            <v>-0.29249999999999998</v>
          </cell>
          <cell r="GR347">
            <v>-0.29249999999999998</v>
          </cell>
          <cell r="GS347">
            <v>-0.29249999999999998</v>
          </cell>
          <cell r="GT347">
            <v>-0.29249999999999998</v>
          </cell>
          <cell r="GU347">
            <v>-0.29249999999999998</v>
          </cell>
          <cell r="GV347">
            <v>-0.29249999999999998</v>
          </cell>
          <cell r="GW347">
            <v>-0.29249999999999998</v>
          </cell>
          <cell r="GX347">
            <v>-0.29249999999999998</v>
          </cell>
          <cell r="GY347">
            <v>-0.29249999999999998</v>
          </cell>
          <cell r="GZ347">
            <v>-0.29249999999999998</v>
          </cell>
          <cell r="HA347">
            <v>-0.29249999999999998</v>
          </cell>
          <cell r="HB347">
            <v>-0.29249999999999998</v>
          </cell>
          <cell r="HC347">
            <v>-0.29249999999999998</v>
          </cell>
          <cell r="HD347">
            <v>-0.29249999999999998</v>
          </cell>
          <cell r="HE347">
            <v>-0.29249999999999998</v>
          </cell>
          <cell r="HF347">
            <v>-0.29249999999999998</v>
          </cell>
          <cell r="HG347">
            <v>-0.29249999999999998</v>
          </cell>
          <cell r="HH347">
            <v>-0.29249999999999998</v>
          </cell>
          <cell r="HI347">
            <v>-0.29249999999999998</v>
          </cell>
          <cell r="HJ347">
            <v>-0.29249999999999998</v>
          </cell>
          <cell r="HK347">
            <v>-0.29249999999999998</v>
          </cell>
          <cell r="HL347">
            <v>-0.29249999999999998</v>
          </cell>
          <cell r="HM347">
            <v>-0.29249999999999998</v>
          </cell>
          <cell r="HN347">
            <v>-0.29249999999999998</v>
          </cell>
          <cell r="HO347">
            <v>-0.29249999999999998</v>
          </cell>
          <cell r="HP347">
            <v>-0.29249999999999998</v>
          </cell>
          <cell r="HQ347">
            <v>-0.29249999999999998</v>
          </cell>
          <cell r="HR347">
            <v>-0.29249999999999998</v>
          </cell>
          <cell r="HS347">
            <v>-0.29249999999999998</v>
          </cell>
          <cell r="HT347">
            <v>-0.29249999999999998</v>
          </cell>
          <cell r="HU347">
            <v>-0.29249999999999998</v>
          </cell>
          <cell r="HV347">
            <v>-0.29249999999999998</v>
          </cell>
          <cell r="HW347">
            <v>-0.29249999999999998</v>
          </cell>
          <cell r="HX347">
            <v>-0.29249999999999998</v>
          </cell>
          <cell r="HY347">
            <v>-0.29249999999999998</v>
          </cell>
          <cell r="HZ347">
            <v>-0.29249999999999998</v>
          </cell>
          <cell r="IA347">
            <v>-0.29249999999999998</v>
          </cell>
          <cell r="IB347">
            <v>-0.29249999999999998</v>
          </cell>
          <cell r="IC347">
            <v>-0.29249999999999998</v>
          </cell>
          <cell r="ID347">
            <v>-0.29249999999999998</v>
          </cell>
          <cell r="IE347">
            <v>-0.29249999999999998</v>
          </cell>
          <cell r="IF347">
            <v>-0.29249999999999998</v>
          </cell>
          <cell r="IG347">
            <v>-0.29249999999999998</v>
          </cell>
          <cell r="IH347">
            <v>-0.29249999999999998</v>
          </cell>
          <cell r="II347">
            <v>-0.29249999999999998</v>
          </cell>
          <cell r="IJ347">
            <v>-0.29249999999999998</v>
          </cell>
          <cell r="IK347">
            <v>-0.29249999999999998</v>
          </cell>
          <cell r="IL347">
            <v>-0.29249999999999998</v>
          </cell>
          <cell r="IM347">
            <v>-0.29249999999999998</v>
          </cell>
          <cell r="IN347">
            <v>-0.29249999999999998</v>
          </cell>
          <cell r="IO347">
            <v>-0.29249999999999998</v>
          </cell>
          <cell r="IP347">
            <v>-0.29249999999999998</v>
          </cell>
          <cell r="IQ347">
            <v>-0.29249999999999998</v>
          </cell>
        </row>
        <row r="348">
          <cell r="C348">
            <v>10</v>
          </cell>
          <cell r="AG348">
            <v>0</v>
          </cell>
          <cell r="AL348">
            <v>0</v>
          </cell>
          <cell r="AN348">
            <v>0.26</v>
          </cell>
          <cell r="AO348">
            <v>0.26</v>
          </cell>
          <cell r="AP348">
            <v>0.26</v>
          </cell>
          <cell r="AQ348">
            <v>0.26</v>
          </cell>
          <cell r="AR348">
            <v>0.2311111111111111</v>
          </cell>
          <cell r="AS348">
            <v>0.20222222222222219</v>
          </cell>
          <cell r="AT348">
            <v>0.17333333333333331</v>
          </cell>
          <cell r="AU348">
            <v>0.1444444444444444</v>
          </cell>
          <cell r="AV348">
            <v>0.11555555555555551</v>
          </cell>
          <cell r="AW348">
            <v>8.6666666666666628E-2</v>
          </cell>
          <cell r="AX348">
            <v>5.7777777777777733E-2</v>
          </cell>
          <cell r="AY348">
            <v>2.8888888888888846E-2</v>
          </cell>
          <cell r="AZ348">
            <v>-4.3298697960381107E-17</v>
          </cell>
          <cell r="BA348">
            <v>-4.3298697960381107E-17</v>
          </cell>
          <cell r="BB348">
            <v>0.55555555555555558</v>
          </cell>
          <cell r="BC348">
            <v>0.55555555555555558</v>
          </cell>
          <cell r="BD348">
            <v>0.55555555555555558</v>
          </cell>
          <cell r="BE348">
            <v>0.55555555555555558</v>
          </cell>
          <cell r="BF348">
            <v>0.55555555555555558</v>
          </cell>
          <cell r="BG348">
            <v>0.55555555555555558</v>
          </cell>
          <cell r="BH348">
            <v>0.55555555555555558</v>
          </cell>
          <cell r="BI348">
            <v>0.55555555555555558</v>
          </cell>
          <cell r="BJ348">
            <v>0.55555555555555558</v>
          </cell>
          <cell r="BK348">
            <v>0.55555555555555558</v>
          </cell>
          <cell r="BL348">
            <v>0.55555555555555558</v>
          </cell>
          <cell r="BM348">
            <v>0.55555555555555558</v>
          </cell>
          <cell r="BN348">
            <v>0.55555555555555558</v>
          </cell>
          <cell r="BO348">
            <v>0.55555555555555558</v>
          </cell>
          <cell r="BP348">
            <v>0.55555555555555558</v>
          </cell>
          <cell r="BQ348">
            <v>0.55555555555555558</v>
          </cell>
          <cell r="BR348">
            <v>0.55555555555555558</v>
          </cell>
          <cell r="BS348">
            <v>0.55555555555555558</v>
          </cell>
          <cell r="BT348">
            <v>-0.26000000000000012</v>
          </cell>
          <cell r="BU348">
            <v>-0.26000000000000012</v>
          </cell>
          <cell r="BV348">
            <v>-0.26000000000000012</v>
          </cell>
          <cell r="BW348">
            <v>-0.26000000000000012</v>
          </cell>
          <cell r="BX348">
            <v>-0.26000000000000012</v>
          </cell>
          <cell r="BY348">
            <v>-0.26000000000000012</v>
          </cell>
          <cell r="BZ348">
            <v>-0.26000000000000012</v>
          </cell>
          <cell r="CA348">
            <v>-0.26000000000000012</v>
          </cell>
          <cell r="CB348">
            <v>-0.26000000000000012</v>
          </cell>
          <cell r="CC348">
            <v>-0.26000000000000012</v>
          </cell>
          <cell r="CD348">
            <v>-0.26000000000000012</v>
          </cell>
          <cell r="CE348">
            <v>-0.26000000000000012</v>
          </cell>
          <cell r="CF348">
            <v>-0.26000000000000012</v>
          </cell>
          <cell r="CG348">
            <v>-0.26000000000000012</v>
          </cell>
          <cell r="CH348">
            <v>-0.26000000000000012</v>
          </cell>
          <cell r="CI348">
            <v>-0.26000000000000012</v>
          </cell>
          <cell r="CJ348">
            <v>-0.26000000000000012</v>
          </cell>
          <cell r="CK348">
            <v>-0.26000000000000012</v>
          </cell>
          <cell r="CL348">
            <v>-0.26000000000000012</v>
          </cell>
          <cell r="CM348">
            <v>-0.26000000000000012</v>
          </cell>
          <cell r="CN348">
            <v>-0.26000000000000012</v>
          </cell>
          <cell r="CO348">
            <v>-0.26000000000000012</v>
          </cell>
          <cell r="CP348">
            <v>-0.26000000000000012</v>
          </cell>
          <cell r="CQ348">
            <v>-0.26000000000000012</v>
          </cell>
          <cell r="CR348">
            <v>-0.26000000000000012</v>
          </cell>
          <cell r="CS348">
            <v>-0.26000000000000012</v>
          </cell>
          <cell r="CT348">
            <v>-0.26000000000000012</v>
          </cell>
          <cell r="CU348">
            <v>-0.26000000000000012</v>
          </cell>
          <cell r="CV348">
            <v>-0.26000000000000012</v>
          </cell>
          <cell r="CW348">
            <v>-0.26000000000000012</v>
          </cell>
          <cell r="CX348">
            <v>-0.26000000000000012</v>
          </cell>
          <cell r="CY348">
            <v>-0.26000000000000012</v>
          </cell>
          <cell r="CZ348">
            <v>-0.26000000000000012</v>
          </cell>
          <cell r="DA348">
            <v>-0.26000000000000012</v>
          </cell>
          <cell r="DB348">
            <v>-0.26000000000000012</v>
          </cell>
          <cell r="DC348">
            <v>-0.26000000000000012</v>
          </cell>
          <cell r="DD348">
            <v>-0.26000000000000012</v>
          </cell>
          <cell r="DE348">
            <v>-0.26000000000000012</v>
          </cell>
          <cell r="DF348">
            <v>-0.26000000000000012</v>
          </cell>
          <cell r="DG348">
            <v>-0.26000000000000012</v>
          </cell>
          <cell r="DH348">
            <v>-0.26000000000000012</v>
          </cell>
          <cell r="DI348">
            <v>-0.26000000000000012</v>
          </cell>
          <cell r="DJ348">
            <v>-0.26000000000000012</v>
          </cell>
          <cell r="DK348">
            <v>-0.26000000000000012</v>
          </cell>
          <cell r="DL348">
            <v>-0.26000000000000012</v>
          </cell>
          <cell r="DM348">
            <v>-0.26000000000000012</v>
          </cell>
          <cell r="DN348">
            <v>-0.26000000000000012</v>
          </cell>
          <cell r="DO348">
            <v>-0.26000000000000012</v>
          </cell>
          <cell r="DP348">
            <v>-0.26000000000000012</v>
          </cell>
          <cell r="DQ348">
            <v>-0.26000000000000012</v>
          </cell>
          <cell r="DR348">
            <v>-0.26000000000000012</v>
          </cell>
          <cell r="DS348">
            <v>-0.26000000000000012</v>
          </cell>
          <cell r="DT348">
            <v>-0.26000000000000012</v>
          </cell>
          <cell r="DU348">
            <v>-0.26000000000000012</v>
          </cell>
          <cell r="DV348">
            <v>-0.26000000000000012</v>
          </cell>
          <cell r="DW348">
            <v>-0.26000000000000012</v>
          </cell>
          <cell r="DX348">
            <v>-0.26000000000000012</v>
          </cell>
          <cell r="DY348">
            <v>-0.26000000000000012</v>
          </cell>
          <cell r="DZ348">
            <v>-0.26000000000000012</v>
          </cell>
          <cell r="EA348">
            <v>-0.26000000000000012</v>
          </cell>
          <cell r="EB348">
            <v>-0.26000000000000012</v>
          </cell>
          <cell r="EC348">
            <v>-0.26000000000000012</v>
          </cell>
          <cell r="ED348">
            <v>-0.26000000000000012</v>
          </cell>
          <cell r="EE348">
            <v>-0.26000000000000012</v>
          </cell>
          <cell r="EF348">
            <v>-0.26000000000000012</v>
          </cell>
          <cell r="EG348">
            <v>-0.26000000000000012</v>
          </cell>
          <cell r="EH348">
            <v>-0.26000000000000012</v>
          </cell>
          <cell r="EI348">
            <v>-0.26000000000000012</v>
          </cell>
          <cell r="EJ348">
            <v>-0.26000000000000012</v>
          </cell>
          <cell r="EK348">
            <v>-0.26000000000000012</v>
          </cell>
          <cell r="EL348">
            <v>-0.26000000000000012</v>
          </cell>
          <cell r="EM348">
            <v>-0.26000000000000012</v>
          </cell>
          <cell r="EN348">
            <v>-0.26000000000000012</v>
          </cell>
          <cell r="EO348">
            <v>-0.26000000000000012</v>
          </cell>
          <cell r="EP348">
            <v>-0.26000000000000012</v>
          </cell>
          <cell r="EQ348">
            <v>-0.26000000000000012</v>
          </cell>
          <cell r="ER348">
            <v>-0.26000000000000012</v>
          </cell>
          <cell r="ES348">
            <v>-0.26000000000000012</v>
          </cell>
          <cell r="ET348">
            <v>-0.26000000000000012</v>
          </cell>
          <cell r="EU348">
            <v>-0.26000000000000012</v>
          </cell>
          <cell r="EV348">
            <v>-0.26000000000000012</v>
          </cell>
          <cell r="EW348">
            <v>-0.26000000000000012</v>
          </cell>
          <cell r="EX348">
            <v>-0.26000000000000012</v>
          </cell>
          <cell r="EY348">
            <v>-0.26000000000000012</v>
          </cell>
          <cell r="EZ348">
            <v>-0.26000000000000012</v>
          </cell>
          <cell r="FA348">
            <v>-0.26000000000000012</v>
          </cell>
          <cell r="FB348">
            <v>-0.26000000000000012</v>
          </cell>
          <cell r="FC348">
            <v>-0.26000000000000012</v>
          </cell>
          <cell r="FD348">
            <v>-0.26000000000000012</v>
          </cell>
          <cell r="FE348">
            <v>-0.26000000000000012</v>
          </cell>
          <cell r="FF348">
            <v>-0.26000000000000012</v>
          </cell>
          <cell r="FG348">
            <v>-0.26000000000000012</v>
          </cell>
          <cell r="FH348">
            <v>-0.26000000000000012</v>
          </cell>
          <cell r="FI348">
            <v>-0.26000000000000012</v>
          </cell>
          <cell r="FJ348">
            <v>-0.26000000000000012</v>
          </cell>
          <cell r="FK348">
            <v>-0.26000000000000012</v>
          </cell>
          <cell r="FL348">
            <v>-0.26000000000000012</v>
          </cell>
          <cell r="FM348">
            <v>-0.26000000000000012</v>
          </cell>
          <cell r="FN348">
            <v>-0.26000000000000012</v>
          </cell>
          <cell r="FO348">
            <v>-0.26000000000000012</v>
          </cell>
          <cell r="FP348">
            <v>-0.26000000000000012</v>
          </cell>
          <cell r="FQ348">
            <v>-0.26000000000000012</v>
          </cell>
          <cell r="FR348">
            <v>-0.26000000000000012</v>
          </cell>
          <cell r="FS348">
            <v>-0.26000000000000012</v>
          </cell>
          <cell r="FT348">
            <v>-0.26000000000000012</v>
          </cell>
          <cell r="FU348">
            <v>-0.26000000000000012</v>
          </cell>
          <cell r="FV348">
            <v>-0.26000000000000012</v>
          </cell>
          <cell r="FW348">
            <v>-0.26000000000000012</v>
          </cell>
          <cell r="FX348">
            <v>-0.26000000000000012</v>
          </cell>
          <cell r="FY348">
            <v>-0.26000000000000012</v>
          </cell>
          <cell r="FZ348">
            <v>-0.26000000000000012</v>
          </cell>
          <cell r="GA348">
            <v>-0.26000000000000012</v>
          </cell>
          <cell r="GB348">
            <v>-0.26000000000000012</v>
          </cell>
          <cell r="GC348">
            <v>-0.26000000000000012</v>
          </cell>
          <cell r="GD348">
            <v>-0.26000000000000012</v>
          </cell>
          <cell r="GE348">
            <v>-0.26000000000000012</v>
          </cell>
          <cell r="GF348">
            <v>-0.26000000000000012</v>
          </cell>
          <cell r="GG348">
            <v>-0.26000000000000012</v>
          </cell>
          <cell r="GH348">
            <v>-0.26000000000000012</v>
          </cell>
          <cell r="GI348">
            <v>-0.26000000000000012</v>
          </cell>
          <cell r="GJ348">
            <v>-0.26000000000000012</v>
          </cell>
          <cell r="GK348">
            <v>-0.26000000000000012</v>
          </cell>
          <cell r="GL348">
            <v>-0.26000000000000012</v>
          </cell>
          <cell r="GM348">
            <v>-0.26000000000000012</v>
          </cell>
          <cell r="GN348">
            <v>-0.26000000000000012</v>
          </cell>
          <cell r="GO348">
            <v>-0.26000000000000012</v>
          </cell>
          <cell r="GP348">
            <v>-0.26000000000000012</v>
          </cell>
          <cell r="GQ348">
            <v>-0.26000000000000012</v>
          </cell>
          <cell r="GR348">
            <v>-0.26000000000000012</v>
          </cell>
          <cell r="GS348">
            <v>-0.26000000000000012</v>
          </cell>
          <cell r="GT348">
            <v>-0.26000000000000012</v>
          </cell>
          <cell r="GU348">
            <v>-0.26000000000000012</v>
          </cell>
          <cell r="GV348">
            <v>-0.26000000000000012</v>
          </cell>
          <cell r="GW348">
            <v>-0.26000000000000012</v>
          </cell>
          <cell r="GX348">
            <v>-0.26000000000000012</v>
          </cell>
          <cell r="GY348">
            <v>-0.26000000000000012</v>
          </cell>
          <cell r="GZ348">
            <v>-0.26000000000000012</v>
          </cell>
          <cell r="HA348">
            <v>-0.26000000000000012</v>
          </cell>
          <cell r="HB348">
            <v>-0.26000000000000012</v>
          </cell>
          <cell r="HC348">
            <v>-0.26000000000000012</v>
          </cell>
          <cell r="HD348">
            <v>-0.26000000000000012</v>
          </cell>
          <cell r="HE348">
            <v>-0.26000000000000012</v>
          </cell>
          <cell r="HF348">
            <v>-0.26000000000000012</v>
          </cell>
          <cell r="HG348">
            <v>-0.26000000000000012</v>
          </cell>
          <cell r="HH348">
            <v>-0.26000000000000012</v>
          </cell>
          <cell r="HI348">
            <v>-0.26000000000000012</v>
          </cell>
          <cell r="HJ348">
            <v>-0.26000000000000012</v>
          </cell>
          <cell r="HK348">
            <v>-0.26000000000000012</v>
          </cell>
          <cell r="HL348">
            <v>-0.26000000000000012</v>
          </cell>
          <cell r="HM348">
            <v>-0.26000000000000012</v>
          </cell>
          <cell r="HN348">
            <v>-0.26000000000000012</v>
          </cell>
          <cell r="HO348">
            <v>-0.26000000000000012</v>
          </cell>
          <cell r="HP348">
            <v>-0.26000000000000012</v>
          </cell>
          <cell r="HQ348">
            <v>-0.26000000000000012</v>
          </cell>
          <cell r="HR348">
            <v>-0.26000000000000012</v>
          </cell>
          <cell r="HS348">
            <v>-0.26000000000000012</v>
          </cell>
          <cell r="HT348">
            <v>-0.26000000000000012</v>
          </cell>
          <cell r="HU348">
            <v>-0.26000000000000012</v>
          </cell>
          <cell r="HV348">
            <v>-0.26000000000000012</v>
          </cell>
          <cell r="HW348">
            <v>-0.26000000000000012</v>
          </cell>
          <cell r="HX348">
            <v>-0.26000000000000012</v>
          </cell>
          <cell r="HY348">
            <v>-0.26000000000000012</v>
          </cell>
          <cell r="HZ348">
            <v>-0.26000000000000012</v>
          </cell>
          <cell r="IA348">
            <v>-0.26000000000000012</v>
          </cell>
          <cell r="IB348">
            <v>-0.26000000000000012</v>
          </cell>
          <cell r="IC348">
            <v>-0.26000000000000012</v>
          </cell>
          <cell r="ID348">
            <v>-0.26000000000000012</v>
          </cell>
          <cell r="IE348">
            <v>-0.26000000000000012</v>
          </cell>
          <cell r="IF348">
            <v>-0.26000000000000012</v>
          </cell>
          <cell r="IG348">
            <v>-0.26000000000000012</v>
          </cell>
          <cell r="IH348">
            <v>-0.26000000000000012</v>
          </cell>
          <cell r="II348">
            <v>-0.26000000000000012</v>
          </cell>
          <cell r="IJ348">
            <v>-0.26000000000000012</v>
          </cell>
          <cell r="IK348">
            <v>-0.26000000000000012</v>
          </cell>
          <cell r="IL348">
            <v>-0.26000000000000012</v>
          </cell>
          <cell r="IM348">
            <v>-0.26000000000000012</v>
          </cell>
          <cell r="IN348">
            <v>-0.26000000000000012</v>
          </cell>
          <cell r="IO348">
            <v>-0.26000000000000012</v>
          </cell>
          <cell r="IP348">
            <v>-0.26000000000000012</v>
          </cell>
          <cell r="IQ348">
            <v>-0.26000000000000012</v>
          </cell>
        </row>
        <row r="349">
          <cell r="C349">
            <v>10</v>
          </cell>
          <cell r="AG349">
            <v>0</v>
          </cell>
          <cell r="AL349">
            <v>0</v>
          </cell>
          <cell r="AO349">
            <v>0.26</v>
          </cell>
          <cell r="AP349">
            <v>0.26</v>
          </cell>
          <cell r="AQ349">
            <v>0.26</v>
          </cell>
          <cell r="AR349">
            <v>0.26</v>
          </cell>
          <cell r="AS349">
            <v>0.2311111111111111</v>
          </cell>
          <cell r="AT349">
            <v>0.20222222222222219</v>
          </cell>
          <cell r="AU349">
            <v>0.17333333333333331</v>
          </cell>
          <cell r="AV349">
            <v>0.1444444444444444</v>
          </cell>
          <cell r="AW349">
            <v>0.11555555555555551</v>
          </cell>
          <cell r="AX349">
            <v>8.6666666666666628E-2</v>
          </cell>
          <cell r="AY349">
            <v>5.7777777777777733E-2</v>
          </cell>
          <cell r="AZ349">
            <v>2.8888888888888846E-2</v>
          </cell>
          <cell r="BA349">
            <v>-4.3298697960381107E-17</v>
          </cell>
          <cell r="BB349">
            <v>-4.3298697960381107E-17</v>
          </cell>
          <cell r="BC349">
            <v>0.55555555555555558</v>
          </cell>
          <cell r="BD349">
            <v>0.55555555555555558</v>
          </cell>
          <cell r="BE349">
            <v>0.55555555555555558</v>
          </cell>
          <cell r="BF349">
            <v>0.55555555555555558</v>
          </cell>
          <cell r="BG349">
            <v>0.55555555555555558</v>
          </cell>
          <cell r="BH349">
            <v>0.55555555555555558</v>
          </cell>
          <cell r="BI349">
            <v>0.55555555555555558</v>
          </cell>
          <cell r="BJ349">
            <v>0.55555555555555558</v>
          </cell>
          <cell r="BK349">
            <v>0.55555555555555558</v>
          </cell>
          <cell r="BL349">
            <v>0.55555555555555558</v>
          </cell>
          <cell r="BM349">
            <v>0.55555555555555558</v>
          </cell>
          <cell r="BN349">
            <v>0.55555555555555558</v>
          </cell>
          <cell r="BO349">
            <v>0.55555555555555558</v>
          </cell>
          <cell r="BP349">
            <v>0.55555555555555558</v>
          </cell>
          <cell r="BQ349">
            <v>0.55555555555555558</v>
          </cell>
          <cell r="BR349">
            <v>0.55555555555555558</v>
          </cell>
          <cell r="BS349">
            <v>0.55555555555555558</v>
          </cell>
          <cell r="BT349">
            <v>0.55555555555555558</v>
          </cell>
          <cell r="BU349">
            <v>-0.26000000000000012</v>
          </cell>
          <cell r="BV349">
            <v>-0.26000000000000012</v>
          </cell>
          <cell r="BW349">
            <v>-0.26000000000000012</v>
          </cell>
          <cell r="BX349">
            <v>-0.26000000000000012</v>
          </cell>
          <cell r="BY349">
            <v>-0.26000000000000012</v>
          </cell>
          <cell r="BZ349">
            <v>-0.26000000000000012</v>
          </cell>
          <cell r="CA349">
            <v>-0.26000000000000012</v>
          </cell>
          <cell r="CB349">
            <v>-0.26000000000000012</v>
          </cell>
          <cell r="CC349">
            <v>-0.26000000000000012</v>
          </cell>
          <cell r="CD349">
            <v>-0.26000000000000012</v>
          </cell>
          <cell r="CE349">
            <v>-0.26000000000000012</v>
          </cell>
          <cell r="CF349">
            <v>-0.26000000000000012</v>
          </cell>
          <cell r="CG349">
            <v>-0.26000000000000012</v>
          </cell>
          <cell r="CH349">
            <v>-0.26000000000000012</v>
          </cell>
          <cell r="CI349">
            <v>-0.26000000000000012</v>
          </cell>
          <cell r="CJ349">
            <v>-0.26000000000000012</v>
          </cell>
          <cell r="CK349">
            <v>-0.26000000000000012</v>
          </cell>
          <cell r="CL349">
            <v>-0.26000000000000012</v>
          </cell>
          <cell r="CM349">
            <v>-0.26000000000000012</v>
          </cell>
          <cell r="CN349">
            <v>-0.26000000000000012</v>
          </cell>
          <cell r="CO349">
            <v>-0.26000000000000012</v>
          </cell>
          <cell r="CP349">
            <v>-0.26000000000000012</v>
          </cell>
          <cell r="CQ349">
            <v>-0.26000000000000012</v>
          </cell>
          <cell r="CR349">
            <v>-0.26000000000000012</v>
          </cell>
          <cell r="CS349">
            <v>-0.26000000000000012</v>
          </cell>
          <cell r="CT349">
            <v>-0.26000000000000012</v>
          </cell>
          <cell r="CU349">
            <v>-0.26000000000000012</v>
          </cell>
          <cell r="CV349">
            <v>-0.26000000000000012</v>
          </cell>
          <cell r="CW349">
            <v>-0.26000000000000012</v>
          </cell>
          <cell r="CX349">
            <v>-0.26000000000000012</v>
          </cell>
          <cell r="CY349">
            <v>-0.26000000000000012</v>
          </cell>
          <cell r="CZ349">
            <v>-0.26000000000000012</v>
          </cell>
          <cell r="DA349">
            <v>-0.26000000000000012</v>
          </cell>
          <cell r="DB349">
            <v>-0.26000000000000012</v>
          </cell>
          <cell r="DC349">
            <v>-0.26000000000000012</v>
          </cell>
          <cell r="DD349">
            <v>-0.26000000000000012</v>
          </cell>
          <cell r="DE349">
            <v>-0.26000000000000012</v>
          </cell>
          <cell r="DF349">
            <v>-0.26000000000000012</v>
          </cell>
          <cell r="DG349">
            <v>-0.26000000000000012</v>
          </cell>
          <cell r="DH349">
            <v>-0.26000000000000012</v>
          </cell>
          <cell r="DI349">
            <v>-0.26000000000000012</v>
          </cell>
          <cell r="DJ349">
            <v>-0.26000000000000012</v>
          </cell>
          <cell r="DK349">
            <v>-0.26000000000000012</v>
          </cell>
          <cell r="DL349">
            <v>-0.26000000000000012</v>
          </cell>
          <cell r="DM349">
            <v>-0.26000000000000012</v>
          </cell>
          <cell r="DN349">
            <v>-0.26000000000000012</v>
          </cell>
          <cell r="DO349">
            <v>-0.26000000000000012</v>
          </cell>
          <cell r="DP349">
            <v>-0.26000000000000012</v>
          </cell>
          <cell r="DQ349">
            <v>-0.26000000000000012</v>
          </cell>
          <cell r="DR349">
            <v>-0.26000000000000012</v>
          </cell>
          <cell r="DS349">
            <v>-0.26000000000000012</v>
          </cell>
          <cell r="DT349">
            <v>-0.26000000000000012</v>
          </cell>
          <cell r="DU349">
            <v>-0.26000000000000012</v>
          </cell>
          <cell r="DV349">
            <v>-0.26000000000000012</v>
          </cell>
          <cell r="DW349">
            <v>-0.26000000000000012</v>
          </cell>
          <cell r="DX349">
            <v>-0.26000000000000012</v>
          </cell>
          <cell r="DY349">
            <v>-0.26000000000000012</v>
          </cell>
          <cell r="DZ349">
            <v>-0.26000000000000012</v>
          </cell>
          <cell r="EA349">
            <v>-0.26000000000000012</v>
          </cell>
          <cell r="EB349">
            <v>-0.26000000000000012</v>
          </cell>
          <cell r="EC349">
            <v>-0.26000000000000012</v>
          </cell>
          <cell r="ED349">
            <v>-0.26000000000000012</v>
          </cell>
          <cell r="EE349">
            <v>-0.26000000000000012</v>
          </cell>
          <cell r="EF349">
            <v>-0.26000000000000012</v>
          </cell>
          <cell r="EG349">
            <v>-0.26000000000000012</v>
          </cell>
          <cell r="EH349">
            <v>-0.26000000000000012</v>
          </cell>
          <cell r="EI349">
            <v>-0.26000000000000012</v>
          </cell>
          <cell r="EJ349">
            <v>-0.26000000000000012</v>
          </cell>
          <cell r="EK349">
            <v>-0.26000000000000012</v>
          </cell>
          <cell r="EL349">
            <v>-0.26000000000000012</v>
          </cell>
          <cell r="EM349">
            <v>-0.26000000000000012</v>
          </cell>
          <cell r="EN349">
            <v>-0.26000000000000012</v>
          </cell>
          <cell r="EO349">
            <v>-0.26000000000000012</v>
          </cell>
          <cell r="EP349">
            <v>-0.26000000000000012</v>
          </cell>
          <cell r="EQ349">
            <v>-0.26000000000000012</v>
          </cell>
          <cell r="ER349">
            <v>-0.26000000000000012</v>
          </cell>
          <cell r="ES349">
            <v>-0.26000000000000012</v>
          </cell>
          <cell r="ET349">
            <v>-0.26000000000000012</v>
          </cell>
          <cell r="EU349">
            <v>-0.26000000000000012</v>
          </cell>
          <cell r="EV349">
            <v>-0.26000000000000012</v>
          </cell>
          <cell r="EW349">
            <v>-0.26000000000000012</v>
          </cell>
          <cell r="EX349">
            <v>-0.26000000000000012</v>
          </cell>
          <cell r="EY349">
            <v>-0.26000000000000012</v>
          </cell>
          <cell r="EZ349">
            <v>-0.26000000000000012</v>
          </cell>
          <cell r="FA349">
            <v>-0.26000000000000012</v>
          </cell>
          <cell r="FB349">
            <v>-0.26000000000000012</v>
          </cell>
          <cell r="FC349">
            <v>-0.26000000000000012</v>
          </cell>
          <cell r="FD349">
            <v>-0.26000000000000012</v>
          </cell>
          <cell r="FE349">
            <v>-0.26000000000000012</v>
          </cell>
          <cell r="FF349">
            <v>-0.26000000000000012</v>
          </cell>
          <cell r="FG349">
            <v>-0.26000000000000012</v>
          </cell>
          <cell r="FH349">
            <v>-0.26000000000000012</v>
          </cell>
          <cell r="FI349">
            <v>-0.26000000000000012</v>
          </cell>
          <cell r="FJ349">
            <v>-0.26000000000000012</v>
          </cell>
          <cell r="FK349">
            <v>-0.26000000000000012</v>
          </cell>
          <cell r="FL349">
            <v>-0.26000000000000012</v>
          </cell>
          <cell r="FM349">
            <v>-0.26000000000000012</v>
          </cell>
          <cell r="FN349">
            <v>-0.26000000000000012</v>
          </cell>
          <cell r="FO349">
            <v>-0.26000000000000012</v>
          </cell>
          <cell r="FP349">
            <v>-0.26000000000000012</v>
          </cell>
          <cell r="FQ349">
            <v>-0.26000000000000012</v>
          </cell>
          <cell r="FR349">
            <v>-0.26000000000000012</v>
          </cell>
          <cell r="FS349">
            <v>-0.26000000000000012</v>
          </cell>
          <cell r="FT349">
            <v>-0.26000000000000012</v>
          </cell>
          <cell r="FU349">
            <v>-0.26000000000000012</v>
          </cell>
          <cell r="FV349">
            <v>-0.26000000000000012</v>
          </cell>
          <cell r="FW349">
            <v>-0.26000000000000012</v>
          </cell>
          <cell r="FX349">
            <v>-0.26000000000000012</v>
          </cell>
          <cell r="FY349">
            <v>-0.26000000000000012</v>
          </cell>
          <cell r="FZ349">
            <v>-0.26000000000000012</v>
          </cell>
          <cell r="GA349">
            <v>-0.26000000000000012</v>
          </cell>
          <cell r="GB349">
            <v>-0.26000000000000012</v>
          </cell>
          <cell r="GC349">
            <v>-0.26000000000000012</v>
          </cell>
          <cell r="GD349">
            <v>-0.26000000000000012</v>
          </cell>
          <cell r="GE349">
            <v>-0.26000000000000012</v>
          </cell>
          <cell r="GF349">
            <v>-0.26000000000000012</v>
          </cell>
          <cell r="GG349">
            <v>-0.26000000000000012</v>
          </cell>
          <cell r="GH349">
            <v>-0.26000000000000012</v>
          </cell>
          <cell r="GI349">
            <v>-0.26000000000000012</v>
          </cell>
          <cell r="GJ349">
            <v>-0.26000000000000012</v>
          </cell>
          <cell r="GK349">
            <v>-0.26000000000000012</v>
          </cell>
          <cell r="GL349">
            <v>-0.26000000000000012</v>
          </cell>
          <cell r="GM349">
            <v>-0.26000000000000012</v>
          </cell>
          <cell r="GN349">
            <v>-0.26000000000000012</v>
          </cell>
          <cell r="GO349">
            <v>-0.26000000000000012</v>
          </cell>
          <cell r="GP349">
            <v>-0.26000000000000012</v>
          </cell>
          <cell r="GQ349">
            <v>-0.26000000000000012</v>
          </cell>
          <cell r="GR349">
            <v>-0.26000000000000012</v>
          </cell>
          <cell r="GS349">
            <v>-0.26000000000000012</v>
          </cell>
          <cell r="GT349">
            <v>-0.26000000000000012</v>
          </cell>
          <cell r="GU349">
            <v>-0.26000000000000012</v>
          </cell>
          <cell r="GV349">
            <v>-0.26000000000000012</v>
          </cell>
          <cell r="GW349">
            <v>-0.26000000000000012</v>
          </cell>
          <cell r="GX349">
            <v>-0.26000000000000012</v>
          </cell>
          <cell r="GY349">
            <v>-0.26000000000000012</v>
          </cell>
          <cell r="GZ349">
            <v>-0.26000000000000012</v>
          </cell>
          <cell r="HA349">
            <v>-0.26000000000000012</v>
          </cell>
          <cell r="HB349">
            <v>-0.26000000000000012</v>
          </cell>
          <cell r="HC349">
            <v>-0.26000000000000012</v>
          </cell>
          <cell r="HD349">
            <v>-0.26000000000000012</v>
          </cell>
          <cell r="HE349">
            <v>-0.26000000000000012</v>
          </cell>
          <cell r="HF349">
            <v>-0.26000000000000012</v>
          </cell>
          <cell r="HG349">
            <v>-0.26000000000000012</v>
          </cell>
          <cell r="HH349">
            <v>-0.26000000000000012</v>
          </cell>
          <cell r="HI349">
            <v>-0.26000000000000012</v>
          </cell>
          <cell r="HJ349">
            <v>-0.26000000000000012</v>
          </cell>
          <cell r="HK349">
            <v>-0.26000000000000012</v>
          </cell>
          <cell r="HL349">
            <v>-0.26000000000000012</v>
          </cell>
          <cell r="HM349">
            <v>-0.26000000000000012</v>
          </cell>
          <cell r="HN349">
            <v>-0.26000000000000012</v>
          </cell>
          <cell r="HO349">
            <v>-0.26000000000000012</v>
          </cell>
          <cell r="HP349">
            <v>-0.26000000000000012</v>
          </cell>
          <cell r="HQ349">
            <v>-0.26000000000000012</v>
          </cell>
          <cell r="HR349">
            <v>-0.26000000000000012</v>
          </cell>
          <cell r="HS349">
            <v>-0.26000000000000012</v>
          </cell>
          <cell r="HT349">
            <v>-0.26000000000000012</v>
          </cell>
          <cell r="HU349">
            <v>-0.26000000000000012</v>
          </cell>
          <cell r="HV349">
            <v>-0.26000000000000012</v>
          </cell>
          <cell r="HW349">
            <v>-0.26000000000000012</v>
          </cell>
          <cell r="HX349">
            <v>-0.26000000000000012</v>
          </cell>
          <cell r="HY349">
            <v>-0.26000000000000012</v>
          </cell>
          <cell r="HZ349">
            <v>-0.26000000000000012</v>
          </cell>
          <cell r="IA349">
            <v>-0.26000000000000012</v>
          </cell>
          <cell r="IB349">
            <v>-0.26000000000000012</v>
          </cell>
          <cell r="IC349">
            <v>-0.26000000000000012</v>
          </cell>
          <cell r="ID349">
            <v>-0.26000000000000012</v>
          </cell>
          <cell r="IE349">
            <v>-0.26000000000000012</v>
          </cell>
          <cell r="IF349">
            <v>-0.26000000000000012</v>
          </cell>
          <cell r="IG349">
            <v>-0.26000000000000012</v>
          </cell>
          <cell r="IH349">
            <v>-0.26000000000000012</v>
          </cell>
          <cell r="II349">
            <v>-0.26000000000000012</v>
          </cell>
          <cell r="IJ349">
            <v>-0.26000000000000012</v>
          </cell>
          <cell r="IK349">
            <v>-0.26000000000000012</v>
          </cell>
          <cell r="IL349">
            <v>-0.26000000000000012</v>
          </cell>
          <cell r="IM349">
            <v>-0.26000000000000012</v>
          </cell>
          <cell r="IN349">
            <v>-0.26000000000000012</v>
          </cell>
          <cell r="IO349">
            <v>-0.26000000000000012</v>
          </cell>
          <cell r="IP349">
            <v>-0.26000000000000012</v>
          </cell>
          <cell r="IQ349">
            <v>-0.26000000000000012</v>
          </cell>
        </row>
        <row r="350">
          <cell r="C350">
            <v>10</v>
          </cell>
          <cell r="AP350">
            <v>0.26</v>
          </cell>
          <cell r="AQ350">
            <v>0.26</v>
          </cell>
          <cell r="AR350">
            <v>0.26</v>
          </cell>
          <cell r="AS350">
            <v>0.26</v>
          </cell>
          <cell r="AT350">
            <v>0.2311111111111111</v>
          </cell>
          <cell r="AU350">
            <v>0.20222222222222219</v>
          </cell>
          <cell r="AV350">
            <v>0.17333333333333331</v>
          </cell>
          <cell r="AW350">
            <v>0.1444444444444444</v>
          </cell>
          <cell r="AX350">
            <v>0.11555555555555551</v>
          </cell>
          <cell r="AY350">
            <v>8.6666666666666628E-2</v>
          </cell>
          <cell r="AZ350">
            <v>5.7777777777777733E-2</v>
          </cell>
          <cell r="BA350">
            <v>2.8888888888888846E-2</v>
          </cell>
          <cell r="BB350">
            <v>-4.3298697960381107E-17</v>
          </cell>
          <cell r="BC350">
            <v>-4.3298697960381107E-17</v>
          </cell>
          <cell r="BD350">
            <v>0.55555555555555558</v>
          </cell>
          <cell r="BE350">
            <v>0.55555555555555558</v>
          </cell>
          <cell r="BF350">
            <v>0.55555555555555558</v>
          </cell>
          <cell r="BG350">
            <v>0.55555555555555558</v>
          </cell>
          <cell r="BH350">
            <v>0.55555555555555558</v>
          </cell>
          <cell r="BI350">
            <v>0.55555555555555558</v>
          </cell>
          <cell r="BJ350">
            <v>0.55555555555555558</v>
          </cell>
          <cell r="BK350">
            <v>0.55555555555555558</v>
          </cell>
          <cell r="BL350">
            <v>0.55555555555555558</v>
          </cell>
          <cell r="BM350">
            <v>0.55555555555555558</v>
          </cell>
          <cell r="BN350">
            <v>0.55555555555555558</v>
          </cell>
          <cell r="BO350">
            <v>0.55555555555555558</v>
          </cell>
          <cell r="BP350">
            <v>0.55555555555555558</v>
          </cell>
          <cell r="BQ350">
            <v>0.55555555555555558</v>
          </cell>
          <cell r="BR350">
            <v>0.55555555555555558</v>
          </cell>
          <cell r="BS350">
            <v>0.55555555555555558</v>
          </cell>
          <cell r="BT350">
            <v>0.55555555555555558</v>
          </cell>
          <cell r="BU350">
            <v>0.55555555555555558</v>
          </cell>
          <cell r="BV350">
            <v>-0.26000000000000012</v>
          </cell>
          <cell r="BW350">
            <v>-0.26000000000000012</v>
          </cell>
          <cell r="BX350">
            <v>-0.26000000000000012</v>
          </cell>
          <cell r="BY350">
            <v>-0.26000000000000012</v>
          </cell>
          <cell r="BZ350">
            <v>-0.26000000000000012</v>
          </cell>
          <cell r="CA350">
            <v>-0.26000000000000012</v>
          </cell>
          <cell r="CB350">
            <v>-0.26000000000000012</v>
          </cell>
          <cell r="CC350">
            <v>-0.26000000000000012</v>
          </cell>
          <cell r="CD350">
            <v>-0.26000000000000012</v>
          </cell>
          <cell r="CE350">
            <v>-0.26000000000000012</v>
          </cell>
          <cell r="CF350">
            <v>-0.26000000000000012</v>
          </cell>
          <cell r="CG350">
            <v>-0.26000000000000012</v>
          </cell>
          <cell r="CH350">
            <v>-0.26000000000000012</v>
          </cell>
          <cell r="CI350">
            <v>-0.26000000000000012</v>
          </cell>
          <cell r="CJ350">
            <v>-0.26000000000000012</v>
          </cell>
          <cell r="CK350">
            <v>-0.26000000000000012</v>
          </cell>
          <cell r="CL350">
            <v>-0.26000000000000012</v>
          </cell>
          <cell r="CM350">
            <v>-0.26000000000000012</v>
          </cell>
          <cell r="CN350">
            <v>-0.26000000000000012</v>
          </cell>
          <cell r="CO350">
            <v>-0.26000000000000012</v>
          </cell>
          <cell r="CP350">
            <v>-0.26000000000000012</v>
          </cell>
          <cell r="CQ350">
            <v>-0.26000000000000012</v>
          </cell>
          <cell r="CR350">
            <v>-0.26000000000000012</v>
          </cell>
          <cell r="CS350">
            <v>-0.26000000000000012</v>
          </cell>
          <cell r="CT350">
            <v>-0.26000000000000012</v>
          </cell>
          <cell r="CU350">
            <v>-0.26000000000000012</v>
          </cell>
          <cell r="CV350">
            <v>-0.26000000000000012</v>
          </cell>
          <cell r="CW350">
            <v>-0.26000000000000012</v>
          </cell>
          <cell r="CX350">
            <v>-0.26000000000000012</v>
          </cell>
          <cell r="CY350">
            <v>-0.26000000000000012</v>
          </cell>
          <cell r="CZ350">
            <v>-0.26000000000000012</v>
          </cell>
          <cell r="DA350">
            <v>-0.26000000000000012</v>
          </cell>
          <cell r="DB350">
            <v>-0.26000000000000012</v>
          </cell>
          <cell r="DC350">
            <v>-0.26000000000000012</v>
          </cell>
          <cell r="DD350">
            <v>-0.26000000000000012</v>
          </cell>
          <cell r="DE350">
            <v>-0.26000000000000012</v>
          </cell>
          <cell r="DF350">
            <v>-0.26000000000000012</v>
          </cell>
          <cell r="DG350">
            <v>-0.26000000000000012</v>
          </cell>
          <cell r="DH350">
            <v>-0.26000000000000012</v>
          </cell>
          <cell r="DI350">
            <v>-0.26000000000000012</v>
          </cell>
          <cell r="DJ350">
            <v>-0.26000000000000012</v>
          </cell>
          <cell r="DK350">
            <v>-0.26000000000000012</v>
          </cell>
          <cell r="DL350">
            <v>-0.26000000000000012</v>
          </cell>
          <cell r="DM350">
            <v>-0.26000000000000012</v>
          </cell>
          <cell r="DN350">
            <v>-0.26000000000000012</v>
          </cell>
          <cell r="DO350">
            <v>-0.26000000000000012</v>
          </cell>
          <cell r="DP350">
            <v>-0.26000000000000012</v>
          </cell>
          <cell r="DQ350">
            <v>-0.26000000000000012</v>
          </cell>
          <cell r="DR350">
            <v>-0.26000000000000012</v>
          </cell>
          <cell r="DS350">
            <v>-0.26000000000000012</v>
          </cell>
          <cell r="DT350">
            <v>-0.26000000000000012</v>
          </cell>
          <cell r="DU350">
            <v>-0.26000000000000012</v>
          </cell>
          <cell r="DV350">
            <v>-0.26000000000000012</v>
          </cell>
          <cell r="DW350">
            <v>-0.26000000000000012</v>
          </cell>
          <cell r="DX350">
            <v>-0.26000000000000012</v>
          </cell>
          <cell r="DY350">
            <v>-0.26000000000000012</v>
          </cell>
          <cell r="DZ350">
            <v>-0.26000000000000012</v>
          </cell>
          <cell r="EA350">
            <v>-0.26000000000000012</v>
          </cell>
          <cell r="EB350">
            <v>-0.26000000000000012</v>
          </cell>
          <cell r="EC350">
            <v>-0.26000000000000012</v>
          </cell>
          <cell r="ED350">
            <v>-0.26000000000000012</v>
          </cell>
          <cell r="EE350">
            <v>-0.26000000000000012</v>
          </cell>
          <cell r="EF350">
            <v>-0.26000000000000012</v>
          </cell>
          <cell r="EG350">
            <v>-0.26000000000000012</v>
          </cell>
          <cell r="EH350">
            <v>-0.26000000000000012</v>
          </cell>
          <cell r="EI350">
            <v>-0.26000000000000012</v>
          </cell>
          <cell r="EJ350">
            <v>-0.26000000000000012</v>
          </cell>
          <cell r="EK350">
            <v>-0.26000000000000012</v>
          </cell>
          <cell r="EL350">
            <v>-0.26000000000000012</v>
          </cell>
          <cell r="EM350">
            <v>-0.26000000000000012</v>
          </cell>
          <cell r="EN350">
            <v>-0.26000000000000012</v>
          </cell>
          <cell r="EO350">
            <v>-0.26000000000000012</v>
          </cell>
          <cell r="EP350">
            <v>-0.26000000000000012</v>
          </cell>
          <cell r="EQ350">
            <v>-0.26000000000000012</v>
          </cell>
          <cell r="ER350">
            <v>-0.26000000000000012</v>
          </cell>
          <cell r="ES350">
            <v>-0.26000000000000012</v>
          </cell>
          <cell r="ET350">
            <v>-0.26000000000000012</v>
          </cell>
          <cell r="EU350">
            <v>-0.26000000000000012</v>
          </cell>
          <cell r="EV350">
            <v>-0.26000000000000012</v>
          </cell>
          <cell r="EW350">
            <v>-0.26000000000000012</v>
          </cell>
          <cell r="EX350">
            <v>-0.26000000000000012</v>
          </cell>
          <cell r="EY350">
            <v>-0.26000000000000012</v>
          </cell>
          <cell r="EZ350">
            <v>-0.26000000000000012</v>
          </cell>
          <cell r="FA350">
            <v>-0.26000000000000012</v>
          </cell>
          <cell r="FB350">
            <v>-0.26000000000000012</v>
          </cell>
          <cell r="FC350">
            <v>-0.26000000000000012</v>
          </cell>
          <cell r="FD350">
            <v>-0.26000000000000012</v>
          </cell>
          <cell r="FE350">
            <v>-0.26000000000000012</v>
          </cell>
          <cell r="FF350">
            <v>-0.26000000000000012</v>
          </cell>
          <cell r="FG350">
            <v>-0.26000000000000012</v>
          </cell>
          <cell r="FH350">
            <v>-0.26000000000000012</v>
          </cell>
          <cell r="FI350">
            <v>-0.26000000000000012</v>
          </cell>
          <cell r="FJ350">
            <v>-0.26000000000000012</v>
          </cell>
          <cell r="FK350">
            <v>-0.26000000000000012</v>
          </cell>
          <cell r="FL350">
            <v>-0.26000000000000012</v>
          </cell>
          <cell r="FM350">
            <v>-0.26000000000000012</v>
          </cell>
          <cell r="FN350">
            <v>-0.26000000000000012</v>
          </cell>
          <cell r="FO350">
            <v>-0.26000000000000012</v>
          </cell>
          <cell r="FP350">
            <v>-0.26000000000000012</v>
          </cell>
          <cell r="FQ350">
            <v>-0.26000000000000012</v>
          </cell>
          <cell r="FR350">
            <v>-0.26000000000000012</v>
          </cell>
          <cell r="FS350">
            <v>-0.26000000000000012</v>
          </cell>
          <cell r="FT350">
            <v>-0.26000000000000012</v>
          </cell>
          <cell r="FU350">
            <v>-0.26000000000000012</v>
          </cell>
          <cell r="FV350">
            <v>-0.26000000000000012</v>
          </cell>
          <cell r="FW350">
            <v>-0.26000000000000012</v>
          </cell>
          <cell r="FX350">
            <v>-0.26000000000000012</v>
          </cell>
          <cell r="FY350">
            <v>-0.26000000000000012</v>
          </cell>
          <cell r="FZ350">
            <v>-0.26000000000000012</v>
          </cell>
          <cell r="GA350">
            <v>-0.26000000000000012</v>
          </cell>
          <cell r="GB350">
            <v>-0.26000000000000012</v>
          </cell>
          <cell r="GC350">
            <v>-0.26000000000000012</v>
          </cell>
          <cell r="GD350">
            <v>-0.26000000000000012</v>
          </cell>
          <cell r="GE350">
            <v>-0.26000000000000012</v>
          </cell>
          <cell r="GF350">
            <v>-0.26000000000000012</v>
          </cell>
          <cell r="GG350">
            <v>-0.26000000000000012</v>
          </cell>
          <cell r="GH350">
            <v>-0.26000000000000012</v>
          </cell>
          <cell r="GI350">
            <v>-0.26000000000000012</v>
          </cell>
          <cell r="GJ350">
            <v>-0.26000000000000012</v>
          </cell>
          <cell r="GK350">
            <v>-0.26000000000000012</v>
          </cell>
          <cell r="GL350">
            <v>-0.26000000000000012</v>
          </cell>
          <cell r="GM350">
            <v>-0.26000000000000012</v>
          </cell>
          <cell r="GN350">
            <v>-0.26000000000000012</v>
          </cell>
          <cell r="GO350">
            <v>-0.26000000000000012</v>
          </cell>
          <cell r="GP350">
            <v>-0.26000000000000012</v>
          </cell>
          <cell r="GQ350">
            <v>-0.26000000000000012</v>
          </cell>
          <cell r="GR350">
            <v>-0.26000000000000012</v>
          </cell>
          <cell r="GS350">
            <v>-0.26000000000000012</v>
          </cell>
          <cell r="GT350">
            <v>-0.26000000000000012</v>
          </cell>
          <cell r="GU350">
            <v>-0.26000000000000012</v>
          </cell>
          <cell r="GV350">
            <v>-0.26000000000000012</v>
          </cell>
          <cell r="GW350">
            <v>-0.26000000000000012</v>
          </cell>
          <cell r="GX350">
            <v>-0.26000000000000012</v>
          </cell>
          <cell r="GY350">
            <v>-0.26000000000000012</v>
          </cell>
          <cell r="GZ350">
            <v>-0.26000000000000012</v>
          </cell>
          <cell r="HA350">
            <v>-0.26000000000000012</v>
          </cell>
          <cell r="HB350">
            <v>-0.26000000000000012</v>
          </cell>
          <cell r="HC350">
            <v>-0.26000000000000012</v>
          </cell>
          <cell r="HD350">
            <v>-0.26000000000000012</v>
          </cell>
          <cell r="HE350">
            <v>-0.26000000000000012</v>
          </cell>
          <cell r="HF350">
            <v>-0.26000000000000012</v>
          </cell>
          <cell r="HG350">
            <v>-0.26000000000000012</v>
          </cell>
          <cell r="HH350">
            <v>-0.26000000000000012</v>
          </cell>
          <cell r="HI350">
            <v>-0.26000000000000012</v>
          </cell>
          <cell r="HJ350">
            <v>-0.26000000000000012</v>
          </cell>
          <cell r="HK350">
            <v>-0.26000000000000012</v>
          </cell>
          <cell r="HL350">
            <v>-0.26000000000000012</v>
          </cell>
          <cell r="HM350">
            <v>-0.26000000000000012</v>
          </cell>
          <cell r="HN350">
            <v>-0.26000000000000012</v>
          </cell>
          <cell r="HO350">
            <v>-0.26000000000000012</v>
          </cell>
          <cell r="HP350">
            <v>-0.26000000000000012</v>
          </cell>
          <cell r="HQ350">
            <v>-0.26000000000000012</v>
          </cell>
          <cell r="HR350">
            <v>-0.26000000000000012</v>
          </cell>
          <cell r="HS350">
            <v>-0.26000000000000012</v>
          </cell>
          <cell r="HT350">
            <v>-0.26000000000000012</v>
          </cell>
          <cell r="HU350">
            <v>-0.26000000000000012</v>
          </cell>
          <cell r="HV350">
            <v>-0.26000000000000012</v>
          </cell>
          <cell r="HW350">
            <v>-0.26000000000000012</v>
          </cell>
          <cell r="HX350">
            <v>-0.26000000000000012</v>
          </cell>
          <cell r="HY350">
            <v>-0.26000000000000012</v>
          </cell>
          <cell r="HZ350">
            <v>-0.26000000000000012</v>
          </cell>
          <cell r="IA350">
            <v>-0.26000000000000012</v>
          </cell>
          <cell r="IB350">
            <v>-0.26000000000000012</v>
          </cell>
          <cell r="IC350">
            <v>-0.26000000000000012</v>
          </cell>
          <cell r="ID350">
            <v>-0.26000000000000012</v>
          </cell>
          <cell r="IE350">
            <v>-0.26000000000000012</v>
          </cell>
          <cell r="IF350">
            <v>-0.26000000000000012</v>
          </cell>
          <cell r="IG350">
            <v>-0.26000000000000012</v>
          </cell>
          <cell r="IH350">
            <v>-0.26000000000000012</v>
          </cell>
          <cell r="II350">
            <v>-0.26000000000000012</v>
          </cell>
          <cell r="IJ350">
            <v>-0.26000000000000012</v>
          </cell>
          <cell r="IK350">
            <v>-0.26000000000000012</v>
          </cell>
          <cell r="IL350">
            <v>-0.26000000000000012</v>
          </cell>
          <cell r="IM350">
            <v>-0.26000000000000012</v>
          </cell>
          <cell r="IN350">
            <v>-0.26000000000000012</v>
          </cell>
          <cell r="IO350">
            <v>-0.26000000000000012</v>
          </cell>
          <cell r="IP350">
            <v>-0.26000000000000012</v>
          </cell>
          <cell r="IQ350">
            <v>-0.26000000000000012</v>
          </cell>
        </row>
        <row r="351">
          <cell r="AQ351">
            <v>0.26</v>
          </cell>
          <cell r="AR351">
            <v>0.26</v>
          </cell>
          <cell r="AS351">
            <v>0.26</v>
          </cell>
          <cell r="AT351">
            <v>0.26</v>
          </cell>
          <cell r="AU351">
            <v>0.2311111111111111</v>
          </cell>
          <cell r="AV351">
            <v>0.20222222222222219</v>
          </cell>
          <cell r="AW351">
            <v>0.17333333333333331</v>
          </cell>
          <cell r="AX351">
            <v>0.1444444444444444</v>
          </cell>
          <cell r="AY351">
            <v>0.11555555555555551</v>
          </cell>
          <cell r="AZ351">
            <v>8.6666666666666628E-2</v>
          </cell>
          <cell r="BA351">
            <v>5.7777777777777733E-2</v>
          </cell>
          <cell r="BB351">
            <v>2.8888888888888846E-2</v>
          </cell>
          <cell r="BC351">
            <v>-4.3298697960381107E-17</v>
          </cell>
          <cell r="BD351">
            <v>-4.3298697960381107E-17</v>
          </cell>
          <cell r="BE351">
            <v>-4.3298697960381107E-17</v>
          </cell>
          <cell r="BF351">
            <v>-4.3298697960381107E-17</v>
          </cell>
          <cell r="BG351">
            <v>-4.3298697960381107E-17</v>
          </cell>
          <cell r="BH351">
            <v>-0.26000000000000012</v>
          </cell>
          <cell r="BI351">
            <v>-0.26000000000000012</v>
          </cell>
          <cell r="BJ351">
            <v>-0.26000000000000012</v>
          </cell>
          <cell r="BK351">
            <v>-0.26000000000000012</v>
          </cell>
          <cell r="BL351">
            <v>-0.26000000000000012</v>
          </cell>
          <cell r="BM351">
            <v>-0.26000000000000012</v>
          </cell>
          <cell r="BN351">
            <v>-0.26000000000000012</v>
          </cell>
          <cell r="BO351">
            <v>-0.26000000000000012</v>
          </cell>
          <cell r="BP351">
            <v>-0.26000000000000012</v>
          </cell>
          <cell r="BQ351">
            <v>-0.26000000000000012</v>
          </cell>
          <cell r="BR351">
            <v>-0.26000000000000012</v>
          </cell>
          <cell r="BS351">
            <v>-0.26000000000000012</v>
          </cell>
          <cell r="BT351">
            <v>-0.26000000000000012</v>
          </cell>
          <cell r="BU351">
            <v>-0.26000000000000012</v>
          </cell>
          <cell r="BV351">
            <v>-0.26000000000000012</v>
          </cell>
          <cell r="BW351">
            <v>-0.26000000000000012</v>
          </cell>
          <cell r="BX351">
            <v>-0.26000000000000012</v>
          </cell>
          <cell r="BY351">
            <v>-0.26000000000000012</v>
          </cell>
          <cell r="BZ351">
            <v>-0.26000000000000012</v>
          </cell>
          <cell r="CA351">
            <v>-0.26000000000000012</v>
          </cell>
          <cell r="CB351">
            <v>-0.26000000000000012</v>
          </cell>
          <cell r="CC351">
            <v>-0.26000000000000012</v>
          </cell>
          <cell r="CD351">
            <v>-0.26000000000000012</v>
          </cell>
          <cell r="CE351">
            <v>-0.26000000000000012</v>
          </cell>
          <cell r="CF351">
            <v>-0.26000000000000012</v>
          </cell>
          <cell r="CG351">
            <v>-0.26000000000000012</v>
          </cell>
          <cell r="CH351">
            <v>-0.26000000000000012</v>
          </cell>
          <cell r="CI351">
            <v>-0.26000000000000012</v>
          </cell>
          <cell r="CJ351">
            <v>-0.26000000000000012</v>
          </cell>
          <cell r="CK351">
            <v>-0.26000000000000012</v>
          </cell>
          <cell r="CL351">
            <v>-0.26000000000000012</v>
          </cell>
          <cell r="CM351">
            <v>-0.26000000000000012</v>
          </cell>
          <cell r="CN351">
            <v>-0.26000000000000012</v>
          </cell>
          <cell r="CO351">
            <v>-0.26000000000000012</v>
          </cell>
          <cell r="CP351">
            <v>-0.26000000000000012</v>
          </cell>
          <cell r="CQ351">
            <v>-0.26000000000000012</v>
          </cell>
          <cell r="CR351">
            <v>-0.26000000000000012</v>
          </cell>
          <cell r="CS351">
            <v>-0.26000000000000012</v>
          </cell>
          <cell r="CT351">
            <v>-0.26000000000000012</v>
          </cell>
          <cell r="CU351">
            <v>-0.26000000000000012</v>
          </cell>
          <cell r="CV351">
            <v>-0.26000000000000012</v>
          </cell>
          <cell r="CW351">
            <v>-0.26000000000000012</v>
          </cell>
          <cell r="CX351">
            <v>-0.26000000000000012</v>
          </cell>
          <cell r="CY351">
            <v>-0.26000000000000012</v>
          </cell>
          <cell r="CZ351">
            <v>-0.26000000000000012</v>
          </cell>
          <cell r="DA351">
            <v>-0.26000000000000012</v>
          </cell>
          <cell r="DB351">
            <v>-0.26000000000000012</v>
          </cell>
          <cell r="DC351">
            <v>-0.26000000000000012</v>
          </cell>
          <cell r="DD351">
            <v>-0.26000000000000012</v>
          </cell>
          <cell r="DE351">
            <v>-0.26000000000000012</v>
          </cell>
          <cell r="DF351">
            <v>-0.26000000000000012</v>
          </cell>
          <cell r="DG351">
            <v>-0.26000000000000012</v>
          </cell>
          <cell r="DH351">
            <v>-0.26000000000000012</v>
          </cell>
          <cell r="DI351">
            <v>-0.26000000000000012</v>
          </cell>
          <cell r="DJ351">
            <v>-0.26000000000000012</v>
          </cell>
          <cell r="DK351">
            <v>-0.26000000000000012</v>
          </cell>
          <cell r="DL351">
            <v>-0.26000000000000012</v>
          </cell>
          <cell r="DM351">
            <v>-0.26000000000000012</v>
          </cell>
          <cell r="DN351">
            <v>-0.26000000000000012</v>
          </cell>
          <cell r="DO351">
            <v>-0.26000000000000012</v>
          </cell>
          <cell r="DP351">
            <v>-0.26000000000000012</v>
          </cell>
          <cell r="DQ351">
            <v>-0.26000000000000012</v>
          </cell>
          <cell r="DR351">
            <v>-0.26000000000000012</v>
          </cell>
          <cell r="DS351">
            <v>-0.26000000000000012</v>
          </cell>
          <cell r="DT351">
            <v>-0.26000000000000012</v>
          </cell>
          <cell r="DU351">
            <v>-0.26000000000000012</v>
          </cell>
          <cell r="DV351">
            <v>-0.26000000000000012</v>
          </cell>
          <cell r="DW351">
            <v>-0.26000000000000012</v>
          </cell>
          <cell r="DX351">
            <v>-0.26000000000000012</v>
          </cell>
          <cell r="DY351">
            <v>-0.26000000000000012</v>
          </cell>
          <cell r="DZ351">
            <v>-0.26000000000000012</v>
          </cell>
          <cell r="EA351">
            <v>-0.26000000000000012</v>
          </cell>
          <cell r="EB351">
            <v>-0.26000000000000012</v>
          </cell>
          <cell r="EC351">
            <v>-0.26000000000000012</v>
          </cell>
          <cell r="ED351">
            <v>-0.26000000000000012</v>
          </cell>
          <cell r="EE351">
            <v>-0.26000000000000012</v>
          </cell>
          <cell r="EF351">
            <v>-0.26000000000000012</v>
          </cell>
          <cell r="EG351">
            <v>-0.26000000000000012</v>
          </cell>
          <cell r="EH351">
            <v>-0.26000000000000012</v>
          </cell>
          <cell r="EI351">
            <v>-0.26000000000000012</v>
          </cell>
          <cell r="EJ351">
            <v>-0.26000000000000012</v>
          </cell>
          <cell r="EK351">
            <v>-0.26000000000000012</v>
          </cell>
          <cell r="EL351">
            <v>-0.26000000000000012</v>
          </cell>
          <cell r="EM351">
            <v>-0.26000000000000012</v>
          </cell>
          <cell r="EN351">
            <v>-0.26000000000000012</v>
          </cell>
          <cell r="EO351">
            <v>-0.26000000000000012</v>
          </cell>
          <cell r="EP351">
            <v>-0.26000000000000012</v>
          </cell>
          <cell r="EQ351">
            <v>-0.26000000000000012</v>
          </cell>
          <cell r="ER351">
            <v>-0.26000000000000012</v>
          </cell>
          <cell r="ES351">
            <v>-0.26000000000000012</v>
          </cell>
          <cell r="ET351">
            <v>-0.26000000000000012</v>
          </cell>
          <cell r="EU351">
            <v>-0.26000000000000012</v>
          </cell>
          <cell r="EV351">
            <v>-0.26000000000000012</v>
          </cell>
          <cell r="EW351">
            <v>-0.26000000000000012</v>
          </cell>
          <cell r="EX351">
            <v>-0.26000000000000012</v>
          </cell>
          <cell r="EY351">
            <v>-0.26000000000000012</v>
          </cell>
          <cell r="EZ351">
            <v>-0.26000000000000012</v>
          </cell>
          <cell r="FA351">
            <v>-0.26000000000000012</v>
          </cell>
          <cell r="FB351">
            <v>-0.26000000000000012</v>
          </cell>
          <cell r="FC351">
            <v>-0.26000000000000012</v>
          </cell>
          <cell r="FD351">
            <v>-0.26000000000000012</v>
          </cell>
          <cell r="FE351">
            <v>-0.26000000000000012</v>
          </cell>
          <cell r="FF351">
            <v>-0.26000000000000012</v>
          </cell>
          <cell r="FG351">
            <v>-0.26000000000000012</v>
          </cell>
          <cell r="FH351">
            <v>-0.26000000000000012</v>
          </cell>
          <cell r="FI351">
            <v>-0.26000000000000012</v>
          </cell>
          <cell r="FJ351">
            <v>-0.26000000000000012</v>
          </cell>
          <cell r="FK351">
            <v>-0.26000000000000012</v>
          </cell>
          <cell r="FL351">
            <v>-0.26000000000000012</v>
          </cell>
          <cell r="FM351">
            <v>-0.26000000000000012</v>
          </cell>
          <cell r="FN351">
            <v>-0.26000000000000012</v>
          </cell>
          <cell r="FO351">
            <v>-0.26000000000000012</v>
          </cell>
          <cell r="FP351">
            <v>-0.26000000000000012</v>
          </cell>
          <cell r="FQ351">
            <v>-0.26000000000000012</v>
          </cell>
          <cell r="FR351">
            <v>-0.26000000000000012</v>
          </cell>
          <cell r="FS351">
            <v>-0.26000000000000012</v>
          </cell>
          <cell r="FT351">
            <v>-0.26000000000000012</v>
          </cell>
          <cell r="FU351">
            <v>-0.26000000000000012</v>
          </cell>
          <cell r="FV351">
            <v>-0.26000000000000012</v>
          </cell>
          <cell r="FW351">
            <v>-0.26000000000000012</v>
          </cell>
          <cell r="FX351">
            <v>-0.26000000000000012</v>
          </cell>
          <cell r="FY351">
            <v>-0.26000000000000012</v>
          </cell>
          <cell r="FZ351">
            <v>-0.26000000000000012</v>
          </cell>
          <cell r="GA351">
            <v>-0.26000000000000012</v>
          </cell>
          <cell r="GB351">
            <v>-0.26000000000000012</v>
          </cell>
          <cell r="GC351">
            <v>-0.26000000000000012</v>
          </cell>
          <cell r="GD351">
            <v>-0.26000000000000012</v>
          </cell>
          <cell r="GE351">
            <v>-0.26000000000000012</v>
          </cell>
          <cell r="GF351">
            <v>-0.26000000000000012</v>
          </cell>
          <cell r="GG351">
            <v>-0.26000000000000012</v>
          </cell>
          <cell r="GH351">
            <v>-0.26000000000000012</v>
          </cell>
          <cell r="GI351">
            <v>-0.26000000000000012</v>
          </cell>
          <cell r="GJ351">
            <v>-0.26000000000000012</v>
          </cell>
          <cell r="GK351">
            <v>-0.26000000000000012</v>
          </cell>
          <cell r="GL351">
            <v>-0.26000000000000012</v>
          </cell>
          <cell r="GM351">
            <v>-0.26000000000000012</v>
          </cell>
          <cell r="GN351">
            <v>-0.26000000000000012</v>
          </cell>
          <cell r="GO351">
            <v>-0.26000000000000012</v>
          </cell>
          <cell r="GP351">
            <v>-0.26000000000000012</v>
          </cell>
          <cell r="GQ351">
            <v>-0.26000000000000012</v>
          </cell>
          <cell r="GR351">
            <v>-0.26000000000000012</v>
          </cell>
          <cell r="GS351">
            <v>-0.26000000000000012</v>
          </cell>
          <cell r="GT351">
            <v>-0.26000000000000012</v>
          </cell>
          <cell r="GU351">
            <v>-0.26000000000000012</v>
          </cell>
          <cell r="GV351">
            <v>-0.26000000000000012</v>
          </cell>
          <cell r="GW351">
            <v>-0.26000000000000012</v>
          </cell>
          <cell r="GX351">
            <v>-0.26000000000000012</v>
          </cell>
          <cell r="GY351">
            <v>-0.26000000000000012</v>
          </cell>
          <cell r="GZ351">
            <v>-0.26000000000000012</v>
          </cell>
          <cell r="HA351">
            <v>-0.26000000000000012</v>
          </cell>
          <cell r="HB351">
            <v>-0.26000000000000012</v>
          </cell>
          <cell r="HC351">
            <v>-0.26000000000000012</v>
          </cell>
          <cell r="HD351">
            <v>-0.26000000000000012</v>
          </cell>
          <cell r="HE351">
            <v>-0.26000000000000012</v>
          </cell>
          <cell r="HF351">
            <v>-0.26000000000000012</v>
          </cell>
          <cell r="HG351">
            <v>-0.26000000000000012</v>
          </cell>
          <cell r="HH351">
            <v>-0.26000000000000012</v>
          </cell>
          <cell r="HI351">
            <v>-0.26000000000000012</v>
          </cell>
          <cell r="HJ351">
            <v>-0.26000000000000012</v>
          </cell>
          <cell r="HK351">
            <v>-0.26000000000000012</v>
          </cell>
          <cell r="HL351">
            <v>-0.26000000000000012</v>
          </cell>
          <cell r="HM351">
            <v>-0.26000000000000012</v>
          </cell>
          <cell r="HN351">
            <v>-0.26000000000000012</v>
          </cell>
          <cell r="HO351">
            <v>-0.26000000000000012</v>
          </cell>
          <cell r="HP351">
            <v>-0.26000000000000012</v>
          </cell>
          <cell r="HQ351">
            <v>-0.26000000000000012</v>
          </cell>
          <cell r="HR351">
            <v>-0.26000000000000012</v>
          </cell>
          <cell r="HS351">
            <v>-0.26000000000000012</v>
          </cell>
          <cell r="HT351">
            <v>-0.26000000000000012</v>
          </cell>
          <cell r="HU351">
            <v>-0.26000000000000012</v>
          </cell>
          <cell r="HV351">
            <v>-0.26000000000000012</v>
          </cell>
          <cell r="HW351">
            <v>-0.26000000000000012</v>
          </cell>
          <cell r="HX351">
            <v>-0.26000000000000012</v>
          </cell>
          <cell r="HY351">
            <v>-0.26000000000000012</v>
          </cell>
          <cell r="HZ351">
            <v>-0.26000000000000012</v>
          </cell>
          <cell r="IA351">
            <v>-0.26000000000000012</v>
          </cell>
          <cell r="IB351">
            <v>-0.26000000000000012</v>
          </cell>
          <cell r="IC351">
            <v>-0.26000000000000012</v>
          </cell>
          <cell r="ID351">
            <v>-0.26000000000000012</v>
          </cell>
          <cell r="IE351">
            <v>-0.26000000000000012</v>
          </cell>
          <cell r="IF351">
            <v>-0.26000000000000012</v>
          </cell>
          <cell r="IG351">
            <v>-0.26000000000000012</v>
          </cell>
          <cell r="IH351">
            <v>-0.26000000000000012</v>
          </cell>
          <cell r="II351">
            <v>-0.26000000000000012</v>
          </cell>
          <cell r="IJ351">
            <v>-0.26000000000000012</v>
          </cell>
          <cell r="IK351">
            <v>-0.26000000000000012</v>
          </cell>
          <cell r="IL351">
            <v>-0.26000000000000012</v>
          </cell>
          <cell r="IM351">
            <v>-0.26000000000000012</v>
          </cell>
          <cell r="IN351">
            <v>-0.26000000000000012</v>
          </cell>
          <cell r="IO351">
            <v>-0.26000000000000012</v>
          </cell>
          <cell r="IP351">
            <v>-0.26000000000000012</v>
          </cell>
          <cell r="IQ351">
            <v>-0.26000000000000012</v>
          </cell>
        </row>
        <row r="352">
          <cell r="W352">
            <v>0</v>
          </cell>
          <cell r="AB352">
            <v>0</v>
          </cell>
          <cell r="AG352">
            <v>0</v>
          </cell>
          <cell r="AL352">
            <v>0</v>
          </cell>
          <cell r="AQ352">
            <v>0.13</v>
          </cell>
          <cell r="AR352">
            <v>0.26</v>
          </cell>
          <cell r="AS352">
            <v>0.26</v>
          </cell>
          <cell r="AT352">
            <v>0.26</v>
          </cell>
          <cell r="AU352">
            <v>0.26</v>
          </cell>
          <cell r="AV352">
            <v>0.2311111111111111</v>
          </cell>
          <cell r="AW352">
            <v>0.20222222222222219</v>
          </cell>
          <cell r="AX352">
            <v>0.17333333333333331</v>
          </cell>
          <cell r="AY352">
            <v>0.1444444444444444</v>
          </cell>
          <cell r="AZ352">
            <v>0.11555555555555551</v>
          </cell>
          <cell r="BA352">
            <v>8.6666666666666628E-2</v>
          </cell>
          <cell r="BB352">
            <v>5.7777777777777733E-2</v>
          </cell>
          <cell r="BC352">
            <v>2.8888888888888846E-2</v>
          </cell>
          <cell r="BD352">
            <v>-4.3298697960381107E-17</v>
          </cell>
          <cell r="BE352">
            <v>-4.3298697960381107E-17</v>
          </cell>
          <cell r="BF352">
            <v>-4.3298697960381107E-17</v>
          </cell>
          <cell r="BG352">
            <v>-4.3298697960381107E-17</v>
          </cell>
          <cell r="BH352">
            <v>-0.26000000000000012</v>
          </cell>
          <cell r="BI352">
            <v>-0.26000000000000012</v>
          </cell>
          <cell r="BJ352">
            <v>-0.26000000000000012</v>
          </cell>
          <cell r="BK352">
            <v>-0.26000000000000012</v>
          </cell>
          <cell r="BL352">
            <v>-0.26000000000000012</v>
          </cell>
          <cell r="BM352">
            <v>-0.26000000000000012</v>
          </cell>
          <cell r="BN352">
            <v>-0.26000000000000012</v>
          </cell>
          <cell r="BO352">
            <v>-0.26000000000000012</v>
          </cell>
          <cell r="BP352">
            <v>-0.26000000000000012</v>
          </cell>
          <cell r="BQ352">
            <v>-0.26000000000000012</v>
          </cell>
          <cell r="BR352">
            <v>-0.26000000000000012</v>
          </cell>
          <cell r="BS352">
            <v>-0.26000000000000012</v>
          </cell>
          <cell r="BT352">
            <v>-0.26000000000000012</v>
          </cell>
          <cell r="BU352">
            <v>-0.26000000000000012</v>
          </cell>
          <cell r="BV352">
            <v>-0.26000000000000012</v>
          </cell>
          <cell r="BW352">
            <v>-0.26000000000000012</v>
          </cell>
          <cell r="BX352">
            <v>-0.26000000000000012</v>
          </cell>
          <cell r="BY352">
            <v>-0.26000000000000012</v>
          </cell>
          <cell r="BZ352">
            <v>-0.26000000000000012</v>
          </cell>
          <cell r="CA352">
            <v>-0.26000000000000012</v>
          </cell>
          <cell r="CB352">
            <v>-0.26000000000000012</v>
          </cell>
          <cell r="CC352">
            <v>-0.26000000000000012</v>
          </cell>
          <cell r="CD352">
            <v>-0.26000000000000012</v>
          </cell>
          <cell r="CE352">
            <v>-0.26000000000000012</v>
          </cell>
          <cell r="CF352">
            <v>-0.26000000000000012</v>
          </cell>
          <cell r="CG352">
            <v>-0.26000000000000012</v>
          </cell>
          <cell r="CH352">
            <v>-0.26000000000000012</v>
          </cell>
          <cell r="CI352">
            <v>-0.26000000000000012</v>
          </cell>
          <cell r="CJ352">
            <v>-0.26000000000000012</v>
          </cell>
          <cell r="CK352">
            <v>-0.26000000000000012</v>
          </cell>
          <cell r="CL352">
            <v>-0.26000000000000012</v>
          </cell>
          <cell r="CM352">
            <v>-0.26000000000000012</v>
          </cell>
          <cell r="CN352">
            <v>-0.26000000000000012</v>
          </cell>
          <cell r="CO352">
            <v>-0.26000000000000012</v>
          </cell>
          <cell r="CP352">
            <v>-0.26000000000000012</v>
          </cell>
          <cell r="CQ352">
            <v>-0.26000000000000012</v>
          </cell>
          <cell r="CR352">
            <v>-0.26000000000000012</v>
          </cell>
          <cell r="CS352">
            <v>-0.26000000000000012</v>
          </cell>
          <cell r="CT352">
            <v>-0.26000000000000012</v>
          </cell>
          <cell r="CU352">
            <v>-0.26000000000000012</v>
          </cell>
          <cell r="CV352">
            <v>-0.26000000000000012</v>
          </cell>
          <cell r="CW352">
            <v>-0.26000000000000012</v>
          </cell>
          <cell r="CX352">
            <v>-0.26000000000000012</v>
          </cell>
          <cell r="CY352">
            <v>-0.26000000000000012</v>
          </cell>
          <cell r="CZ352">
            <v>-0.26000000000000012</v>
          </cell>
          <cell r="DA352">
            <v>-0.26000000000000012</v>
          </cell>
          <cell r="DB352">
            <v>-0.26000000000000012</v>
          </cell>
          <cell r="DC352">
            <v>-0.26000000000000012</v>
          </cell>
          <cell r="DD352">
            <v>-0.26000000000000012</v>
          </cell>
          <cell r="DE352">
            <v>-0.26000000000000012</v>
          </cell>
          <cell r="DF352">
            <v>-0.26000000000000012</v>
          </cell>
          <cell r="DG352">
            <v>-0.26000000000000012</v>
          </cell>
          <cell r="DH352">
            <v>-0.26000000000000012</v>
          </cell>
          <cell r="DI352">
            <v>-0.26000000000000012</v>
          </cell>
          <cell r="DJ352">
            <v>-0.26000000000000012</v>
          </cell>
          <cell r="DK352">
            <v>-0.26000000000000012</v>
          </cell>
          <cell r="DL352">
            <v>-0.26000000000000012</v>
          </cell>
          <cell r="DM352">
            <v>-0.26000000000000012</v>
          </cell>
          <cell r="DN352">
            <v>-0.26000000000000012</v>
          </cell>
          <cell r="DO352">
            <v>-0.26000000000000012</v>
          </cell>
          <cell r="DP352">
            <v>-0.26000000000000012</v>
          </cell>
          <cell r="DQ352">
            <v>-0.26000000000000012</v>
          </cell>
          <cell r="DR352">
            <v>-0.26000000000000012</v>
          </cell>
          <cell r="DS352">
            <v>-0.26000000000000012</v>
          </cell>
          <cell r="DT352">
            <v>-0.26000000000000012</v>
          </cell>
          <cell r="DU352">
            <v>-0.26000000000000012</v>
          </cell>
          <cell r="DV352">
            <v>-0.26000000000000012</v>
          </cell>
          <cell r="DW352">
            <v>-0.26000000000000012</v>
          </cell>
          <cell r="DX352">
            <v>-0.26000000000000012</v>
          </cell>
          <cell r="DY352">
            <v>-0.26000000000000012</v>
          </cell>
          <cell r="DZ352">
            <v>-0.26000000000000012</v>
          </cell>
          <cell r="EA352">
            <v>-0.26000000000000012</v>
          </cell>
          <cell r="EB352">
            <v>-0.26000000000000012</v>
          </cell>
          <cell r="EC352">
            <v>-0.26000000000000012</v>
          </cell>
          <cell r="ED352">
            <v>-0.26000000000000012</v>
          </cell>
          <cell r="EE352">
            <v>-0.26000000000000012</v>
          </cell>
          <cell r="EF352">
            <v>-0.26000000000000012</v>
          </cell>
          <cell r="EG352">
            <v>-0.26000000000000012</v>
          </cell>
          <cell r="EH352">
            <v>-0.26000000000000012</v>
          </cell>
          <cell r="EI352">
            <v>-0.26000000000000012</v>
          </cell>
          <cell r="EJ352">
            <v>-0.26000000000000012</v>
          </cell>
          <cell r="EK352">
            <v>-0.26000000000000012</v>
          </cell>
          <cell r="EL352">
            <v>-0.26000000000000012</v>
          </cell>
          <cell r="EM352">
            <v>-0.26000000000000012</v>
          </cell>
          <cell r="EN352">
            <v>-0.26000000000000012</v>
          </cell>
          <cell r="EO352">
            <v>-0.26000000000000012</v>
          </cell>
          <cell r="EP352">
            <v>-0.26000000000000012</v>
          </cell>
          <cell r="EQ352">
            <v>-0.26000000000000012</v>
          </cell>
          <cell r="ER352">
            <v>-0.26000000000000012</v>
          </cell>
          <cell r="ES352">
            <v>-0.26000000000000012</v>
          </cell>
          <cell r="ET352">
            <v>-0.26000000000000012</v>
          </cell>
          <cell r="EU352">
            <v>-0.26000000000000012</v>
          </cell>
          <cell r="EV352">
            <v>-0.26000000000000012</v>
          </cell>
          <cell r="EW352">
            <v>-0.26000000000000012</v>
          </cell>
          <cell r="EX352">
            <v>-0.26000000000000012</v>
          </cell>
          <cell r="EY352">
            <v>-0.26000000000000012</v>
          </cell>
          <cell r="EZ352">
            <v>-0.26000000000000012</v>
          </cell>
          <cell r="FA352">
            <v>-0.26000000000000012</v>
          </cell>
          <cell r="FB352">
            <v>-0.26000000000000012</v>
          </cell>
          <cell r="FC352">
            <v>-0.26000000000000012</v>
          </cell>
          <cell r="FD352">
            <v>-0.26000000000000012</v>
          </cell>
          <cell r="FE352">
            <v>-0.26000000000000012</v>
          </cell>
          <cell r="FF352">
            <v>-0.26000000000000012</v>
          </cell>
          <cell r="FG352">
            <v>-0.26000000000000012</v>
          </cell>
          <cell r="FH352">
            <v>-0.26000000000000012</v>
          </cell>
          <cell r="FI352">
            <v>-0.26000000000000012</v>
          </cell>
          <cell r="FJ352">
            <v>-0.26000000000000012</v>
          </cell>
          <cell r="FK352">
            <v>-0.26000000000000012</v>
          </cell>
          <cell r="FL352">
            <v>-0.26000000000000012</v>
          </cell>
          <cell r="FM352">
            <v>-0.26000000000000012</v>
          </cell>
          <cell r="FN352">
            <v>-0.26000000000000012</v>
          </cell>
          <cell r="FO352">
            <v>-0.26000000000000012</v>
          </cell>
          <cell r="FP352">
            <v>-0.26000000000000012</v>
          </cell>
          <cell r="FQ352">
            <v>-0.26000000000000012</v>
          </cell>
          <cell r="FR352">
            <v>-0.26000000000000012</v>
          </cell>
          <cell r="FS352">
            <v>-0.26000000000000012</v>
          </cell>
          <cell r="FT352">
            <v>-0.26000000000000012</v>
          </cell>
          <cell r="FU352">
            <v>-0.26000000000000012</v>
          </cell>
          <cell r="FV352">
            <v>-0.26000000000000012</v>
          </cell>
          <cell r="FW352">
            <v>-0.26000000000000012</v>
          </cell>
          <cell r="FX352">
            <v>-0.26000000000000012</v>
          </cell>
          <cell r="FY352">
            <v>-0.26000000000000012</v>
          </cell>
          <cell r="FZ352">
            <v>-0.26000000000000012</v>
          </cell>
          <cell r="GA352">
            <v>-0.26000000000000012</v>
          </cell>
          <cell r="GB352">
            <v>-0.26000000000000012</v>
          </cell>
          <cell r="GC352">
            <v>-0.26000000000000012</v>
          </cell>
          <cell r="GD352">
            <v>-0.26000000000000012</v>
          </cell>
          <cell r="GE352">
            <v>-0.26000000000000012</v>
          </cell>
          <cell r="GF352">
            <v>-0.26000000000000012</v>
          </cell>
          <cell r="GG352">
            <v>-0.26000000000000012</v>
          </cell>
          <cell r="GH352">
            <v>-0.26000000000000012</v>
          </cell>
          <cell r="GI352">
            <v>-0.26000000000000012</v>
          </cell>
          <cell r="GJ352">
            <v>-0.26000000000000012</v>
          </cell>
          <cell r="GK352">
            <v>-0.26000000000000012</v>
          </cell>
          <cell r="GL352">
            <v>-0.26000000000000012</v>
          </cell>
          <cell r="GM352">
            <v>-0.26000000000000012</v>
          </cell>
          <cell r="GN352">
            <v>-0.26000000000000012</v>
          </cell>
          <cell r="GO352">
            <v>-0.26000000000000012</v>
          </cell>
          <cell r="GP352">
            <v>-0.26000000000000012</v>
          </cell>
          <cell r="GQ352">
            <v>-0.26000000000000012</v>
          </cell>
          <cell r="GR352">
            <v>-0.26000000000000012</v>
          </cell>
          <cell r="GS352">
            <v>-0.26000000000000012</v>
          </cell>
          <cell r="GT352">
            <v>-0.26000000000000012</v>
          </cell>
          <cell r="GU352">
            <v>-0.26000000000000012</v>
          </cell>
          <cell r="GV352">
            <v>-0.26000000000000012</v>
          </cell>
          <cell r="GW352">
            <v>-0.26000000000000012</v>
          </cell>
          <cell r="GX352">
            <v>-0.26000000000000012</v>
          </cell>
          <cell r="GY352">
            <v>-0.26000000000000012</v>
          </cell>
          <cell r="GZ352">
            <v>-0.26000000000000012</v>
          </cell>
          <cell r="HA352">
            <v>-0.26000000000000012</v>
          </cell>
          <cell r="HB352">
            <v>-0.26000000000000012</v>
          </cell>
          <cell r="HC352">
            <v>-0.26000000000000012</v>
          </cell>
          <cell r="HD352">
            <v>-0.26000000000000012</v>
          </cell>
          <cell r="HE352">
            <v>-0.26000000000000012</v>
          </cell>
          <cell r="HF352">
            <v>-0.26000000000000012</v>
          </cell>
          <cell r="HG352">
            <v>-0.26000000000000012</v>
          </cell>
          <cell r="HH352">
            <v>-0.26000000000000012</v>
          </cell>
          <cell r="HI352">
            <v>-0.26000000000000012</v>
          </cell>
          <cell r="HJ352">
            <v>-0.26000000000000012</v>
          </cell>
          <cell r="HK352">
            <v>-0.26000000000000012</v>
          </cell>
          <cell r="HL352">
            <v>-0.26000000000000012</v>
          </cell>
          <cell r="HM352">
            <v>-0.26000000000000012</v>
          </cell>
          <cell r="HN352">
            <v>-0.26000000000000012</v>
          </cell>
          <cell r="HO352">
            <v>-0.26000000000000012</v>
          </cell>
          <cell r="HP352">
            <v>-0.26000000000000012</v>
          </cell>
          <cell r="HQ352">
            <v>-0.26000000000000012</v>
          </cell>
          <cell r="HR352">
            <v>-0.26000000000000012</v>
          </cell>
          <cell r="HS352">
            <v>-0.26000000000000012</v>
          </cell>
          <cell r="HT352">
            <v>-0.26000000000000012</v>
          </cell>
          <cell r="HU352">
            <v>-0.26000000000000012</v>
          </cell>
          <cell r="HV352">
            <v>-0.26000000000000012</v>
          </cell>
          <cell r="HW352">
            <v>-0.26000000000000012</v>
          </cell>
          <cell r="HX352">
            <v>-0.26000000000000012</v>
          </cell>
          <cell r="HY352">
            <v>-0.26000000000000012</v>
          </cell>
          <cell r="HZ352">
            <v>-0.26000000000000012</v>
          </cell>
          <cell r="IA352">
            <v>-0.26000000000000012</v>
          </cell>
          <cell r="IB352">
            <v>-0.26000000000000012</v>
          </cell>
          <cell r="IC352">
            <v>-0.26000000000000012</v>
          </cell>
          <cell r="ID352">
            <v>-0.26000000000000012</v>
          </cell>
          <cell r="IE352">
            <v>-0.26000000000000012</v>
          </cell>
          <cell r="IF352">
            <v>-0.26000000000000012</v>
          </cell>
          <cell r="IG352">
            <v>-0.26000000000000012</v>
          </cell>
          <cell r="IH352">
            <v>-0.26000000000000012</v>
          </cell>
          <cell r="II352">
            <v>-0.26000000000000012</v>
          </cell>
          <cell r="IJ352">
            <v>-0.26000000000000012</v>
          </cell>
          <cell r="IK352">
            <v>-0.26000000000000012</v>
          </cell>
          <cell r="IL352">
            <v>-0.26000000000000012</v>
          </cell>
          <cell r="IM352">
            <v>-0.26000000000000012</v>
          </cell>
          <cell r="IN352">
            <v>-0.26000000000000012</v>
          </cell>
          <cell r="IO352">
            <v>-0.26000000000000012</v>
          </cell>
          <cell r="IP352">
            <v>-0.26000000000000012</v>
          </cell>
          <cell r="IQ352">
            <v>-0.26000000000000012</v>
          </cell>
        </row>
        <row r="353">
          <cell r="W353">
            <v>0</v>
          </cell>
          <cell r="AG353">
            <v>0</v>
          </cell>
          <cell r="AL353">
            <v>5.75</v>
          </cell>
          <cell r="AQ353">
            <v>15.75</v>
          </cell>
          <cell r="AR353">
            <v>25.75</v>
          </cell>
          <cell r="AS353">
            <v>35.75</v>
          </cell>
          <cell r="AT353">
            <v>45.75</v>
          </cell>
          <cell r="AU353">
            <v>55.75</v>
          </cell>
          <cell r="AV353">
            <v>65.75</v>
          </cell>
          <cell r="AW353">
            <v>75.430555555555557</v>
          </cell>
          <cell r="AX353">
            <v>74.555555555555557</v>
          </cell>
          <cell r="AY353">
            <v>73.125</v>
          </cell>
          <cell r="AZ353">
            <v>71.138888888888886</v>
          </cell>
          <cell r="BA353">
            <v>68.597222222222229</v>
          </cell>
          <cell r="BB353">
            <v>65.5</v>
          </cell>
          <cell r="BC353">
            <v>61.847222222222229</v>
          </cell>
          <cell r="BD353">
            <v>57.638888888888886</v>
          </cell>
          <cell r="BE353">
            <v>53.430555555555557</v>
          </cell>
          <cell r="BF353">
            <v>49.222222222222229</v>
          </cell>
          <cell r="BG353">
            <v>45.0138888888889</v>
          </cell>
          <cell r="BH353">
            <v>40.805555555555564</v>
          </cell>
          <cell r="BI353">
            <v>36.597222222222229</v>
          </cell>
          <cell r="BJ353">
            <v>32.3888888888889</v>
          </cell>
          <cell r="BK353">
            <v>28.180555555555564</v>
          </cell>
          <cell r="BL353">
            <v>23.972222222222236</v>
          </cell>
          <cell r="BM353">
            <v>19.763888888888907</v>
          </cell>
          <cell r="BN353">
            <v>15.555555555555571</v>
          </cell>
          <cell r="BO353">
            <v>11.666666666666682</v>
          </cell>
          <cell r="BP353">
            <v>8.3333333333333499</v>
          </cell>
          <cell r="BQ353">
            <v>5.5555555555555722</v>
          </cell>
          <cell r="BR353">
            <v>3.3333333333333499</v>
          </cell>
          <cell r="BS353">
            <v>1.6666666666666834</v>
          </cell>
          <cell r="BT353">
            <v>0.55555555555557223</v>
          </cell>
          <cell r="BU353">
            <v>1.6653345369377348E-14</v>
          </cell>
          <cell r="BV353">
            <v>1.6653345369377348E-14</v>
          </cell>
          <cell r="BW353">
            <v>1.6653345369377348E-14</v>
          </cell>
          <cell r="BX353">
            <v>1.6653345369377348E-14</v>
          </cell>
          <cell r="BY353">
            <v>1.6653345369377348E-14</v>
          </cell>
          <cell r="BZ353">
            <v>1.6653345369377348E-14</v>
          </cell>
          <cell r="CA353">
            <v>1.6653345369377348E-14</v>
          </cell>
          <cell r="CB353">
            <v>1.6653345369377348E-14</v>
          </cell>
          <cell r="CC353">
            <v>1.6653345369377348E-14</v>
          </cell>
          <cell r="CD353">
            <v>1.6653345369377348E-14</v>
          </cell>
          <cell r="CE353">
            <v>1.6653345369377348E-14</v>
          </cell>
          <cell r="CF353">
            <v>1.6653345369377348E-14</v>
          </cell>
          <cell r="CG353">
            <v>1.6653345369377348E-14</v>
          </cell>
          <cell r="CH353">
            <v>1.6653345369377348E-14</v>
          </cell>
          <cell r="CI353">
            <v>1.6653345369377348E-14</v>
          </cell>
          <cell r="CJ353">
            <v>1.6653345369377348E-14</v>
          </cell>
          <cell r="CK353">
            <v>1.6653345369377348E-14</v>
          </cell>
          <cell r="CL353">
            <v>1.6653345369377348E-14</v>
          </cell>
          <cell r="CM353">
            <v>1.6653345369377348E-14</v>
          </cell>
          <cell r="CN353">
            <v>1.6653345369377348E-14</v>
          </cell>
          <cell r="CO353">
            <v>1.6653345369377348E-14</v>
          </cell>
          <cell r="CP353">
            <v>1.6653345369377348E-14</v>
          </cell>
          <cell r="CQ353">
            <v>1.6653345369377348E-14</v>
          </cell>
          <cell r="CR353">
            <v>1.6653345369377348E-14</v>
          </cell>
          <cell r="CS353">
            <v>1.6653345369377348E-14</v>
          </cell>
          <cell r="CT353">
            <v>1.6653345369377348E-14</v>
          </cell>
          <cell r="CU353">
            <v>1.6653345369377348E-14</v>
          </cell>
          <cell r="CV353">
            <v>1.6653345369377348E-14</v>
          </cell>
          <cell r="CW353">
            <v>1.6653345369377348E-14</v>
          </cell>
          <cell r="CX353">
            <v>1.6653345369377348E-14</v>
          </cell>
          <cell r="CY353">
            <v>1.6653345369377348E-14</v>
          </cell>
          <cell r="CZ353">
            <v>1.6653345369377348E-14</v>
          </cell>
          <cell r="DA353">
            <v>1.6653345369377348E-14</v>
          </cell>
          <cell r="DB353">
            <v>1.6653345369377348E-14</v>
          </cell>
          <cell r="DC353">
            <v>1.6653345369377348E-14</v>
          </cell>
          <cell r="DD353">
            <v>1.6653345369377348E-14</v>
          </cell>
          <cell r="DE353">
            <v>1.6653345369377348E-14</v>
          </cell>
          <cell r="DF353">
            <v>1.6653345369377348E-14</v>
          </cell>
          <cell r="DG353">
            <v>1.6653345369377348E-14</v>
          </cell>
          <cell r="DH353">
            <v>1.6653345369377348E-14</v>
          </cell>
          <cell r="DI353">
            <v>1.6653345369377348E-14</v>
          </cell>
          <cell r="DJ353">
            <v>1.6653345369377348E-14</v>
          </cell>
          <cell r="DK353">
            <v>1.6653345369377348E-14</v>
          </cell>
          <cell r="DL353">
            <v>1.6653345369377348E-14</v>
          </cell>
          <cell r="DM353">
            <v>1.6653345369377348E-14</v>
          </cell>
          <cell r="DN353">
            <v>1.6653345369377348E-14</v>
          </cell>
          <cell r="DO353">
            <v>1.6653345369377348E-14</v>
          </cell>
          <cell r="DP353">
            <v>1.6653345369377348E-14</v>
          </cell>
          <cell r="DQ353">
            <v>1.6653345369377348E-14</v>
          </cell>
          <cell r="DR353">
            <v>1.6653345369377348E-14</v>
          </cell>
          <cell r="DS353">
            <v>1.6653345369377348E-14</v>
          </cell>
          <cell r="DT353">
            <v>1.6653345369377348E-14</v>
          </cell>
          <cell r="DU353">
            <v>1.6653345369377348E-14</v>
          </cell>
          <cell r="DV353">
            <v>1.6653345369377348E-14</v>
          </cell>
          <cell r="DW353">
            <v>1.6653345369377348E-14</v>
          </cell>
          <cell r="DX353">
            <v>1.6653345369377348E-14</v>
          </cell>
          <cell r="DY353">
            <v>1.6653345369377348E-14</v>
          </cell>
          <cell r="DZ353">
            <v>1.6653345369377348E-14</v>
          </cell>
          <cell r="EA353">
            <v>1.6653345369377348E-14</v>
          </cell>
          <cell r="EB353">
            <v>1.6653345369377348E-14</v>
          </cell>
          <cell r="EC353">
            <v>1.6653345369377348E-14</v>
          </cell>
          <cell r="ED353">
            <v>1.6653345369377348E-14</v>
          </cell>
          <cell r="EE353">
            <v>1.6653345369377348E-14</v>
          </cell>
          <cell r="EF353">
            <v>1.6653345369377348E-14</v>
          </cell>
          <cell r="EG353">
            <v>1.6653345369377348E-14</v>
          </cell>
          <cell r="EH353">
            <v>1.6653345369377348E-14</v>
          </cell>
          <cell r="EI353">
            <v>1.6653345369377348E-14</v>
          </cell>
          <cell r="EJ353">
            <v>1.6653345369377348E-14</v>
          </cell>
          <cell r="EK353">
            <v>1.6653345369377348E-14</v>
          </cell>
          <cell r="EL353">
            <v>1.6653345369377348E-14</v>
          </cell>
          <cell r="EM353">
            <v>1.6653345369377348E-14</v>
          </cell>
          <cell r="EN353">
            <v>1.6653345369377348E-14</v>
          </cell>
          <cell r="EO353">
            <v>1.6653345369377348E-14</v>
          </cell>
          <cell r="EP353">
            <v>1.6653345369377348E-14</v>
          </cell>
          <cell r="EQ353">
            <v>1.6653345369377348E-14</v>
          </cell>
          <cell r="ER353">
            <v>1.6653345369377348E-14</v>
          </cell>
          <cell r="ES353">
            <v>1.6653345369377348E-14</v>
          </cell>
          <cell r="ET353">
            <v>1.6653345369377348E-14</v>
          </cell>
          <cell r="EU353">
            <v>1.6653345369377348E-14</v>
          </cell>
          <cell r="EV353">
            <v>1.6653345369377348E-14</v>
          </cell>
          <cell r="EW353">
            <v>1.6653345369377348E-14</v>
          </cell>
          <cell r="EX353">
            <v>1.6653345369377348E-14</v>
          </cell>
          <cell r="EY353">
            <v>1.6653345369377348E-14</v>
          </cell>
          <cell r="EZ353">
            <v>1.6653345369377348E-14</v>
          </cell>
          <cell r="FA353">
            <v>1.6653345369377348E-14</v>
          </cell>
          <cell r="FB353">
            <v>1.6653345369377348E-14</v>
          </cell>
          <cell r="FC353">
            <v>1.6653345369377348E-14</v>
          </cell>
          <cell r="FD353">
            <v>1.6653345369377348E-14</v>
          </cell>
          <cell r="FE353">
            <v>1.6653345369377348E-14</v>
          </cell>
          <cell r="FF353">
            <v>1.6653345369377348E-14</v>
          </cell>
          <cell r="FG353">
            <v>1.6653345369377348E-14</v>
          </cell>
          <cell r="FH353">
            <v>1.6653345369377348E-14</v>
          </cell>
          <cell r="FI353">
            <v>1.6653345369377348E-14</v>
          </cell>
          <cell r="FJ353">
            <v>1.6653345369377348E-14</v>
          </cell>
          <cell r="FK353">
            <v>1.6653345369377348E-14</v>
          </cell>
          <cell r="FL353">
            <v>1.6653345369377348E-14</v>
          </cell>
          <cell r="FM353">
            <v>1.6653345369377348E-14</v>
          </cell>
          <cell r="FN353">
            <v>1.6653345369377348E-14</v>
          </cell>
          <cell r="FO353">
            <v>1.6653345369377348E-14</v>
          </cell>
          <cell r="FP353">
            <v>1.6653345369377348E-14</v>
          </cell>
          <cell r="FQ353">
            <v>1.6653345369377348E-14</v>
          </cell>
          <cell r="FR353">
            <v>1.6653345369377348E-14</v>
          </cell>
          <cell r="FS353">
            <v>1.6653345369377348E-14</v>
          </cell>
          <cell r="FT353">
            <v>1.6653345369377348E-14</v>
          </cell>
          <cell r="FU353">
            <v>1.6653345369377348E-14</v>
          </cell>
          <cell r="FV353">
            <v>1.6653345369377348E-14</v>
          </cell>
          <cell r="FW353">
            <v>1.6653345369377348E-14</v>
          </cell>
          <cell r="FX353">
            <v>1.6653345369377348E-14</v>
          </cell>
          <cell r="FY353">
            <v>1.6653345369377348E-14</v>
          </cell>
          <cell r="FZ353">
            <v>1.6653345369377348E-14</v>
          </cell>
          <cell r="GA353">
            <v>1.6653345369377348E-14</v>
          </cell>
          <cell r="GB353">
            <v>1.6653345369377348E-14</v>
          </cell>
          <cell r="GC353">
            <v>1.6653345369377348E-14</v>
          </cell>
          <cell r="GD353">
            <v>1.6653345369377348E-14</v>
          </cell>
          <cell r="GE353">
            <v>1.6653345369377348E-14</v>
          </cell>
          <cell r="GF353">
            <v>1.6653345369377348E-14</v>
          </cell>
          <cell r="GG353">
            <v>1.6653345369377348E-14</v>
          </cell>
          <cell r="GH353">
            <v>1.6653345369377348E-14</v>
          </cell>
          <cell r="GI353">
            <v>1.6653345369377348E-14</v>
          </cell>
          <cell r="GJ353">
            <v>1.6653345369377348E-14</v>
          </cell>
          <cell r="GK353">
            <v>1.6653345369377348E-14</v>
          </cell>
          <cell r="GL353">
            <v>1.6653345369377348E-14</v>
          </cell>
          <cell r="GM353">
            <v>1.6653345369377348E-14</v>
          </cell>
          <cell r="GN353">
            <v>1.6653345369377348E-14</v>
          </cell>
          <cell r="GO353">
            <v>1.6653345369377348E-14</v>
          </cell>
          <cell r="GP353">
            <v>1.6653345369377348E-14</v>
          </cell>
          <cell r="GQ353">
            <v>1.6653345369377348E-14</v>
          </cell>
          <cell r="GR353">
            <v>1.6653345369377348E-14</v>
          </cell>
          <cell r="GS353">
            <v>1.6653345369377348E-14</v>
          </cell>
          <cell r="GT353">
            <v>1.6653345369377348E-14</v>
          </cell>
          <cell r="GU353">
            <v>1.6653345369377348E-14</v>
          </cell>
          <cell r="GV353">
            <v>1.6653345369377348E-14</v>
          </cell>
          <cell r="GW353">
            <v>1.6653345369377348E-14</v>
          </cell>
          <cell r="GX353">
            <v>1.6653345369377348E-14</v>
          </cell>
          <cell r="GY353">
            <v>1.6653345369377348E-14</v>
          </cell>
          <cell r="GZ353">
            <v>1.6653345369377348E-14</v>
          </cell>
          <cell r="HA353">
            <v>1.6653345369377348E-14</v>
          </cell>
          <cell r="HB353">
            <v>1.6653345369377348E-14</v>
          </cell>
          <cell r="HC353">
            <v>1.6653345369377348E-14</v>
          </cell>
          <cell r="HD353">
            <v>1.6653345369377348E-14</v>
          </cell>
          <cell r="HE353">
            <v>1.6653345369377348E-14</v>
          </cell>
          <cell r="HF353">
            <v>1.6653345369377348E-14</v>
          </cell>
          <cell r="HG353">
            <v>1.6653345369377348E-14</v>
          </cell>
          <cell r="HH353">
            <v>1.6653345369377348E-14</v>
          </cell>
          <cell r="HI353">
            <v>1.6653345369377348E-14</v>
          </cell>
          <cell r="HJ353">
            <v>1.6653345369377348E-14</v>
          </cell>
          <cell r="HK353">
            <v>1.6653345369377348E-14</v>
          </cell>
          <cell r="HL353">
            <v>1.6653345369377348E-14</v>
          </cell>
          <cell r="HM353">
            <v>1.6653345369377348E-14</v>
          </cell>
          <cell r="HN353">
            <v>1.6653345369377348E-14</v>
          </cell>
          <cell r="HO353">
            <v>1.6653345369377348E-14</v>
          </cell>
          <cell r="HP353">
            <v>1.6653345369377348E-14</v>
          </cell>
          <cell r="HQ353">
            <v>1.6653345369377348E-14</v>
          </cell>
          <cell r="HR353">
            <v>1.6653345369377348E-14</v>
          </cell>
          <cell r="HS353">
            <v>1.6653345369377348E-14</v>
          </cell>
          <cell r="HT353">
            <v>1.6653345369377348E-14</v>
          </cell>
          <cell r="HU353">
            <v>1.6653345369377348E-14</v>
          </cell>
          <cell r="HV353">
            <v>1.6653345369377348E-14</v>
          </cell>
          <cell r="HW353">
            <v>1.6653345369377348E-14</v>
          </cell>
          <cell r="HX353">
            <v>1.6653345369377348E-14</v>
          </cell>
          <cell r="HY353">
            <v>1.6653345369377348E-14</v>
          </cell>
          <cell r="HZ353">
            <v>1.6653345369377348E-14</v>
          </cell>
          <cell r="IA353">
            <v>1.6653345369377348E-14</v>
          </cell>
          <cell r="IB353">
            <v>1.6653345369377348E-14</v>
          </cell>
          <cell r="IC353">
            <v>1.6653345369377348E-14</v>
          </cell>
          <cell r="ID353">
            <v>1.6653345369377348E-14</v>
          </cell>
          <cell r="IE353">
            <v>1.6653345369377348E-14</v>
          </cell>
          <cell r="IF353">
            <v>1.6653345369377348E-14</v>
          </cell>
          <cell r="IG353">
            <v>1.6653345369377348E-14</v>
          </cell>
          <cell r="IH353">
            <v>1.6653345369377348E-14</v>
          </cell>
          <cell r="II353">
            <v>1.6653345369377348E-14</v>
          </cell>
          <cell r="IJ353">
            <v>1.6653345369377348E-14</v>
          </cell>
          <cell r="IK353">
            <v>1.6653345369377348E-14</v>
          </cell>
          <cell r="IL353">
            <v>1.6653345369377348E-14</v>
          </cell>
          <cell r="IM353">
            <v>1.6653345369377348E-14</v>
          </cell>
          <cell r="IN353">
            <v>1.6653345369377348E-14</v>
          </cell>
          <cell r="IO353">
            <v>1.6653345369377348E-14</v>
          </cell>
          <cell r="IP353">
            <v>1.6653345369377348E-14</v>
          </cell>
          <cell r="IQ353">
            <v>1.6653345369377348E-14</v>
          </cell>
        </row>
        <row r="354">
          <cell r="AB354">
            <v>0</v>
          </cell>
          <cell r="AG354">
            <v>0</v>
          </cell>
          <cell r="AL354">
            <v>0</v>
          </cell>
          <cell r="AQ354">
            <v>0</v>
          </cell>
          <cell r="AR354">
            <v>0</v>
          </cell>
          <cell r="AS354">
            <v>0</v>
          </cell>
          <cell r="AT354">
            <v>0.26</v>
          </cell>
          <cell r="AU354">
            <v>0.26</v>
          </cell>
          <cell r="AV354">
            <v>0.26</v>
          </cell>
          <cell r="AW354">
            <v>0.26</v>
          </cell>
          <cell r="AX354">
            <v>0.2311111111111111</v>
          </cell>
          <cell r="AY354">
            <v>0.20222222222222219</v>
          </cell>
          <cell r="AZ354">
            <v>0.17333333333333331</v>
          </cell>
          <cell r="BA354">
            <v>0.1444444444444444</v>
          </cell>
          <cell r="BB354">
            <v>0.11555555555555551</v>
          </cell>
          <cell r="BC354">
            <v>8.6666666666666628E-2</v>
          </cell>
          <cell r="BD354">
            <v>5.7777777777777733E-2</v>
          </cell>
          <cell r="BE354">
            <v>2.8888888888888846E-2</v>
          </cell>
          <cell r="BF354">
            <v>-4.3298697960381107E-17</v>
          </cell>
          <cell r="BG354">
            <v>-4.3298697960381107E-17</v>
          </cell>
          <cell r="BH354">
            <v>-0.23111111111111121</v>
          </cell>
          <cell r="BI354">
            <v>-0.23111111111111121</v>
          </cell>
          <cell r="BJ354">
            <v>-0.23111111111111121</v>
          </cell>
          <cell r="BK354">
            <v>-0.23111111111111121</v>
          </cell>
          <cell r="BL354">
            <v>-0.23111111111111121</v>
          </cell>
          <cell r="BM354">
            <v>-0.23111111111111121</v>
          </cell>
          <cell r="BN354">
            <v>-0.23111111111111121</v>
          </cell>
          <cell r="BO354">
            <v>-0.23111111111111121</v>
          </cell>
          <cell r="BP354">
            <v>-0.23111111111111121</v>
          </cell>
          <cell r="BQ354">
            <v>-0.23111111111111121</v>
          </cell>
          <cell r="BR354">
            <v>-0.23111111111111121</v>
          </cell>
          <cell r="BS354">
            <v>-0.23111111111111121</v>
          </cell>
          <cell r="BT354">
            <v>-0.23111111111111121</v>
          </cell>
          <cell r="BU354">
            <v>-0.23111111111111121</v>
          </cell>
          <cell r="BV354">
            <v>-0.23111111111111121</v>
          </cell>
          <cell r="BW354">
            <v>-0.23111111111111121</v>
          </cell>
          <cell r="BX354">
            <v>-0.23111111111111121</v>
          </cell>
          <cell r="BY354">
            <v>-0.23111111111111121</v>
          </cell>
          <cell r="BZ354">
            <v>-0.23111111111111121</v>
          </cell>
          <cell r="CA354">
            <v>-0.23111111111111121</v>
          </cell>
          <cell r="CB354">
            <v>-0.23111111111111121</v>
          </cell>
          <cell r="CC354">
            <v>-0.23111111111111121</v>
          </cell>
          <cell r="CD354">
            <v>-0.23111111111111121</v>
          </cell>
          <cell r="CE354">
            <v>-0.23111111111111121</v>
          </cell>
          <cell r="CF354">
            <v>-0.23111111111111121</v>
          </cell>
          <cell r="CG354">
            <v>-0.23111111111111121</v>
          </cell>
          <cell r="CH354">
            <v>-0.23111111111111121</v>
          </cell>
          <cell r="CI354">
            <v>-0.23111111111111121</v>
          </cell>
          <cell r="CJ354">
            <v>-0.23111111111111121</v>
          </cell>
          <cell r="CK354">
            <v>-0.23111111111111121</v>
          </cell>
          <cell r="CL354">
            <v>-0.23111111111111121</v>
          </cell>
          <cell r="CM354">
            <v>-0.23111111111111121</v>
          </cell>
          <cell r="CN354">
            <v>-0.23111111111111121</v>
          </cell>
          <cell r="CO354">
            <v>-0.23111111111111121</v>
          </cell>
          <cell r="CP354">
            <v>-0.23111111111111121</v>
          </cell>
          <cell r="CQ354">
            <v>-0.23111111111111121</v>
          </cell>
          <cell r="CR354">
            <v>-0.23111111111111121</v>
          </cell>
          <cell r="CS354">
            <v>-0.23111111111111121</v>
          </cell>
          <cell r="CT354">
            <v>-0.23111111111111121</v>
          </cell>
          <cell r="CU354">
            <v>-0.23111111111111121</v>
          </cell>
          <cell r="CV354">
            <v>-0.23111111111111121</v>
          </cell>
          <cell r="CW354">
            <v>-0.23111111111111121</v>
          </cell>
          <cell r="CX354">
            <v>-0.23111111111111121</v>
          </cell>
          <cell r="CY354">
            <v>-0.23111111111111121</v>
          </cell>
          <cell r="CZ354">
            <v>-0.23111111111111121</v>
          </cell>
          <cell r="DA354">
            <v>-0.23111111111111121</v>
          </cell>
          <cell r="DB354">
            <v>-0.23111111111111121</v>
          </cell>
          <cell r="DC354">
            <v>-0.23111111111111121</v>
          </cell>
          <cell r="DD354">
            <v>-0.23111111111111121</v>
          </cell>
          <cell r="DE354">
            <v>-0.23111111111111121</v>
          </cell>
          <cell r="DF354">
            <v>-0.23111111111111121</v>
          </cell>
          <cell r="DG354">
            <v>-0.23111111111111121</v>
          </cell>
          <cell r="DH354">
            <v>-0.23111111111111121</v>
          </cell>
          <cell r="DI354">
            <v>-0.23111111111111121</v>
          </cell>
          <cell r="DJ354">
            <v>-0.23111111111111121</v>
          </cell>
          <cell r="DK354">
            <v>-0.23111111111111121</v>
          </cell>
          <cell r="DL354">
            <v>-0.23111111111111121</v>
          </cell>
          <cell r="DM354">
            <v>-0.23111111111111121</v>
          </cell>
          <cell r="DN354">
            <v>-0.23111111111111121</v>
          </cell>
          <cell r="DO354">
            <v>-0.23111111111111121</v>
          </cell>
          <cell r="DP354">
            <v>-0.23111111111111121</v>
          </cell>
          <cell r="DQ354">
            <v>-0.23111111111111121</v>
          </cell>
          <cell r="DR354">
            <v>-0.23111111111111121</v>
          </cell>
          <cell r="DS354">
            <v>-0.23111111111111121</v>
          </cell>
          <cell r="DT354">
            <v>-0.23111111111111121</v>
          </cell>
          <cell r="DU354">
            <v>-0.23111111111111121</v>
          </cell>
          <cell r="DV354">
            <v>-0.23111111111111121</v>
          </cell>
          <cell r="DW354">
            <v>-0.23111111111111121</v>
          </cell>
          <cell r="DX354">
            <v>-0.23111111111111121</v>
          </cell>
          <cell r="DY354">
            <v>-0.23111111111111121</v>
          </cell>
          <cell r="DZ354">
            <v>-0.23111111111111121</v>
          </cell>
          <cell r="EA354">
            <v>-0.23111111111111121</v>
          </cell>
          <cell r="EB354">
            <v>-0.23111111111111121</v>
          </cell>
          <cell r="EC354">
            <v>-0.23111111111111121</v>
          </cell>
          <cell r="ED354">
            <v>-0.23111111111111121</v>
          </cell>
          <cell r="EE354">
            <v>-0.23111111111111121</v>
          </cell>
          <cell r="EF354">
            <v>-0.23111111111111121</v>
          </cell>
          <cell r="EG354">
            <v>-0.23111111111111121</v>
          </cell>
          <cell r="EH354">
            <v>-0.23111111111111121</v>
          </cell>
          <cell r="EI354">
            <v>-0.23111111111111121</v>
          </cell>
          <cell r="EJ354">
            <v>-0.23111111111111121</v>
          </cell>
          <cell r="EK354">
            <v>-0.23111111111111121</v>
          </cell>
          <cell r="EL354">
            <v>-0.23111111111111121</v>
          </cell>
          <cell r="EM354">
            <v>-0.23111111111111121</v>
          </cell>
          <cell r="EN354">
            <v>-0.23111111111111121</v>
          </cell>
          <cell r="EO354">
            <v>-0.23111111111111121</v>
          </cell>
          <cell r="EP354">
            <v>-0.23111111111111121</v>
          </cell>
          <cell r="EQ354">
            <v>-0.23111111111111121</v>
          </cell>
          <cell r="ER354">
            <v>-0.23111111111111121</v>
          </cell>
          <cell r="ES354">
            <v>-0.23111111111111121</v>
          </cell>
          <cell r="ET354">
            <v>-0.23111111111111121</v>
          </cell>
          <cell r="EU354">
            <v>-0.23111111111111121</v>
          </cell>
          <cell r="EV354">
            <v>-0.23111111111111121</v>
          </cell>
          <cell r="EW354">
            <v>-0.23111111111111121</v>
          </cell>
          <cell r="EX354">
            <v>-0.23111111111111121</v>
          </cell>
          <cell r="EY354">
            <v>-0.23111111111111121</v>
          </cell>
          <cell r="EZ354">
            <v>-0.23111111111111121</v>
          </cell>
          <cell r="FA354">
            <v>-0.23111111111111121</v>
          </cell>
          <cell r="FB354">
            <v>-0.23111111111111121</v>
          </cell>
          <cell r="FC354">
            <v>-0.23111111111111121</v>
          </cell>
          <cell r="FD354">
            <v>-0.23111111111111121</v>
          </cell>
          <cell r="FE354">
            <v>-0.23111111111111121</v>
          </cell>
          <cell r="FF354">
            <v>-0.23111111111111121</v>
          </cell>
          <cell r="FG354">
            <v>-0.23111111111111121</v>
          </cell>
          <cell r="FH354">
            <v>-0.23111111111111121</v>
          </cell>
          <cell r="FI354">
            <v>-0.23111111111111121</v>
          </cell>
          <cell r="FJ354">
            <v>-0.23111111111111121</v>
          </cell>
          <cell r="FK354">
            <v>-0.23111111111111121</v>
          </cell>
          <cell r="FL354">
            <v>-0.23111111111111121</v>
          </cell>
          <cell r="FM354">
            <v>-0.23111111111111121</v>
          </cell>
          <cell r="FN354">
            <v>-0.23111111111111121</v>
          </cell>
          <cell r="FO354">
            <v>-0.23111111111111121</v>
          </cell>
          <cell r="FP354">
            <v>-0.23111111111111121</v>
          </cell>
          <cell r="FQ354">
            <v>-0.23111111111111121</v>
          </cell>
          <cell r="FR354">
            <v>-0.23111111111111121</v>
          </cell>
          <cell r="FS354">
            <v>-0.23111111111111121</v>
          </cell>
          <cell r="FT354">
            <v>-0.23111111111111121</v>
          </cell>
          <cell r="FU354">
            <v>-0.23111111111111121</v>
          </cell>
          <cell r="FV354">
            <v>-0.23111111111111121</v>
          </cell>
          <cell r="FW354">
            <v>-0.23111111111111121</v>
          </cell>
          <cell r="FX354">
            <v>-0.23111111111111121</v>
          </cell>
          <cell r="FY354">
            <v>-0.23111111111111121</v>
          </cell>
          <cell r="FZ354">
            <v>-0.23111111111111121</v>
          </cell>
          <cell r="GA354">
            <v>-0.23111111111111121</v>
          </cell>
          <cell r="GB354">
            <v>-0.23111111111111121</v>
          </cell>
          <cell r="GC354">
            <v>-0.23111111111111121</v>
          </cell>
          <cell r="GD354">
            <v>-0.23111111111111121</v>
          </cell>
          <cell r="GE354">
            <v>-0.23111111111111121</v>
          </cell>
          <cell r="GF354">
            <v>-0.23111111111111121</v>
          </cell>
          <cell r="GG354">
            <v>-0.23111111111111121</v>
          </cell>
          <cell r="GH354">
            <v>-0.23111111111111121</v>
          </cell>
          <cell r="GI354">
            <v>-0.23111111111111121</v>
          </cell>
          <cell r="GJ354">
            <v>-0.23111111111111121</v>
          </cell>
          <cell r="GK354">
            <v>-0.23111111111111121</v>
          </cell>
          <cell r="GL354">
            <v>-0.23111111111111121</v>
          </cell>
          <cell r="GM354">
            <v>-0.23111111111111121</v>
          </cell>
          <cell r="GN354">
            <v>-0.23111111111111121</v>
          </cell>
          <cell r="GO354">
            <v>-0.23111111111111121</v>
          </cell>
          <cell r="GP354">
            <v>-0.23111111111111121</v>
          </cell>
          <cell r="GQ354">
            <v>-0.23111111111111121</v>
          </cell>
          <cell r="GR354">
            <v>-0.23111111111111121</v>
          </cell>
          <cell r="GS354">
            <v>-0.23111111111111121</v>
          </cell>
          <cell r="GT354">
            <v>-0.23111111111111121</v>
          </cell>
          <cell r="GU354">
            <v>-0.23111111111111121</v>
          </cell>
          <cell r="GV354">
            <v>-0.23111111111111121</v>
          </cell>
          <cell r="GW354">
            <v>-0.23111111111111121</v>
          </cell>
          <cell r="GX354">
            <v>-0.23111111111111121</v>
          </cell>
          <cell r="GY354">
            <v>-0.23111111111111121</v>
          </cell>
          <cell r="GZ354">
            <v>-0.23111111111111121</v>
          </cell>
          <cell r="HA354">
            <v>-0.23111111111111121</v>
          </cell>
          <cell r="HB354">
            <v>-0.23111111111111121</v>
          </cell>
          <cell r="HC354">
            <v>-0.23111111111111121</v>
          </cell>
          <cell r="HD354">
            <v>-0.23111111111111121</v>
          </cell>
          <cell r="HE354">
            <v>-0.23111111111111121</v>
          </cell>
          <cell r="HF354">
            <v>-0.23111111111111121</v>
          </cell>
          <cell r="HG354">
            <v>-0.23111111111111121</v>
          </cell>
          <cell r="HH354">
            <v>-0.23111111111111121</v>
          </cell>
          <cell r="HI354">
            <v>-0.23111111111111121</v>
          </cell>
          <cell r="HJ354">
            <v>-0.23111111111111121</v>
          </cell>
          <cell r="HK354">
            <v>-0.23111111111111121</v>
          </cell>
          <cell r="HL354">
            <v>-0.23111111111111121</v>
          </cell>
          <cell r="HM354">
            <v>-0.23111111111111121</v>
          </cell>
          <cell r="HN354">
            <v>-0.23111111111111121</v>
          </cell>
          <cell r="HO354">
            <v>-0.23111111111111121</v>
          </cell>
          <cell r="HP354">
            <v>-0.23111111111111121</v>
          </cell>
          <cell r="HQ354">
            <v>-0.23111111111111121</v>
          </cell>
          <cell r="HR354">
            <v>-0.23111111111111121</v>
          </cell>
          <cell r="HS354">
            <v>-0.23111111111111121</v>
          </cell>
          <cell r="HT354">
            <v>-0.23111111111111121</v>
          </cell>
          <cell r="HU354">
            <v>-0.23111111111111121</v>
          </cell>
          <cell r="HV354">
            <v>-0.23111111111111121</v>
          </cell>
          <cell r="HW354">
            <v>-0.23111111111111121</v>
          </cell>
          <cell r="HX354">
            <v>-0.23111111111111121</v>
          </cell>
          <cell r="HY354">
            <v>-0.23111111111111121</v>
          </cell>
          <cell r="HZ354">
            <v>-0.23111111111111121</v>
          </cell>
          <cell r="IA354">
            <v>-0.23111111111111121</v>
          </cell>
          <cell r="IB354">
            <v>-0.23111111111111121</v>
          </cell>
          <cell r="IC354">
            <v>-0.23111111111111121</v>
          </cell>
          <cell r="ID354">
            <v>-0.23111111111111121</v>
          </cell>
          <cell r="IE354">
            <v>-0.23111111111111121</v>
          </cell>
          <cell r="IF354">
            <v>-0.23111111111111121</v>
          </cell>
          <cell r="IG354">
            <v>-0.23111111111111121</v>
          </cell>
          <cell r="IH354">
            <v>-0.23111111111111121</v>
          </cell>
          <cell r="II354">
            <v>-0.23111111111111121</v>
          </cell>
          <cell r="IJ354">
            <v>-0.23111111111111121</v>
          </cell>
          <cell r="IK354">
            <v>-0.23111111111111121</v>
          </cell>
          <cell r="IL354">
            <v>-0.23111111111111121</v>
          </cell>
          <cell r="IM354">
            <v>-0.23111111111111121</v>
          </cell>
          <cell r="IN354">
            <v>-0.23111111111111121</v>
          </cell>
          <cell r="IO354">
            <v>-0.23111111111111121</v>
          </cell>
          <cell r="IP354">
            <v>-0.23111111111111121</v>
          </cell>
          <cell r="IQ354">
            <v>-0.23111111111111121</v>
          </cell>
        </row>
        <row r="362">
          <cell r="AG362">
            <v>0</v>
          </cell>
          <cell r="AL362">
            <v>0</v>
          </cell>
          <cell r="AM362">
            <v>23.052</v>
          </cell>
          <cell r="AN362">
            <v>33.052</v>
          </cell>
          <cell r="AO362">
            <v>43.052</v>
          </cell>
          <cell r="AP362">
            <v>53.052</v>
          </cell>
          <cell r="AQ362">
            <v>0</v>
          </cell>
          <cell r="AR362">
            <v>0</v>
          </cell>
          <cell r="AS362">
            <v>0</v>
          </cell>
          <cell r="AT362">
            <v>10</v>
          </cell>
          <cell r="AU362">
            <v>10</v>
          </cell>
          <cell r="AV362">
            <v>10</v>
          </cell>
          <cell r="AW362">
            <v>10</v>
          </cell>
          <cell r="AX362">
            <v>10</v>
          </cell>
          <cell r="AY362">
            <v>10</v>
          </cell>
          <cell r="AZ362">
            <v>10</v>
          </cell>
          <cell r="BA362">
            <v>9.4444444444444446</v>
          </cell>
          <cell r="BB362">
            <v>8.8888888888888893</v>
          </cell>
          <cell r="BC362">
            <v>8.3333333333333339</v>
          </cell>
          <cell r="BD362">
            <v>7.7777777777777786</v>
          </cell>
          <cell r="BE362">
            <v>7.2222222222222232</v>
          </cell>
          <cell r="BF362">
            <v>6.6666666666666679</v>
          </cell>
          <cell r="BG362">
            <v>6.1111111111111125</v>
          </cell>
          <cell r="BH362">
            <v>5.5555555555555571</v>
          </cell>
          <cell r="BI362">
            <v>5.0000000000000018</v>
          </cell>
          <cell r="BJ362">
            <v>4.4444444444444464</v>
          </cell>
          <cell r="BK362">
            <v>3.8888888888888911</v>
          </cell>
          <cell r="BL362">
            <v>3.3333333333333357</v>
          </cell>
          <cell r="BM362">
            <v>2.7777777777777803</v>
          </cell>
          <cell r="BN362">
            <v>2.222222222222225</v>
          </cell>
          <cell r="BO362">
            <v>1.6666666666666694</v>
          </cell>
          <cell r="BP362">
            <v>1.1111111111111138</v>
          </cell>
          <cell r="BQ362">
            <v>0.55555555555555824</v>
          </cell>
          <cell r="BR362">
            <v>2.6645352591003757E-15</v>
          </cell>
          <cell r="BS362">
            <v>2.6645352591003757E-15</v>
          </cell>
          <cell r="BT362">
            <v>2.6645352591003757E-15</v>
          </cell>
          <cell r="BU362">
            <v>2.6645352591003757E-15</v>
          </cell>
          <cell r="BV362">
            <v>2.6645352591003757E-15</v>
          </cell>
          <cell r="BW362">
            <v>2.6645352591003757E-15</v>
          </cell>
          <cell r="BX362">
            <v>2.6645352591003757E-15</v>
          </cell>
          <cell r="BY362">
            <v>2.6645352591003757E-15</v>
          </cell>
          <cell r="BZ362">
            <v>2.6645352591003757E-15</v>
          </cell>
          <cell r="CA362">
            <v>2.6645352591003757E-15</v>
          </cell>
          <cell r="CB362">
            <v>2.6645352591003757E-15</v>
          </cell>
          <cell r="CC362">
            <v>2.6645352591003757E-15</v>
          </cell>
          <cell r="CD362">
            <v>2.6645352591003757E-15</v>
          </cell>
          <cell r="CE362">
            <v>2.6645352591003757E-15</v>
          </cell>
          <cell r="CF362">
            <v>2.6645352591003757E-15</v>
          </cell>
          <cell r="CG362">
            <v>2.6645352591003757E-15</v>
          </cell>
          <cell r="CH362">
            <v>2.6645352591003757E-15</v>
          </cell>
          <cell r="CI362">
            <v>2.6645352591003757E-15</v>
          </cell>
          <cell r="CJ362">
            <v>2.6645352591003757E-15</v>
          </cell>
          <cell r="CK362">
            <v>2.6645352591003757E-15</v>
          </cell>
          <cell r="CL362">
            <v>2.6645352591003757E-15</v>
          </cell>
          <cell r="CM362">
            <v>2.6645352591003757E-15</v>
          </cell>
          <cell r="CN362">
            <v>2.6645352591003757E-15</v>
          </cell>
          <cell r="CO362">
            <v>2.6645352591003757E-15</v>
          </cell>
          <cell r="CP362">
            <v>2.6645352591003757E-15</v>
          </cell>
          <cell r="CQ362">
            <v>2.6645352591003757E-15</v>
          </cell>
          <cell r="CR362">
            <v>2.6645352591003757E-15</v>
          </cell>
          <cell r="CS362">
            <v>2.6645352591003757E-15</v>
          </cell>
          <cell r="CT362">
            <v>2.6645352591003757E-15</v>
          </cell>
          <cell r="CU362">
            <v>2.6645352591003757E-15</v>
          </cell>
          <cell r="CV362">
            <v>2.6645352591003757E-15</v>
          </cell>
          <cell r="CW362">
            <v>2.6645352591003757E-15</v>
          </cell>
          <cell r="CX362">
            <v>2.6645352591003757E-15</v>
          </cell>
          <cell r="CY362">
            <v>2.6645352591003757E-15</v>
          </cell>
          <cell r="CZ362">
            <v>2.6645352591003757E-15</v>
          </cell>
          <cell r="DA362">
            <v>2.6645352591003757E-15</v>
          </cell>
          <cell r="DB362">
            <v>2.6645352591003757E-15</v>
          </cell>
          <cell r="DC362">
            <v>2.6645352591003757E-15</v>
          </cell>
          <cell r="DD362">
            <v>2.6645352591003757E-15</v>
          </cell>
          <cell r="DE362">
            <v>2.6645352591003757E-15</v>
          </cell>
          <cell r="DF362">
            <v>2.6645352591003757E-15</v>
          </cell>
          <cell r="DG362">
            <v>2.6645352591003757E-15</v>
          </cell>
          <cell r="DH362">
            <v>2.6645352591003757E-15</v>
          </cell>
          <cell r="DI362">
            <v>2.6645352591003757E-15</v>
          </cell>
          <cell r="DJ362">
            <v>2.6645352591003757E-15</v>
          </cell>
          <cell r="DK362">
            <v>2.6645352591003757E-15</v>
          </cell>
          <cell r="DL362">
            <v>2.6645352591003757E-15</v>
          </cell>
          <cell r="DM362">
            <v>2.6645352591003757E-15</v>
          </cell>
          <cell r="DN362">
            <v>2.6645352591003757E-15</v>
          </cell>
          <cell r="DO362">
            <v>2.6645352591003757E-15</v>
          </cell>
          <cell r="DP362">
            <v>2.6645352591003757E-15</v>
          </cell>
          <cell r="DQ362">
            <v>2.6645352591003757E-15</v>
          </cell>
          <cell r="DR362">
            <v>2.6645352591003757E-15</v>
          </cell>
          <cell r="DS362">
            <v>2.6645352591003757E-15</v>
          </cell>
          <cell r="DT362">
            <v>2.6645352591003757E-15</v>
          </cell>
          <cell r="DU362">
            <v>2.6645352591003757E-15</v>
          </cell>
          <cell r="DV362">
            <v>2.6645352591003757E-15</v>
          </cell>
          <cell r="DW362">
            <v>2.6645352591003757E-15</v>
          </cell>
          <cell r="DX362">
            <v>2.6645352591003757E-15</v>
          </cell>
          <cell r="DY362">
            <v>2.6645352591003757E-15</v>
          </cell>
          <cell r="DZ362">
            <v>2.6645352591003757E-15</v>
          </cell>
          <cell r="EA362">
            <v>2.6645352591003757E-15</v>
          </cell>
          <cell r="EB362">
            <v>2.6645352591003757E-15</v>
          </cell>
          <cell r="EC362">
            <v>2.6645352591003757E-15</v>
          </cell>
          <cell r="ED362">
            <v>2.6645352591003757E-15</v>
          </cell>
          <cell r="EE362">
            <v>2.6645352591003757E-15</v>
          </cell>
          <cell r="EF362">
            <v>2.6645352591003757E-15</v>
          </cell>
          <cell r="EG362">
            <v>2.6645352591003757E-15</v>
          </cell>
          <cell r="EH362">
            <v>2.6645352591003757E-15</v>
          </cell>
          <cell r="EI362">
            <v>2.6645352591003757E-15</v>
          </cell>
          <cell r="EJ362">
            <v>2.6645352591003757E-15</v>
          </cell>
          <cell r="EK362">
            <v>2.6645352591003757E-15</v>
          </cell>
          <cell r="EL362">
            <v>2.6645352591003757E-15</v>
          </cell>
          <cell r="EM362">
            <v>2.6645352591003757E-15</v>
          </cell>
          <cell r="EN362">
            <v>2.6645352591003757E-15</v>
          </cell>
          <cell r="EO362">
            <v>2.6645352591003757E-15</v>
          </cell>
          <cell r="EP362">
            <v>2.6645352591003757E-15</v>
          </cell>
          <cell r="EQ362">
            <v>2.6645352591003757E-15</v>
          </cell>
          <cell r="ER362">
            <v>2.6645352591003757E-15</v>
          </cell>
          <cell r="ES362">
            <v>2.6645352591003757E-15</v>
          </cell>
          <cell r="ET362">
            <v>2.6645352591003757E-15</v>
          </cell>
          <cell r="EU362">
            <v>2.6645352591003757E-15</v>
          </cell>
          <cell r="EV362">
            <v>2.6645352591003757E-15</v>
          </cell>
          <cell r="EW362">
            <v>2.6645352591003757E-15</v>
          </cell>
          <cell r="EX362">
            <v>2.6645352591003757E-15</v>
          </cell>
          <cell r="EY362">
            <v>2.6645352591003757E-15</v>
          </cell>
          <cell r="EZ362">
            <v>2.6645352591003757E-15</v>
          </cell>
          <cell r="FA362">
            <v>2.6645352591003757E-15</v>
          </cell>
          <cell r="FB362">
            <v>2.6645352591003757E-15</v>
          </cell>
          <cell r="FC362">
            <v>2.6645352591003757E-15</v>
          </cell>
          <cell r="FD362">
            <v>2.6645352591003757E-15</v>
          </cell>
          <cell r="FE362">
            <v>2.6645352591003757E-15</v>
          </cell>
          <cell r="FF362">
            <v>2.6645352591003757E-15</v>
          </cell>
          <cell r="FG362">
            <v>2.6645352591003757E-15</v>
          </cell>
          <cell r="FH362">
            <v>2.6645352591003757E-15</v>
          </cell>
          <cell r="FI362">
            <v>2.6645352591003757E-15</v>
          </cell>
          <cell r="FJ362">
            <v>2.6645352591003757E-15</v>
          </cell>
          <cell r="FK362">
            <v>2.6645352591003757E-15</v>
          </cell>
          <cell r="FL362">
            <v>2.6645352591003757E-15</v>
          </cell>
          <cell r="FM362">
            <v>2.6645352591003757E-15</v>
          </cell>
          <cell r="FN362">
            <v>2.6645352591003757E-15</v>
          </cell>
          <cell r="FO362">
            <v>2.6645352591003757E-15</v>
          </cell>
          <cell r="FP362">
            <v>2.6645352591003757E-15</v>
          </cell>
          <cell r="FQ362">
            <v>2.6645352591003757E-15</v>
          </cell>
          <cell r="FR362">
            <v>2.6645352591003757E-15</v>
          </cell>
          <cell r="FS362">
            <v>2.6645352591003757E-15</v>
          </cell>
          <cell r="FT362">
            <v>2.6645352591003757E-15</v>
          </cell>
          <cell r="FU362">
            <v>2.6645352591003757E-15</v>
          </cell>
          <cell r="FV362">
            <v>2.6645352591003757E-15</v>
          </cell>
          <cell r="FW362">
            <v>2.6645352591003757E-15</v>
          </cell>
          <cell r="FX362">
            <v>2.6645352591003757E-15</v>
          </cell>
          <cell r="FY362">
            <v>2.6645352591003757E-15</v>
          </cell>
          <cell r="FZ362">
            <v>2.6645352591003757E-15</v>
          </cell>
          <cell r="GA362">
            <v>2.6645352591003757E-15</v>
          </cell>
          <cell r="GB362">
            <v>2.6645352591003757E-15</v>
          </cell>
          <cell r="GC362">
            <v>2.6645352591003757E-15</v>
          </cell>
          <cell r="GD362">
            <v>2.6645352591003757E-15</v>
          </cell>
          <cell r="GE362">
            <v>2.6645352591003757E-15</v>
          </cell>
          <cell r="GF362">
            <v>2.6645352591003757E-15</v>
          </cell>
          <cell r="GG362">
            <v>2.6645352591003757E-15</v>
          </cell>
          <cell r="GH362">
            <v>2.6645352591003757E-15</v>
          </cell>
          <cell r="GI362">
            <v>2.6645352591003757E-15</v>
          </cell>
          <cell r="GJ362">
            <v>2.6645352591003757E-15</v>
          </cell>
          <cell r="GK362">
            <v>2.6645352591003757E-15</v>
          </cell>
          <cell r="GL362">
            <v>2.6645352591003757E-15</v>
          </cell>
          <cell r="GM362">
            <v>2.6645352591003757E-15</v>
          </cell>
          <cell r="GN362">
            <v>2.6645352591003757E-15</v>
          </cell>
          <cell r="GO362">
            <v>2.6645352591003757E-15</v>
          </cell>
          <cell r="GP362">
            <v>2.6645352591003757E-15</v>
          </cell>
          <cell r="GQ362">
            <v>2.6645352591003757E-15</v>
          </cell>
          <cell r="GR362">
            <v>2.6645352591003757E-15</v>
          </cell>
          <cell r="GS362">
            <v>2.6645352591003757E-15</v>
          </cell>
          <cell r="GT362">
            <v>2.6645352591003757E-15</v>
          </cell>
          <cell r="GU362">
            <v>2.6645352591003757E-15</v>
          </cell>
          <cell r="GV362">
            <v>2.6645352591003757E-15</v>
          </cell>
          <cell r="GW362">
            <v>2.6645352591003757E-15</v>
          </cell>
          <cell r="GX362">
            <v>2.6645352591003757E-15</v>
          </cell>
          <cell r="GY362">
            <v>2.6645352591003757E-15</v>
          </cell>
          <cell r="GZ362">
            <v>2.6645352591003757E-15</v>
          </cell>
          <cell r="HA362">
            <v>2.6645352591003757E-15</v>
          </cell>
          <cell r="HB362">
            <v>2.6645352591003757E-15</v>
          </cell>
          <cell r="HC362">
            <v>2.6645352591003757E-15</v>
          </cell>
          <cell r="HD362">
            <v>2.6645352591003757E-15</v>
          </cell>
          <cell r="HE362">
            <v>2.6645352591003757E-15</v>
          </cell>
          <cell r="HF362">
            <v>2.6645352591003757E-15</v>
          </cell>
          <cell r="HG362">
            <v>2.6645352591003757E-15</v>
          </cell>
          <cell r="HH362">
            <v>2.6645352591003757E-15</v>
          </cell>
          <cell r="HI362">
            <v>2.6645352591003757E-15</v>
          </cell>
          <cell r="HJ362">
            <v>2.6645352591003757E-15</v>
          </cell>
          <cell r="HK362">
            <v>2.6645352591003757E-15</v>
          </cell>
          <cell r="HL362">
            <v>2.6645352591003757E-15</v>
          </cell>
          <cell r="HM362">
            <v>2.6645352591003757E-15</v>
          </cell>
          <cell r="HN362">
            <v>2.6645352591003757E-15</v>
          </cell>
          <cell r="HO362">
            <v>2.6645352591003757E-15</v>
          </cell>
          <cell r="HP362">
            <v>2.6645352591003757E-15</v>
          </cell>
          <cell r="HQ362">
            <v>2.6645352591003757E-15</v>
          </cell>
          <cell r="HR362">
            <v>2.6645352591003757E-15</v>
          </cell>
          <cell r="HS362">
            <v>2.6645352591003757E-15</v>
          </cell>
          <cell r="HT362">
            <v>2.6645352591003757E-15</v>
          </cell>
          <cell r="HU362">
            <v>2.6645352591003757E-15</v>
          </cell>
          <cell r="HV362">
            <v>2.6645352591003757E-15</v>
          </cell>
          <cell r="HW362">
            <v>2.6645352591003757E-15</v>
          </cell>
          <cell r="HX362">
            <v>2.6645352591003757E-15</v>
          </cell>
          <cell r="HY362">
            <v>2.6645352591003757E-15</v>
          </cell>
          <cell r="HZ362">
            <v>2.6645352591003757E-15</v>
          </cell>
          <cell r="IA362">
            <v>2.6645352591003757E-15</v>
          </cell>
          <cell r="IB362">
            <v>2.6645352591003757E-15</v>
          </cell>
          <cell r="IC362">
            <v>2.6645352591003757E-15</v>
          </cell>
          <cell r="ID362">
            <v>2.6645352591003757E-15</v>
          </cell>
          <cell r="IE362">
            <v>2.6645352591003757E-15</v>
          </cell>
          <cell r="IF362">
            <v>2.6645352591003757E-15</v>
          </cell>
          <cell r="IG362">
            <v>2.6645352591003757E-15</v>
          </cell>
          <cell r="IH362">
            <v>2.6645352591003757E-15</v>
          </cell>
          <cell r="II362">
            <v>2.6645352591003757E-15</v>
          </cell>
          <cell r="IJ362">
            <v>2.6645352591003757E-15</v>
          </cell>
          <cell r="IK362">
            <v>2.6645352591003757E-15</v>
          </cell>
          <cell r="IL362">
            <v>2.6645352591003757E-15</v>
          </cell>
          <cell r="IM362">
            <v>2.6645352591003757E-15</v>
          </cell>
          <cell r="IN362">
            <v>2.6645352591003757E-15</v>
          </cell>
          <cell r="IO362">
            <v>2.6645352591003757E-15</v>
          </cell>
          <cell r="IP362">
            <v>2.6645352591003757E-15</v>
          </cell>
          <cell r="IQ362">
            <v>2.6645352591003757E-15</v>
          </cell>
          <cell r="IR362">
            <v>2.6645352591003757E-15</v>
          </cell>
          <cell r="IS362">
            <v>2.6645352591003757E-15</v>
          </cell>
          <cell r="IT362">
            <v>2.6645352591003757E-15</v>
          </cell>
          <cell r="IU362">
            <v>2.6645352591003757E-15</v>
          </cell>
        </row>
        <row r="366">
          <cell r="AO366">
            <v>0</v>
          </cell>
          <cell r="AP366">
            <v>0</v>
          </cell>
          <cell r="AQ366">
            <v>0</v>
          </cell>
          <cell r="AR366">
            <v>0</v>
          </cell>
          <cell r="AS366">
            <v>0</v>
          </cell>
          <cell r="AT366">
            <v>0</v>
          </cell>
          <cell r="AU366">
            <v>0</v>
          </cell>
          <cell r="AV366">
            <v>0</v>
          </cell>
          <cell r="AW366">
            <v>0</v>
          </cell>
          <cell r="AX366">
            <v>0</v>
          </cell>
          <cell r="AY366">
            <v>0</v>
          </cell>
          <cell r="AZ366">
            <v>0</v>
          </cell>
          <cell r="BA366">
            <v>0</v>
          </cell>
          <cell r="BB366">
            <v>0</v>
          </cell>
          <cell r="BC366">
            <v>0</v>
          </cell>
          <cell r="BD366">
            <v>0</v>
          </cell>
          <cell r="BE366">
            <v>0</v>
          </cell>
        </row>
        <row r="367">
          <cell r="G367">
            <v>0</v>
          </cell>
          <cell r="H367">
            <v>0</v>
          </cell>
          <cell r="I367">
            <v>0</v>
          </cell>
          <cell r="J367">
            <v>0</v>
          </cell>
          <cell r="K367">
            <v>0</v>
          </cell>
          <cell r="L367">
            <v>0</v>
          </cell>
          <cell r="M367">
            <v>0</v>
          </cell>
          <cell r="N367">
            <v>0</v>
          </cell>
          <cell r="O367">
            <v>0</v>
          </cell>
          <cell r="P367">
            <v>0</v>
          </cell>
          <cell r="Q367">
            <v>0</v>
          </cell>
          <cell r="R367">
            <v>0</v>
          </cell>
          <cell r="S367">
            <v>0</v>
          </cell>
          <cell r="T367">
            <v>0</v>
          </cell>
          <cell r="U367">
            <v>0</v>
          </cell>
          <cell r="V367">
            <v>0</v>
          </cell>
          <cell r="W367">
            <v>0</v>
          </cell>
          <cell r="AB367">
            <v>0</v>
          </cell>
          <cell r="AG367">
            <v>0</v>
          </cell>
          <cell r="AL367">
            <v>0</v>
          </cell>
          <cell r="AP367">
            <v>0</v>
          </cell>
          <cell r="AQ367">
            <v>0</v>
          </cell>
          <cell r="AR367">
            <v>0</v>
          </cell>
          <cell r="AS367">
            <v>0</v>
          </cell>
          <cell r="AT367">
            <v>0</v>
          </cell>
          <cell r="AU367">
            <v>0</v>
          </cell>
          <cell r="AV367">
            <v>0</v>
          </cell>
          <cell r="AW367">
            <v>0</v>
          </cell>
          <cell r="AX367">
            <v>0</v>
          </cell>
          <cell r="AY367">
            <v>0</v>
          </cell>
          <cell r="AZ367">
            <v>0</v>
          </cell>
          <cell r="BA367">
            <v>0</v>
          </cell>
          <cell r="BB367">
            <v>0</v>
          </cell>
          <cell r="BC367">
            <v>0</v>
          </cell>
          <cell r="BD367">
            <v>0</v>
          </cell>
          <cell r="BE367">
            <v>0</v>
          </cell>
          <cell r="BF367">
            <v>0</v>
          </cell>
        </row>
        <row r="368">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0</v>
          </cell>
          <cell r="AB368">
            <v>0</v>
          </cell>
          <cell r="AG368">
            <v>0</v>
          </cell>
          <cell r="AL368">
            <v>0</v>
          </cell>
          <cell r="AQ368">
            <v>9.7750000000000004E-2</v>
          </cell>
          <cell r="AR368">
            <v>0.26775000000000004</v>
          </cell>
          <cell r="AS368">
            <v>0.43775000000000008</v>
          </cell>
          <cell r="AT368">
            <v>0.60775000000000012</v>
          </cell>
          <cell r="AU368">
            <v>0.77775000000000016</v>
          </cell>
          <cell r="AV368">
            <v>0.9477500000000002</v>
          </cell>
          <cell r="AW368">
            <v>1.1177500000000002</v>
          </cell>
          <cell r="AX368">
            <v>1.2823194444444446</v>
          </cell>
          <cell r="AY368">
            <v>1.2674444444444446</v>
          </cell>
          <cell r="AZ368">
            <v>1.243125</v>
          </cell>
          <cell r="BA368">
            <v>1.2093611111111111</v>
          </cell>
          <cell r="BB368">
            <v>1.1661527777777778</v>
          </cell>
          <cell r="BC368">
            <v>1.1135000000000002</v>
          </cell>
          <cell r="BD368">
            <v>1.0514027777777779</v>
          </cell>
          <cell r="BE368">
            <v>0.97986111111111129</v>
          </cell>
          <cell r="BF368">
            <v>0.90831944444444468</v>
          </cell>
          <cell r="BG368">
            <v>0.83677777777777795</v>
          </cell>
          <cell r="BH368">
            <v>0.76523611111111123</v>
          </cell>
          <cell r="BI368">
            <v>0.69369444444444461</v>
          </cell>
          <cell r="BJ368">
            <v>0.62215277777777811</v>
          </cell>
          <cell r="BK368">
            <v>0.55061111111111138</v>
          </cell>
          <cell r="BL368">
            <v>0.47906944444444466</v>
          </cell>
          <cell r="BM368">
            <v>0.40752777777777799</v>
          </cell>
          <cell r="BN368">
            <v>0.33598611111111143</v>
          </cell>
          <cell r="BO368">
            <v>0.2644444444444447</v>
          </cell>
          <cell r="BP368">
            <v>0.19833333333333364</v>
          </cell>
          <cell r="BQ368">
            <v>0.14166666666666697</v>
          </cell>
          <cell r="BR368">
            <v>9.4444444444444733E-2</v>
          </cell>
          <cell r="BS368">
            <v>5.6666666666666962E-2</v>
          </cell>
          <cell r="BT368">
            <v>2.833333333333362E-2</v>
          </cell>
          <cell r="BU368">
            <v>9.444444444444729E-3</v>
          </cell>
          <cell r="BV368">
            <v>2.831068712794149E-16</v>
          </cell>
          <cell r="BW368">
            <v>2.831068712794149E-16</v>
          </cell>
          <cell r="BX368">
            <v>2.831068712794149E-16</v>
          </cell>
          <cell r="BY368">
            <v>2.831068712794149E-16</v>
          </cell>
          <cell r="BZ368">
            <v>2.831068712794149E-16</v>
          </cell>
          <cell r="CA368">
            <v>2.831068712794149E-16</v>
          </cell>
          <cell r="CB368">
            <v>2.831068712794149E-16</v>
          </cell>
          <cell r="CC368">
            <v>2.831068712794149E-16</v>
          </cell>
          <cell r="CD368">
            <v>2.831068712794149E-16</v>
          </cell>
          <cell r="CE368">
            <v>2.831068712794149E-16</v>
          </cell>
          <cell r="CF368">
            <v>2.831068712794149E-16</v>
          </cell>
          <cell r="CG368">
            <v>2.831068712794149E-16</v>
          </cell>
          <cell r="CH368">
            <v>2.831068712794149E-16</v>
          </cell>
          <cell r="CI368">
            <v>2.831068712794149E-16</v>
          </cell>
          <cell r="CJ368">
            <v>2.831068712794149E-16</v>
          </cell>
          <cell r="CK368">
            <v>2.831068712794149E-16</v>
          </cell>
          <cell r="CL368">
            <v>2.831068712794149E-16</v>
          </cell>
          <cell r="CM368">
            <v>2.831068712794149E-16</v>
          </cell>
          <cell r="CN368">
            <v>2.831068712794149E-16</v>
          </cell>
          <cell r="CO368">
            <v>2.831068712794149E-16</v>
          </cell>
          <cell r="CP368">
            <v>2.831068712794149E-16</v>
          </cell>
          <cell r="CQ368">
            <v>2.831068712794149E-16</v>
          </cell>
          <cell r="CR368">
            <v>2.831068712794149E-16</v>
          </cell>
          <cell r="CS368">
            <v>2.831068712794149E-16</v>
          </cell>
          <cell r="CT368">
            <v>2.831068712794149E-16</v>
          </cell>
          <cell r="CU368">
            <v>2.831068712794149E-16</v>
          </cell>
          <cell r="CV368">
            <v>2.831068712794149E-16</v>
          </cell>
          <cell r="CW368">
            <v>2.831068712794149E-16</v>
          </cell>
          <cell r="CX368">
            <v>2.831068712794149E-16</v>
          </cell>
          <cell r="CY368">
            <v>2.831068712794149E-16</v>
          </cell>
          <cell r="CZ368">
            <v>2.831068712794149E-16</v>
          </cell>
          <cell r="DA368">
            <v>2.831068712794149E-16</v>
          </cell>
          <cell r="DB368">
            <v>2.831068712794149E-16</v>
          </cell>
          <cell r="DC368">
            <v>2.831068712794149E-16</v>
          </cell>
          <cell r="DD368">
            <v>2.831068712794149E-16</v>
          </cell>
          <cell r="DE368">
            <v>2.831068712794149E-16</v>
          </cell>
          <cell r="DF368">
            <v>2.831068712794149E-16</v>
          </cell>
          <cell r="DG368">
            <v>2.831068712794149E-16</v>
          </cell>
          <cell r="DH368">
            <v>2.831068712794149E-16</v>
          </cell>
          <cell r="DI368">
            <v>2.831068712794149E-16</v>
          </cell>
          <cell r="DJ368">
            <v>2.831068712794149E-16</v>
          </cell>
          <cell r="DK368">
            <v>2.831068712794149E-16</v>
          </cell>
          <cell r="DL368">
            <v>2.831068712794149E-16</v>
          </cell>
          <cell r="DM368">
            <v>2.831068712794149E-16</v>
          </cell>
          <cell r="DN368">
            <v>2.831068712794149E-16</v>
          </cell>
          <cell r="DO368">
            <v>2.831068712794149E-16</v>
          </cell>
          <cell r="DP368">
            <v>2.831068712794149E-16</v>
          </cell>
          <cell r="DQ368">
            <v>2.831068712794149E-16</v>
          </cell>
          <cell r="DR368">
            <v>2.831068712794149E-16</v>
          </cell>
          <cell r="DS368">
            <v>2.831068712794149E-16</v>
          </cell>
          <cell r="DT368">
            <v>2.831068712794149E-16</v>
          </cell>
          <cell r="DU368">
            <v>2.831068712794149E-16</v>
          </cell>
          <cell r="DV368">
            <v>2.831068712794149E-16</v>
          </cell>
          <cell r="DW368">
            <v>2.831068712794149E-16</v>
          </cell>
          <cell r="DX368">
            <v>2.831068712794149E-16</v>
          </cell>
          <cell r="DY368">
            <v>2.831068712794149E-16</v>
          </cell>
          <cell r="DZ368">
            <v>2.831068712794149E-16</v>
          </cell>
          <cell r="EA368">
            <v>2.831068712794149E-16</v>
          </cell>
          <cell r="EB368">
            <v>2.831068712794149E-16</v>
          </cell>
          <cell r="EC368">
            <v>2.831068712794149E-16</v>
          </cell>
          <cell r="ED368">
            <v>2.831068712794149E-16</v>
          </cell>
          <cell r="EE368">
            <v>2.831068712794149E-16</v>
          </cell>
          <cell r="EF368">
            <v>2.831068712794149E-16</v>
          </cell>
          <cell r="EG368">
            <v>2.831068712794149E-16</v>
          </cell>
          <cell r="EH368">
            <v>2.831068712794149E-16</v>
          </cell>
          <cell r="EI368">
            <v>2.831068712794149E-16</v>
          </cell>
          <cell r="EJ368">
            <v>2.831068712794149E-16</v>
          </cell>
          <cell r="EK368">
            <v>2.831068712794149E-16</v>
          </cell>
          <cell r="EL368">
            <v>2.831068712794149E-16</v>
          </cell>
          <cell r="EM368">
            <v>2.831068712794149E-16</v>
          </cell>
          <cell r="EN368">
            <v>2.831068712794149E-16</v>
          </cell>
          <cell r="EO368">
            <v>2.831068712794149E-16</v>
          </cell>
          <cell r="EP368">
            <v>2.831068712794149E-16</v>
          </cell>
          <cell r="EQ368">
            <v>2.831068712794149E-16</v>
          </cell>
          <cell r="ER368">
            <v>2.831068712794149E-16</v>
          </cell>
          <cell r="ES368">
            <v>2.831068712794149E-16</v>
          </cell>
          <cell r="ET368">
            <v>2.831068712794149E-16</v>
          </cell>
          <cell r="EU368">
            <v>2.831068712794149E-16</v>
          </cell>
          <cell r="EV368">
            <v>2.831068712794149E-16</v>
          </cell>
          <cell r="EW368">
            <v>2.831068712794149E-16</v>
          </cell>
          <cell r="EX368">
            <v>2.831068712794149E-16</v>
          </cell>
          <cell r="EY368">
            <v>2.831068712794149E-16</v>
          </cell>
          <cell r="EZ368">
            <v>2.831068712794149E-16</v>
          </cell>
          <cell r="FA368">
            <v>2.831068712794149E-16</v>
          </cell>
          <cell r="FB368">
            <v>2.831068712794149E-16</v>
          </cell>
          <cell r="FC368">
            <v>2.831068712794149E-16</v>
          </cell>
          <cell r="FD368">
            <v>2.831068712794149E-16</v>
          </cell>
          <cell r="FE368">
            <v>2.831068712794149E-16</v>
          </cell>
          <cell r="FF368">
            <v>2.831068712794149E-16</v>
          </cell>
          <cell r="FG368">
            <v>2.831068712794149E-16</v>
          </cell>
          <cell r="FH368">
            <v>2.831068712794149E-16</v>
          </cell>
          <cell r="FI368">
            <v>2.831068712794149E-16</v>
          </cell>
          <cell r="FJ368">
            <v>2.831068712794149E-16</v>
          </cell>
          <cell r="FK368">
            <v>2.831068712794149E-16</v>
          </cell>
          <cell r="FL368">
            <v>2.831068712794149E-16</v>
          </cell>
          <cell r="FM368">
            <v>2.831068712794149E-16</v>
          </cell>
          <cell r="FN368">
            <v>2.831068712794149E-16</v>
          </cell>
          <cell r="FO368">
            <v>2.831068712794149E-16</v>
          </cell>
          <cell r="FP368">
            <v>2.831068712794149E-16</v>
          </cell>
          <cell r="FQ368">
            <v>2.831068712794149E-16</v>
          </cell>
          <cell r="FR368">
            <v>2.831068712794149E-16</v>
          </cell>
          <cell r="FS368">
            <v>2.831068712794149E-16</v>
          </cell>
          <cell r="FT368">
            <v>2.831068712794149E-16</v>
          </cell>
          <cell r="FU368">
            <v>2.831068712794149E-16</v>
          </cell>
          <cell r="FV368">
            <v>2.831068712794149E-16</v>
          </cell>
          <cell r="FW368">
            <v>2.831068712794149E-16</v>
          </cell>
          <cell r="FX368">
            <v>2.831068712794149E-16</v>
          </cell>
          <cell r="FY368">
            <v>2.831068712794149E-16</v>
          </cell>
          <cell r="FZ368">
            <v>2.831068712794149E-16</v>
          </cell>
          <cell r="GA368">
            <v>2.831068712794149E-16</v>
          </cell>
          <cell r="GB368">
            <v>2.831068712794149E-16</v>
          </cell>
          <cell r="GC368">
            <v>2.831068712794149E-16</v>
          </cell>
          <cell r="GD368">
            <v>2.831068712794149E-16</v>
          </cell>
          <cell r="GE368">
            <v>2.831068712794149E-16</v>
          </cell>
          <cell r="GF368">
            <v>2.831068712794149E-16</v>
          </cell>
          <cell r="GG368">
            <v>2.831068712794149E-16</v>
          </cell>
          <cell r="GH368">
            <v>2.831068712794149E-16</v>
          </cell>
          <cell r="GI368">
            <v>2.831068712794149E-16</v>
          </cell>
          <cell r="GJ368">
            <v>2.831068712794149E-16</v>
          </cell>
          <cell r="GK368">
            <v>2.831068712794149E-16</v>
          </cell>
          <cell r="GL368">
            <v>2.831068712794149E-16</v>
          </cell>
          <cell r="GM368">
            <v>2.831068712794149E-16</v>
          </cell>
          <cell r="GN368">
            <v>2.831068712794149E-16</v>
          </cell>
          <cell r="GO368">
            <v>2.831068712794149E-16</v>
          </cell>
          <cell r="GP368">
            <v>2.831068712794149E-16</v>
          </cell>
          <cell r="GQ368">
            <v>2.831068712794149E-16</v>
          </cell>
          <cell r="GR368">
            <v>2.831068712794149E-16</v>
          </cell>
          <cell r="GS368">
            <v>2.831068712794149E-16</v>
          </cell>
          <cell r="GT368">
            <v>2.831068712794149E-16</v>
          </cell>
          <cell r="GU368">
            <v>2.831068712794149E-16</v>
          </cell>
          <cell r="GV368">
            <v>2.831068712794149E-16</v>
          </cell>
          <cell r="GW368">
            <v>2.831068712794149E-16</v>
          </cell>
          <cell r="GX368">
            <v>2.831068712794149E-16</v>
          </cell>
          <cell r="GY368">
            <v>2.831068712794149E-16</v>
          </cell>
          <cell r="GZ368">
            <v>2.831068712794149E-16</v>
          </cell>
          <cell r="HA368">
            <v>2.831068712794149E-16</v>
          </cell>
          <cell r="HB368">
            <v>2.831068712794149E-16</v>
          </cell>
          <cell r="HC368">
            <v>2.831068712794149E-16</v>
          </cell>
          <cell r="HD368">
            <v>2.831068712794149E-16</v>
          </cell>
          <cell r="HE368">
            <v>2.831068712794149E-16</v>
          </cell>
          <cell r="HF368">
            <v>2.831068712794149E-16</v>
          </cell>
          <cell r="HG368">
            <v>2.831068712794149E-16</v>
          </cell>
          <cell r="HH368">
            <v>2.831068712794149E-16</v>
          </cell>
          <cell r="HI368">
            <v>2.831068712794149E-16</v>
          </cell>
          <cell r="HJ368">
            <v>2.831068712794149E-16</v>
          </cell>
          <cell r="HK368">
            <v>2.831068712794149E-16</v>
          </cell>
          <cell r="HL368">
            <v>2.831068712794149E-16</v>
          </cell>
          <cell r="HM368">
            <v>2.831068712794149E-16</v>
          </cell>
          <cell r="HN368">
            <v>2.831068712794149E-16</v>
          </cell>
          <cell r="HO368">
            <v>2.831068712794149E-16</v>
          </cell>
          <cell r="HP368">
            <v>2.831068712794149E-16</v>
          </cell>
          <cell r="HQ368">
            <v>2.831068712794149E-16</v>
          </cell>
          <cell r="HR368">
            <v>2.831068712794149E-16</v>
          </cell>
          <cell r="HS368">
            <v>2.831068712794149E-16</v>
          </cell>
          <cell r="HT368">
            <v>2.831068712794149E-16</v>
          </cell>
          <cell r="HU368">
            <v>2.831068712794149E-16</v>
          </cell>
          <cell r="HV368">
            <v>2.831068712794149E-16</v>
          </cell>
          <cell r="HW368">
            <v>2.831068712794149E-16</v>
          </cell>
          <cell r="HX368">
            <v>2.831068712794149E-16</v>
          </cell>
          <cell r="HY368">
            <v>2.831068712794149E-16</v>
          </cell>
          <cell r="HZ368">
            <v>2.831068712794149E-16</v>
          </cell>
          <cell r="IA368">
            <v>2.831068712794149E-16</v>
          </cell>
          <cell r="IB368">
            <v>2.831068712794149E-16</v>
          </cell>
          <cell r="IC368">
            <v>2.831068712794149E-16</v>
          </cell>
          <cell r="ID368">
            <v>2.831068712794149E-16</v>
          </cell>
          <cell r="IE368">
            <v>2.831068712794149E-16</v>
          </cell>
          <cell r="IF368">
            <v>2.831068712794149E-16</v>
          </cell>
          <cell r="IG368">
            <v>2.831068712794149E-16</v>
          </cell>
          <cell r="IH368">
            <v>2.831068712794149E-16</v>
          </cell>
          <cell r="II368">
            <v>2.831068712794149E-16</v>
          </cell>
          <cell r="IJ368">
            <v>2.831068712794149E-16</v>
          </cell>
          <cell r="IK368">
            <v>2.831068712794149E-16</v>
          </cell>
          <cell r="IL368">
            <v>2.831068712794149E-16</v>
          </cell>
          <cell r="IM368">
            <v>2.831068712794149E-16</v>
          </cell>
          <cell r="IN368">
            <v>2.831068712794149E-16</v>
          </cell>
          <cell r="IO368">
            <v>2.831068712794149E-16</v>
          </cell>
          <cell r="IP368">
            <v>2.831068712794149E-16</v>
          </cell>
          <cell r="IQ368">
            <v>2.831068712794149E-16</v>
          </cell>
          <cell r="IR368">
            <v>2.831068712794149E-16</v>
          </cell>
          <cell r="IS368">
            <v>2.831068712794149E-16</v>
          </cell>
          <cell r="IT368">
            <v>2.831068712794149E-16</v>
          </cell>
          <cell r="IU368">
            <v>2.831068712794149E-16</v>
          </cell>
        </row>
        <row r="369">
          <cell r="AR369">
            <v>0.47058823529411764</v>
          </cell>
          <cell r="AS369">
            <v>0.47058823529411764</v>
          </cell>
          <cell r="AT369">
            <v>0.47058823529411764</v>
          </cell>
          <cell r="AU369">
            <v>0.47058823529411764</v>
          </cell>
          <cell r="AV369">
            <v>0.47058823529411764</v>
          </cell>
          <cell r="AW369">
            <v>0.47058823529411764</v>
          </cell>
          <cell r="AX369">
            <v>0.47058823529411764</v>
          </cell>
          <cell r="AY369">
            <v>0.47058823529411764</v>
          </cell>
          <cell r="AZ369">
            <v>0.47058823529411764</v>
          </cell>
          <cell r="BA369">
            <v>0.47058823529411764</v>
          </cell>
          <cell r="BB369">
            <v>0.47058823529411764</v>
          </cell>
          <cell r="BC369">
            <v>0.47058823529411764</v>
          </cell>
          <cell r="BD369">
            <v>0.47058823529411764</v>
          </cell>
          <cell r="BE369">
            <v>0.47058823529411764</v>
          </cell>
          <cell r="BF369">
            <v>0.47058823529411764</v>
          </cell>
          <cell r="BG369">
            <v>0.47058823529411764</v>
          </cell>
          <cell r="BH369">
            <v>0.47058823529411764</v>
          </cell>
        </row>
        <row r="370">
          <cell r="AB370">
            <v>0</v>
          </cell>
          <cell r="AG370">
            <v>0</v>
          </cell>
          <cell r="AL370">
            <v>0</v>
          </cell>
          <cell r="AM370">
            <v>0</v>
          </cell>
          <cell r="AN370">
            <v>0</v>
          </cell>
          <cell r="AO370">
            <v>0</v>
          </cell>
          <cell r="AP370">
            <v>0</v>
          </cell>
          <cell r="AQ370">
            <v>0</v>
          </cell>
          <cell r="AR370">
            <v>0</v>
          </cell>
          <cell r="AS370">
            <v>0</v>
          </cell>
          <cell r="AT370">
            <v>0</v>
          </cell>
          <cell r="AU370">
            <v>0</v>
          </cell>
          <cell r="AV370">
            <v>0</v>
          </cell>
          <cell r="AW370">
            <v>0</v>
          </cell>
          <cell r="AX370">
            <v>0</v>
          </cell>
          <cell r="AY370">
            <v>0</v>
          </cell>
          <cell r="AZ370">
            <v>0</v>
          </cell>
          <cell r="BA370">
            <v>0</v>
          </cell>
          <cell r="BB370">
            <v>0</v>
          </cell>
          <cell r="BC370">
            <v>0</v>
          </cell>
          <cell r="BD370">
            <v>0</v>
          </cell>
          <cell r="BE370">
            <v>0</v>
          </cell>
          <cell r="BF370">
            <v>0</v>
          </cell>
          <cell r="BG370">
            <v>0</v>
          </cell>
          <cell r="BH370">
            <v>0</v>
          </cell>
          <cell r="BI370">
            <v>0</v>
          </cell>
          <cell r="BJ370">
            <v>0</v>
          </cell>
          <cell r="BK370">
            <v>0</v>
          </cell>
          <cell r="BL370">
            <v>0</v>
          </cell>
          <cell r="BM370">
            <v>0</v>
          </cell>
          <cell r="BN370">
            <v>0</v>
          </cell>
          <cell r="BO370">
            <v>0</v>
          </cell>
          <cell r="BP370">
            <v>0</v>
          </cell>
          <cell r="BQ370">
            <v>0</v>
          </cell>
          <cell r="BR370">
            <v>0</v>
          </cell>
          <cell r="BS370">
            <v>0</v>
          </cell>
          <cell r="BT370">
            <v>0</v>
          </cell>
          <cell r="BU370">
            <v>0</v>
          </cell>
          <cell r="BV370">
            <v>0</v>
          </cell>
          <cell r="BW370">
            <v>0</v>
          </cell>
          <cell r="BX370">
            <v>0</v>
          </cell>
          <cell r="BY370">
            <v>0</v>
          </cell>
          <cell r="BZ370">
            <v>0</v>
          </cell>
          <cell r="CA370">
            <v>0</v>
          </cell>
          <cell r="CB370">
            <v>0</v>
          </cell>
          <cell r="CC370">
            <v>0</v>
          </cell>
          <cell r="CD370">
            <v>0</v>
          </cell>
          <cell r="CE370">
            <v>0</v>
          </cell>
          <cell r="CF370">
            <v>0</v>
          </cell>
          <cell r="CG370">
            <v>0</v>
          </cell>
          <cell r="CH370">
            <v>0</v>
          </cell>
          <cell r="CI370">
            <v>0</v>
          </cell>
          <cell r="CJ370">
            <v>0</v>
          </cell>
          <cell r="CK370">
            <v>0</v>
          </cell>
          <cell r="CL370">
            <v>0</v>
          </cell>
          <cell r="CM370">
            <v>0</v>
          </cell>
          <cell r="CN370">
            <v>0</v>
          </cell>
          <cell r="CO370">
            <v>0</v>
          </cell>
          <cell r="CP370">
            <v>0</v>
          </cell>
          <cell r="CQ370">
            <v>0</v>
          </cell>
          <cell r="CR370">
            <v>0</v>
          </cell>
          <cell r="CS370">
            <v>0</v>
          </cell>
          <cell r="CT370">
            <v>0</v>
          </cell>
          <cell r="CU370">
            <v>0</v>
          </cell>
          <cell r="CV370">
            <v>0</v>
          </cell>
          <cell r="CW370">
            <v>0</v>
          </cell>
          <cell r="CX370">
            <v>0</v>
          </cell>
          <cell r="CY370">
            <v>0</v>
          </cell>
          <cell r="CZ370">
            <v>0</v>
          </cell>
          <cell r="DA370">
            <v>0</v>
          </cell>
          <cell r="DB370">
            <v>0</v>
          </cell>
          <cell r="DC370">
            <v>0</v>
          </cell>
          <cell r="DD370">
            <v>0</v>
          </cell>
          <cell r="DE370">
            <v>0</v>
          </cell>
          <cell r="DF370">
            <v>0</v>
          </cell>
          <cell r="DG370">
            <v>0</v>
          </cell>
          <cell r="DH370">
            <v>0</v>
          </cell>
          <cell r="DI370">
            <v>0</v>
          </cell>
          <cell r="DJ370">
            <v>0</v>
          </cell>
          <cell r="DK370">
            <v>0</v>
          </cell>
          <cell r="DL370">
            <v>0</v>
          </cell>
          <cell r="DM370">
            <v>0</v>
          </cell>
          <cell r="DN370">
            <v>0</v>
          </cell>
          <cell r="DO370">
            <v>0</v>
          </cell>
          <cell r="DP370">
            <v>0</v>
          </cell>
          <cell r="DQ370">
            <v>0</v>
          </cell>
          <cell r="DR370">
            <v>0</v>
          </cell>
          <cell r="DS370">
            <v>0</v>
          </cell>
          <cell r="DT370">
            <v>0</v>
          </cell>
          <cell r="DU370">
            <v>0</v>
          </cell>
          <cell r="DV370">
            <v>0</v>
          </cell>
          <cell r="DW370">
            <v>0</v>
          </cell>
          <cell r="DX370">
            <v>0</v>
          </cell>
          <cell r="DY370">
            <v>0</v>
          </cell>
          <cell r="DZ370">
            <v>0</v>
          </cell>
          <cell r="EA370">
            <v>0</v>
          </cell>
          <cell r="EB370">
            <v>0</v>
          </cell>
          <cell r="EC370">
            <v>0</v>
          </cell>
          <cell r="ED370">
            <v>0</v>
          </cell>
          <cell r="EE370">
            <v>0</v>
          </cell>
          <cell r="EF370">
            <v>0</v>
          </cell>
          <cell r="EG370">
            <v>0</v>
          </cell>
          <cell r="EH370">
            <v>0</v>
          </cell>
          <cell r="EI370">
            <v>0</v>
          </cell>
          <cell r="EJ370">
            <v>0</v>
          </cell>
          <cell r="EK370">
            <v>0</v>
          </cell>
          <cell r="EL370">
            <v>0</v>
          </cell>
          <cell r="EM370">
            <v>0</v>
          </cell>
          <cell r="EN370">
            <v>0</v>
          </cell>
          <cell r="EO370">
            <v>0</v>
          </cell>
          <cell r="EP370">
            <v>0</v>
          </cell>
          <cell r="EQ370">
            <v>0</v>
          </cell>
          <cell r="ER370">
            <v>0</v>
          </cell>
          <cell r="ES370">
            <v>0</v>
          </cell>
          <cell r="ET370">
            <v>0</v>
          </cell>
          <cell r="EU370">
            <v>0</v>
          </cell>
          <cell r="EV370">
            <v>0</v>
          </cell>
          <cell r="EW370">
            <v>0</v>
          </cell>
          <cell r="EX370">
            <v>0</v>
          </cell>
          <cell r="EY370">
            <v>0</v>
          </cell>
          <cell r="EZ370">
            <v>0</v>
          </cell>
          <cell r="FA370">
            <v>0</v>
          </cell>
          <cell r="FB370">
            <v>0</v>
          </cell>
          <cell r="FC370">
            <v>0</v>
          </cell>
          <cell r="FD370">
            <v>0</v>
          </cell>
          <cell r="FE370">
            <v>0</v>
          </cell>
          <cell r="FF370">
            <v>0</v>
          </cell>
          <cell r="FG370">
            <v>0</v>
          </cell>
          <cell r="FH370">
            <v>0</v>
          </cell>
          <cell r="FI370">
            <v>0</v>
          </cell>
          <cell r="FJ370">
            <v>0</v>
          </cell>
          <cell r="FK370">
            <v>0</v>
          </cell>
          <cell r="FL370">
            <v>0</v>
          </cell>
          <cell r="FM370">
            <v>0</v>
          </cell>
          <cell r="FN370">
            <v>0</v>
          </cell>
          <cell r="FO370">
            <v>0</v>
          </cell>
          <cell r="FP370">
            <v>0</v>
          </cell>
          <cell r="FQ370">
            <v>0</v>
          </cell>
          <cell r="FR370">
            <v>0</v>
          </cell>
          <cell r="FS370">
            <v>0</v>
          </cell>
          <cell r="FT370">
            <v>0</v>
          </cell>
          <cell r="FU370">
            <v>0</v>
          </cell>
          <cell r="FV370">
            <v>0</v>
          </cell>
          <cell r="FW370">
            <v>0</v>
          </cell>
          <cell r="FX370">
            <v>0</v>
          </cell>
          <cell r="FY370">
            <v>0</v>
          </cell>
          <cell r="FZ370">
            <v>0</v>
          </cell>
          <cell r="GA370">
            <v>0</v>
          </cell>
          <cell r="GB370">
            <v>0</v>
          </cell>
          <cell r="GC370">
            <v>0</v>
          </cell>
          <cell r="GD370">
            <v>0</v>
          </cell>
          <cell r="GE370">
            <v>0</v>
          </cell>
          <cell r="GF370">
            <v>0</v>
          </cell>
          <cell r="GG370">
            <v>0</v>
          </cell>
          <cell r="GH370">
            <v>0</v>
          </cell>
          <cell r="GI370">
            <v>0</v>
          </cell>
          <cell r="GJ370">
            <v>0</v>
          </cell>
          <cell r="GK370">
            <v>0</v>
          </cell>
          <cell r="GL370">
            <v>0</v>
          </cell>
          <cell r="GM370">
            <v>0</v>
          </cell>
          <cell r="GN370">
            <v>0</v>
          </cell>
          <cell r="GO370">
            <v>0</v>
          </cell>
          <cell r="GP370">
            <v>0</v>
          </cell>
          <cell r="GQ370">
            <v>0</v>
          </cell>
          <cell r="GR370">
            <v>0</v>
          </cell>
          <cell r="GS370">
            <v>0</v>
          </cell>
          <cell r="GT370">
            <v>0</v>
          </cell>
          <cell r="GU370">
            <v>0</v>
          </cell>
          <cell r="GV370">
            <v>0</v>
          </cell>
          <cell r="GW370">
            <v>0</v>
          </cell>
          <cell r="GX370">
            <v>0</v>
          </cell>
          <cell r="GY370">
            <v>0</v>
          </cell>
          <cell r="GZ370">
            <v>0</v>
          </cell>
          <cell r="HA370">
            <v>0</v>
          </cell>
          <cell r="HB370">
            <v>0</v>
          </cell>
          <cell r="HC370">
            <v>0</v>
          </cell>
          <cell r="HD370">
            <v>0</v>
          </cell>
          <cell r="HE370">
            <v>0</v>
          </cell>
          <cell r="HF370">
            <v>0</v>
          </cell>
          <cell r="HG370">
            <v>0</v>
          </cell>
          <cell r="HH370">
            <v>0</v>
          </cell>
          <cell r="HI370">
            <v>0</v>
          </cell>
          <cell r="HJ370">
            <v>0</v>
          </cell>
          <cell r="HK370">
            <v>0</v>
          </cell>
          <cell r="HL370">
            <v>0</v>
          </cell>
          <cell r="HM370">
            <v>0</v>
          </cell>
          <cell r="HN370">
            <v>0</v>
          </cell>
          <cell r="HO370">
            <v>0</v>
          </cell>
          <cell r="HP370">
            <v>0</v>
          </cell>
          <cell r="HQ370">
            <v>0</v>
          </cell>
          <cell r="HR370">
            <v>0</v>
          </cell>
          <cell r="HS370">
            <v>0</v>
          </cell>
          <cell r="HT370">
            <v>0</v>
          </cell>
          <cell r="HU370">
            <v>0</v>
          </cell>
          <cell r="HV370">
            <v>0</v>
          </cell>
          <cell r="HW370">
            <v>0</v>
          </cell>
          <cell r="HX370">
            <v>0</v>
          </cell>
          <cell r="HY370">
            <v>0</v>
          </cell>
          <cell r="HZ370">
            <v>0</v>
          </cell>
          <cell r="IA370">
            <v>0</v>
          </cell>
          <cell r="IB370">
            <v>0</v>
          </cell>
          <cell r="IC370">
            <v>0</v>
          </cell>
          <cell r="ID370">
            <v>0</v>
          </cell>
          <cell r="IE370">
            <v>0</v>
          </cell>
          <cell r="IF370">
            <v>0</v>
          </cell>
          <cell r="IG370">
            <v>0</v>
          </cell>
          <cell r="IH370">
            <v>0</v>
          </cell>
          <cell r="II370">
            <v>0</v>
          </cell>
          <cell r="IJ370">
            <v>0</v>
          </cell>
          <cell r="IK370">
            <v>0</v>
          </cell>
          <cell r="IL370">
            <v>0</v>
          </cell>
          <cell r="IM370">
            <v>0</v>
          </cell>
          <cell r="IN370">
            <v>0</v>
          </cell>
          <cell r="IO370">
            <v>0</v>
          </cell>
          <cell r="IP370">
            <v>0</v>
          </cell>
          <cell r="IQ370">
            <v>0</v>
          </cell>
          <cell r="IR370">
            <v>0</v>
          </cell>
          <cell r="IS370">
            <v>0</v>
          </cell>
          <cell r="IT370">
            <v>0</v>
          </cell>
          <cell r="IU370">
            <v>0</v>
          </cell>
        </row>
        <row r="371">
          <cell r="AG371">
            <v>0</v>
          </cell>
          <cell r="AH371">
            <v>0</v>
          </cell>
          <cell r="AI371">
            <v>0</v>
          </cell>
          <cell r="AJ371">
            <v>0</v>
          </cell>
          <cell r="AK371">
            <v>0</v>
          </cell>
          <cell r="AL371">
            <v>0</v>
          </cell>
          <cell r="AM371">
            <v>8.5000000000000006E-3</v>
          </cell>
          <cell r="AN371">
            <v>8.5000000000000006E-3</v>
          </cell>
          <cell r="AO371">
            <v>8.5000000000000006E-3</v>
          </cell>
          <cell r="AP371">
            <v>8.5000000000000006E-3</v>
          </cell>
          <cell r="AQ371">
            <v>0</v>
          </cell>
          <cell r="AR371">
            <v>0</v>
          </cell>
          <cell r="AS371">
            <v>0</v>
          </cell>
          <cell r="AT371">
            <v>0</v>
          </cell>
          <cell r="AU371">
            <v>0</v>
          </cell>
          <cell r="AV371">
            <v>0</v>
          </cell>
          <cell r="AW371">
            <v>0</v>
          </cell>
          <cell r="AX371">
            <v>0</v>
          </cell>
          <cell r="AY371">
            <v>0</v>
          </cell>
          <cell r="AZ371">
            <v>0</v>
          </cell>
          <cell r="BA371">
            <v>0</v>
          </cell>
          <cell r="BB371">
            <v>0</v>
          </cell>
          <cell r="BC371">
            <v>0</v>
          </cell>
          <cell r="BD371">
            <v>0</v>
          </cell>
          <cell r="BE371">
            <v>0</v>
          </cell>
          <cell r="BF371">
            <v>0</v>
          </cell>
          <cell r="BG371">
            <v>0</v>
          </cell>
          <cell r="BH371">
            <v>0</v>
          </cell>
          <cell r="BI371">
            <v>0</v>
          </cell>
          <cell r="BJ371">
            <v>0</v>
          </cell>
          <cell r="BK371">
            <v>0</v>
          </cell>
          <cell r="BL371">
            <v>0</v>
          </cell>
          <cell r="BM371">
            <v>0</v>
          </cell>
          <cell r="BN371">
            <v>0</v>
          </cell>
          <cell r="BO371">
            <v>0</v>
          </cell>
          <cell r="BP371">
            <v>0</v>
          </cell>
          <cell r="BQ371">
            <v>0</v>
          </cell>
          <cell r="BR371">
            <v>0</v>
          </cell>
          <cell r="BS371">
            <v>0</v>
          </cell>
          <cell r="BT371">
            <v>0</v>
          </cell>
          <cell r="BU371">
            <v>0</v>
          </cell>
          <cell r="BV371">
            <v>0</v>
          </cell>
          <cell r="BW371">
            <v>0</v>
          </cell>
          <cell r="BX371">
            <v>0</v>
          </cell>
          <cell r="BY371">
            <v>0</v>
          </cell>
          <cell r="BZ371">
            <v>0</v>
          </cell>
          <cell r="CA371">
            <v>0</v>
          </cell>
          <cell r="CB371">
            <v>0</v>
          </cell>
          <cell r="CC371">
            <v>0</v>
          </cell>
          <cell r="CD371">
            <v>0</v>
          </cell>
          <cell r="CE371">
            <v>0</v>
          </cell>
          <cell r="CF371">
            <v>0</v>
          </cell>
          <cell r="CG371">
            <v>0</v>
          </cell>
          <cell r="CH371">
            <v>0</v>
          </cell>
          <cell r="CI371">
            <v>0</v>
          </cell>
          <cell r="CJ371">
            <v>0</v>
          </cell>
          <cell r="CK371">
            <v>0</v>
          </cell>
          <cell r="CL371">
            <v>0</v>
          </cell>
          <cell r="CM371">
            <v>0</v>
          </cell>
          <cell r="CN371">
            <v>0</v>
          </cell>
          <cell r="CO371">
            <v>0</v>
          </cell>
          <cell r="CP371">
            <v>0</v>
          </cell>
          <cell r="CQ371">
            <v>0</v>
          </cell>
          <cell r="CR371">
            <v>0</v>
          </cell>
          <cell r="CS371">
            <v>0</v>
          </cell>
          <cell r="CT371">
            <v>0</v>
          </cell>
          <cell r="CU371">
            <v>0</v>
          </cell>
          <cell r="CV371">
            <v>0</v>
          </cell>
          <cell r="CW371">
            <v>0</v>
          </cell>
          <cell r="CX371">
            <v>0</v>
          </cell>
          <cell r="CY371">
            <v>0</v>
          </cell>
          <cell r="CZ371">
            <v>0</v>
          </cell>
          <cell r="DA371">
            <v>0</v>
          </cell>
          <cell r="DB371">
            <v>0</v>
          </cell>
          <cell r="DC371">
            <v>0</v>
          </cell>
          <cell r="DD371">
            <v>0</v>
          </cell>
          <cell r="DE371">
            <v>0</v>
          </cell>
          <cell r="DF371">
            <v>0</v>
          </cell>
          <cell r="DG371">
            <v>0</v>
          </cell>
          <cell r="DH371">
            <v>0</v>
          </cell>
          <cell r="DI371">
            <v>0</v>
          </cell>
          <cell r="DJ371">
            <v>0</v>
          </cell>
          <cell r="DK371">
            <v>0</v>
          </cell>
          <cell r="DL371">
            <v>0</v>
          </cell>
          <cell r="DM371">
            <v>0</v>
          </cell>
          <cell r="DN371">
            <v>0</v>
          </cell>
          <cell r="DO371">
            <v>0</v>
          </cell>
          <cell r="DP371">
            <v>0</v>
          </cell>
          <cell r="DQ371">
            <v>0</v>
          </cell>
          <cell r="DR371">
            <v>0</v>
          </cell>
          <cell r="DS371">
            <v>0</v>
          </cell>
          <cell r="DT371">
            <v>0</v>
          </cell>
          <cell r="DU371">
            <v>0</v>
          </cell>
          <cell r="DV371">
            <v>0</v>
          </cell>
          <cell r="DW371">
            <v>0</v>
          </cell>
          <cell r="DX371">
            <v>0</v>
          </cell>
          <cell r="DY371">
            <v>0</v>
          </cell>
          <cell r="DZ371">
            <v>0</v>
          </cell>
          <cell r="EA371">
            <v>0</v>
          </cell>
          <cell r="EB371">
            <v>0</v>
          </cell>
          <cell r="EC371">
            <v>0</v>
          </cell>
          <cell r="ED371">
            <v>0</v>
          </cell>
          <cell r="EE371">
            <v>0</v>
          </cell>
          <cell r="EF371">
            <v>0</v>
          </cell>
          <cell r="EG371">
            <v>0</v>
          </cell>
          <cell r="EH371">
            <v>0</v>
          </cell>
          <cell r="EI371">
            <v>0</v>
          </cell>
          <cell r="EJ371">
            <v>0</v>
          </cell>
          <cell r="EK371">
            <v>0</v>
          </cell>
          <cell r="EL371">
            <v>0</v>
          </cell>
          <cell r="EM371">
            <v>0</v>
          </cell>
          <cell r="EN371">
            <v>0</v>
          </cell>
          <cell r="EO371">
            <v>0</v>
          </cell>
          <cell r="EP371">
            <v>0</v>
          </cell>
          <cell r="EQ371">
            <v>0</v>
          </cell>
          <cell r="ER371">
            <v>0</v>
          </cell>
          <cell r="ES371">
            <v>0</v>
          </cell>
          <cell r="ET371">
            <v>0</v>
          </cell>
          <cell r="EU371">
            <v>0</v>
          </cell>
          <cell r="EV371">
            <v>0</v>
          </cell>
          <cell r="EW371">
            <v>0</v>
          </cell>
          <cell r="EX371">
            <v>0</v>
          </cell>
          <cell r="EY371">
            <v>0</v>
          </cell>
          <cell r="EZ371">
            <v>0</v>
          </cell>
          <cell r="FA371">
            <v>0</v>
          </cell>
          <cell r="FB371">
            <v>0</v>
          </cell>
          <cell r="FC371">
            <v>0</v>
          </cell>
          <cell r="FD371">
            <v>0</v>
          </cell>
          <cell r="FE371">
            <v>0</v>
          </cell>
          <cell r="FF371">
            <v>0</v>
          </cell>
          <cell r="FG371">
            <v>0</v>
          </cell>
          <cell r="FH371">
            <v>0</v>
          </cell>
          <cell r="FI371">
            <v>0</v>
          </cell>
          <cell r="FJ371">
            <v>0</v>
          </cell>
          <cell r="FK371">
            <v>0</v>
          </cell>
          <cell r="FL371">
            <v>0</v>
          </cell>
          <cell r="FM371">
            <v>0</v>
          </cell>
          <cell r="FN371">
            <v>0</v>
          </cell>
          <cell r="FO371">
            <v>0</v>
          </cell>
          <cell r="FP371">
            <v>0</v>
          </cell>
          <cell r="FQ371">
            <v>0</v>
          </cell>
          <cell r="FR371">
            <v>0</v>
          </cell>
          <cell r="FS371">
            <v>0</v>
          </cell>
          <cell r="FT371">
            <v>0</v>
          </cell>
          <cell r="FU371">
            <v>0</v>
          </cell>
          <cell r="FV371">
            <v>0</v>
          </cell>
          <cell r="FW371">
            <v>0</v>
          </cell>
          <cell r="FX371">
            <v>0</v>
          </cell>
          <cell r="FY371">
            <v>0</v>
          </cell>
          <cell r="FZ371">
            <v>0</v>
          </cell>
          <cell r="GA371">
            <v>0</v>
          </cell>
          <cell r="GB371">
            <v>0</v>
          </cell>
          <cell r="GC371">
            <v>0</v>
          </cell>
          <cell r="GD371">
            <v>0</v>
          </cell>
          <cell r="GE371">
            <v>0</v>
          </cell>
          <cell r="GF371">
            <v>0</v>
          </cell>
          <cell r="GG371">
            <v>0</v>
          </cell>
          <cell r="GH371">
            <v>0</v>
          </cell>
          <cell r="GI371">
            <v>0</v>
          </cell>
          <cell r="GJ371">
            <v>0</v>
          </cell>
          <cell r="GK371">
            <v>0</v>
          </cell>
          <cell r="GL371">
            <v>0</v>
          </cell>
          <cell r="GM371">
            <v>0</v>
          </cell>
          <cell r="GN371">
            <v>0</v>
          </cell>
          <cell r="GO371">
            <v>0</v>
          </cell>
          <cell r="GP371">
            <v>0</v>
          </cell>
          <cell r="GQ371">
            <v>0</v>
          </cell>
          <cell r="GR371">
            <v>0</v>
          </cell>
          <cell r="GS371">
            <v>0</v>
          </cell>
          <cell r="GT371">
            <v>0</v>
          </cell>
          <cell r="GU371">
            <v>0</v>
          </cell>
          <cell r="GV371">
            <v>0</v>
          </cell>
          <cell r="GW371">
            <v>0</v>
          </cell>
          <cell r="GX371">
            <v>0</v>
          </cell>
          <cell r="GY371">
            <v>0</v>
          </cell>
          <cell r="GZ371">
            <v>0</v>
          </cell>
          <cell r="HA371">
            <v>0</v>
          </cell>
          <cell r="HB371">
            <v>0</v>
          </cell>
          <cell r="HC371">
            <v>0</v>
          </cell>
          <cell r="HD371">
            <v>0</v>
          </cell>
          <cell r="HE371">
            <v>0</v>
          </cell>
          <cell r="HF371">
            <v>0</v>
          </cell>
          <cell r="HG371">
            <v>0</v>
          </cell>
          <cell r="HH371">
            <v>0</v>
          </cell>
          <cell r="HI371">
            <v>0</v>
          </cell>
          <cell r="HJ371">
            <v>0</v>
          </cell>
          <cell r="HK371">
            <v>0</v>
          </cell>
          <cell r="HL371">
            <v>0</v>
          </cell>
          <cell r="HM371">
            <v>0</v>
          </cell>
          <cell r="HN371">
            <v>0</v>
          </cell>
          <cell r="HO371">
            <v>0</v>
          </cell>
          <cell r="HP371">
            <v>0</v>
          </cell>
          <cell r="HQ371">
            <v>0</v>
          </cell>
          <cell r="HR371">
            <v>0</v>
          </cell>
          <cell r="HS371">
            <v>0</v>
          </cell>
          <cell r="HT371">
            <v>0</v>
          </cell>
          <cell r="HU371">
            <v>0</v>
          </cell>
          <cell r="HV371">
            <v>0</v>
          </cell>
          <cell r="HW371">
            <v>0</v>
          </cell>
          <cell r="HX371">
            <v>0</v>
          </cell>
          <cell r="HY371">
            <v>0</v>
          </cell>
          <cell r="HZ371">
            <v>0</v>
          </cell>
          <cell r="IA371">
            <v>0</v>
          </cell>
          <cell r="IB371">
            <v>0</v>
          </cell>
          <cell r="IC371">
            <v>0</v>
          </cell>
          <cell r="ID371">
            <v>0</v>
          </cell>
          <cell r="IE371">
            <v>0</v>
          </cell>
          <cell r="IF371">
            <v>0</v>
          </cell>
          <cell r="IG371">
            <v>0</v>
          </cell>
          <cell r="IH371">
            <v>0</v>
          </cell>
          <cell r="II371">
            <v>0</v>
          </cell>
          <cell r="IJ371">
            <v>0</v>
          </cell>
          <cell r="IK371">
            <v>0</v>
          </cell>
          <cell r="IL371">
            <v>0</v>
          </cell>
          <cell r="IM371">
            <v>0</v>
          </cell>
          <cell r="IN371">
            <v>0</v>
          </cell>
          <cell r="IO371">
            <v>0</v>
          </cell>
          <cell r="IP371">
            <v>0</v>
          </cell>
          <cell r="IQ371">
            <v>0</v>
          </cell>
          <cell r="IR371">
            <v>0</v>
          </cell>
          <cell r="IS371">
            <v>0</v>
          </cell>
          <cell r="IT371">
            <v>0</v>
          </cell>
          <cell r="IU371">
            <v>0</v>
          </cell>
        </row>
        <row r="372">
          <cell r="AL372">
            <v>0</v>
          </cell>
          <cell r="AQ372">
            <v>0</v>
          </cell>
          <cell r="AR372">
            <v>0</v>
          </cell>
          <cell r="AS372">
            <v>0</v>
          </cell>
          <cell r="AT372">
            <v>0</v>
          </cell>
          <cell r="AU372">
            <v>0</v>
          </cell>
          <cell r="AV372">
            <v>0</v>
          </cell>
          <cell r="AW372">
            <v>0</v>
          </cell>
          <cell r="AX372">
            <v>0</v>
          </cell>
          <cell r="AY372">
            <v>0</v>
          </cell>
          <cell r="AZ372">
            <v>0</v>
          </cell>
          <cell r="BA372">
            <v>0</v>
          </cell>
          <cell r="BB372">
            <v>0</v>
          </cell>
          <cell r="BC372">
            <v>0</v>
          </cell>
          <cell r="BD372">
            <v>0</v>
          </cell>
          <cell r="BE372">
            <v>0</v>
          </cell>
          <cell r="BF372">
            <v>0</v>
          </cell>
          <cell r="BG372">
            <v>0</v>
          </cell>
          <cell r="BH372">
            <v>0</v>
          </cell>
          <cell r="BI372">
            <v>0</v>
          </cell>
          <cell r="BJ372">
            <v>0</v>
          </cell>
          <cell r="BK372">
            <v>0</v>
          </cell>
          <cell r="BL372">
            <v>0</v>
          </cell>
          <cell r="BM372">
            <v>0</v>
          </cell>
          <cell r="BN372">
            <v>0</v>
          </cell>
          <cell r="BO372">
            <v>0</v>
          </cell>
          <cell r="BP372">
            <v>0</v>
          </cell>
          <cell r="BQ372">
            <v>0</v>
          </cell>
          <cell r="BR372">
            <v>0</v>
          </cell>
          <cell r="BS372">
            <v>0</v>
          </cell>
          <cell r="BT372">
            <v>0</v>
          </cell>
          <cell r="BU372">
            <v>0</v>
          </cell>
          <cell r="BV372">
            <v>0</v>
          </cell>
          <cell r="BW372">
            <v>0</v>
          </cell>
          <cell r="BX372">
            <v>0</v>
          </cell>
          <cell r="BY372">
            <v>0</v>
          </cell>
          <cell r="BZ372">
            <v>0</v>
          </cell>
          <cell r="CA372">
            <v>0</v>
          </cell>
          <cell r="CB372">
            <v>0</v>
          </cell>
          <cell r="CC372">
            <v>0</v>
          </cell>
          <cell r="CD372">
            <v>0</v>
          </cell>
          <cell r="CE372">
            <v>0</v>
          </cell>
          <cell r="CF372">
            <v>0</v>
          </cell>
          <cell r="CG372">
            <v>0</v>
          </cell>
          <cell r="CH372">
            <v>0</v>
          </cell>
          <cell r="CI372">
            <v>0</v>
          </cell>
          <cell r="CJ372">
            <v>0</v>
          </cell>
          <cell r="CK372">
            <v>0</v>
          </cell>
          <cell r="CL372">
            <v>0</v>
          </cell>
          <cell r="CM372">
            <v>0</v>
          </cell>
          <cell r="CN372">
            <v>0</v>
          </cell>
          <cell r="CO372">
            <v>0</v>
          </cell>
          <cell r="CP372">
            <v>0</v>
          </cell>
          <cell r="CQ372">
            <v>0</v>
          </cell>
          <cell r="CR372">
            <v>0</v>
          </cell>
          <cell r="CS372">
            <v>0</v>
          </cell>
          <cell r="CT372">
            <v>0</v>
          </cell>
          <cell r="CU372">
            <v>0</v>
          </cell>
          <cell r="CV372">
            <v>0</v>
          </cell>
          <cell r="CW372">
            <v>0</v>
          </cell>
          <cell r="CX372">
            <v>0</v>
          </cell>
          <cell r="CY372">
            <v>0</v>
          </cell>
          <cell r="CZ372">
            <v>0</v>
          </cell>
          <cell r="DA372">
            <v>0</v>
          </cell>
          <cell r="DB372">
            <v>0</v>
          </cell>
          <cell r="DC372">
            <v>0</v>
          </cell>
          <cell r="DD372">
            <v>0</v>
          </cell>
          <cell r="DE372">
            <v>0</v>
          </cell>
          <cell r="DF372">
            <v>0</v>
          </cell>
          <cell r="DG372">
            <v>0</v>
          </cell>
          <cell r="DH372">
            <v>0</v>
          </cell>
          <cell r="DI372">
            <v>0</v>
          </cell>
          <cell r="DJ372">
            <v>0</v>
          </cell>
          <cell r="DK372">
            <v>0</v>
          </cell>
          <cell r="DL372">
            <v>0</v>
          </cell>
          <cell r="DM372">
            <v>0</v>
          </cell>
          <cell r="DN372">
            <v>0</v>
          </cell>
          <cell r="DO372">
            <v>0</v>
          </cell>
          <cell r="DP372">
            <v>0</v>
          </cell>
          <cell r="DQ372">
            <v>0</v>
          </cell>
          <cell r="DR372">
            <v>0</v>
          </cell>
          <cell r="DS372">
            <v>0</v>
          </cell>
          <cell r="DT372">
            <v>0</v>
          </cell>
          <cell r="DU372">
            <v>0</v>
          </cell>
          <cell r="DV372">
            <v>0</v>
          </cell>
          <cell r="DW372">
            <v>0</v>
          </cell>
          <cell r="DX372">
            <v>0</v>
          </cell>
          <cell r="DY372">
            <v>0</v>
          </cell>
          <cell r="DZ372">
            <v>0</v>
          </cell>
          <cell r="EA372">
            <v>0</v>
          </cell>
          <cell r="EB372">
            <v>0</v>
          </cell>
          <cell r="EC372">
            <v>0</v>
          </cell>
          <cell r="ED372">
            <v>0</v>
          </cell>
          <cell r="EE372">
            <v>0</v>
          </cell>
          <cell r="EF372">
            <v>0</v>
          </cell>
          <cell r="EG372">
            <v>0</v>
          </cell>
          <cell r="EH372">
            <v>0</v>
          </cell>
          <cell r="EI372">
            <v>0</v>
          </cell>
          <cell r="EJ372">
            <v>0</v>
          </cell>
          <cell r="EK372">
            <v>0</v>
          </cell>
          <cell r="EL372">
            <v>0</v>
          </cell>
          <cell r="EM372">
            <v>0</v>
          </cell>
          <cell r="EN372">
            <v>0</v>
          </cell>
          <cell r="EO372">
            <v>0</v>
          </cell>
          <cell r="EP372">
            <v>0</v>
          </cell>
          <cell r="EQ372">
            <v>0</v>
          </cell>
          <cell r="ER372">
            <v>0</v>
          </cell>
          <cell r="ES372">
            <v>0</v>
          </cell>
          <cell r="ET372">
            <v>0</v>
          </cell>
          <cell r="EU372">
            <v>0</v>
          </cell>
          <cell r="EV372">
            <v>0</v>
          </cell>
          <cell r="EW372">
            <v>0</v>
          </cell>
          <cell r="EX372">
            <v>0</v>
          </cell>
          <cell r="EY372">
            <v>0</v>
          </cell>
          <cell r="EZ372">
            <v>0</v>
          </cell>
          <cell r="FA372">
            <v>0</v>
          </cell>
          <cell r="FB372">
            <v>0</v>
          </cell>
          <cell r="FC372">
            <v>0</v>
          </cell>
          <cell r="FD372">
            <v>0</v>
          </cell>
          <cell r="FE372">
            <v>0</v>
          </cell>
          <cell r="FF372">
            <v>0</v>
          </cell>
          <cell r="FG372">
            <v>0</v>
          </cell>
          <cell r="FH372">
            <v>0</v>
          </cell>
          <cell r="FI372">
            <v>0</v>
          </cell>
          <cell r="FJ372">
            <v>0</v>
          </cell>
          <cell r="FK372">
            <v>0</v>
          </cell>
          <cell r="FL372">
            <v>0</v>
          </cell>
          <cell r="FM372">
            <v>0</v>
          </cell>
          <cell r="FN372">
            <v>0</v>
          </cell>
          <cell r="FO372">
            <v>0</v>
          </cell>
          <cell r="FP372">
            <v>0</v>
          </cell>
          <cell r="FQ372">
            <v>0</v>
          </cell>
          <cell r="FR372">
            <v>0</v>
          </cell>
          <cell r="FS372">
            <v>0</v>
          </cell>
          <cell r="FT372">
            <v>0</v>
          </cell>
          <cell r="FU372">
            <v>0</v>
          </cell>
          <cell r="FV372">
            <v>0</v>
          </cell>
          <cell r="FW372">
            <v>0</v>
          </cell>
          <cell r="FX372">
            <v>0</v>
          </cell>
          <cell r="FY372">
            <v>0</v>
          </cell>
          <cell r="FZ372">
            <v>0</v>
          </cell>
          <cell r="GA372">
            <v>0</v>
          </cell>
          <cell r="GB372">
            <v>0</v>
          </cell>
          <cell r="GC372">
            <v>0</v>
          </cell>
          <cell r="GD372">
            <v>0</v>
          </cell>
          <cell r="GE372">
            <v>0</v>
          </cell>
          <cell r="GF372">
            <v>0</v>
          </cell>
          <cell r="GG372">
            <v>0</v>
          </cell>
          <cell r="GH372">
            <v>0</v>
          </cell>
          <cell r="GI372">
            <v>0</v>
          </cell>
          <cell r="GJ372">
            <v>0</v>
          </cell>
          <cell r="GK372">
            <v>0</v>
          </cell>
          <cell r="GL372">
            <v>0</v>
          </cell>
          <cell r="GM372">
            <v>0</v>
          </cell>
          <cell r="GN372">
            <v>0</v>
          </cell>
          <cell r="GO372">
            <v>0</v>
          </cell>
          <cell r="GP372">
            <v>0</v>
          </cell>
          <cell r="GQ372">
            <v>0</v>
          </cell>
          <cell r="GR372">
            <v>0</v>
          </cell>
          <cell r="GS372">
            <v>0</v>
          </cell>
          <cell r="GT372">
            <v>0</v>
          </cell>
          <cell r="GU372">
            <v>0</v>
          </cell>
          <cell r="GV372">
            <v>0</v>
          </cell>
          <cell r="GW372">
            <v>0</v>
          </cell>
          <cell r="GX372">
            <v>0</v>
          </cell>
          <cell r="GY372">
            <v>0</v>
          </cell>
          <cell r="GZ372">
            <v>0</v>
          </cell>
          <cell r="HA372">
            <v>0</v>
          </cell>
          <cell r="HB372">
            <v>0</v>
          </cell>
          <cell r="HC372">
            <v>0</v>
          </cell>
          <cell r="HD372">
            <v>0</v>
          </cell>
          <cell r="HE372">
            <v>0</v>
          </cell>
          <cell r="HF372">
            <v>0</v>
          </cell>
          <cell r="HG372">
            <v>0</v>
          </cell>
          <cell r="HH372">
            <v>0</v>
          </cell>
          <cell r="HI372">
            <v>0</v>
          </cell>
          <cell r="HJ372">
            <v>0</v>
          </cell>
          <cell r="HK372">
            <v>0</v>
          </cell>
          <cell r="HL372">
            <v>0</v>
          </cell>
          <cell r="HM372">
            <v>0</v>
          </cell>
          <cell r="HN372">
            <v>0</v>
          </cell>
          <cell r="HO372">
            <v>0</v>
          </cell>
          <cell r="HP372">
            <v>0</v>
          </cell>
          <cell r="HQ372">
            <v>0</v>
          </cell>
          <cell r="HR372">
            <v>0</v>
          </cell>
          <cell r="HS372">
            <v>0</v>
          </cell>
          <cell r="HT372">
            <v>0</v>
          </cell>
          <cell r="HU372">
            <v>0</v>
          </cell>
          <cell r="HV372">
            <v>0</v>
          </cell>
          <cell r="HW372">
            <v>0</v>
          </cell>
          <cell r="HX372">
            <v>0</v>
          </cell>
          <cell r="HY372">
            <v>0</v>
          </cell>
          <cell r="HZ372">
            <v>0</v>
          </cell>
          <cell r="IA372">
            <v>0</v>
          </cell>
          <cell r="IB372">
            <v>0</v>
          </cell>
          <cell r="IC372">
            <v>0</v>
          </cell>
          <cell r="ID372">
            <v>0</v>
          </cell>
          <cell r="IE372">
            <v>0</v>
          </cell>
          <cell r="IF372">
            <v>0</v>
          </cell>
          <cell r="IG372">
            <v>0</v>
          </cell>
          <cell r="IH372">
            <v>0</v>
          </cell>
          <cell r="II372">
            <v>0</v>
          </cell>
          <cell r="IJ372">
            <v>0</v>
          </cell>
          <cell r="IK372">
            <v>0</v>
          </cell>
          <cell r="IL372">
            <v>0</v>
          </cell>
          <cell r="IM372">
            <v>0</v>
          </cell>
          <cell r="IN372">
            <v>0</v>
          </cell>
          <cell r="IO372">
            <v>0</v>
          </cell>
          <cell r="IP372">
            <v>0</v>
          </cell>
          <cell r="IQ372">
            <v>0</v>
          </cell>
          <cell r="IR372">
            <v>0</v>
          </cell>
          <cell r="IS372">
            <v>0</v>
          </cell>
          <cell r="IT372">
            <v>0</v>
          </cell>
          <cell r="IU372">
            <v>0</v>
          </cell>
        </row>
        <row r="373">
          <cell r="AH373">
            <v>0.5</v>
          </cell>
          <cell r="AI373">
            <v>0.5</v>
          </cell>
          <cell r="AJ373">
            <v>0.5</v>
          </cell>
          <cell r="AK373">
            <v>0.5</v>
          </cell>
          <cell r="AL373">
            <v>2</v>
          </cell>
          <cell r="AM373">
            <v>10</v>
          </cell>
          <cell r="AN373">
            <v>10</v>
          </cell>
          <cell r="AO373">
            <v>10</v>
          </cell>
          <cell r="AP373">
            <v>10</v>
          </cell>
          <cell r="AQ373">
            <v>9.7750000000000004E-2</v>
          </cell>
          <cell r="AR373">
            <v>9.7750000000000004E-2</v>
          </cell>
          <cell r="AS373">
            <v>9.7750000000000004E-2</v>
          </cell>
          <cell r="AT373">
            <v>9.7750000000000004E-2</v>
          </cell>
          <cell r="AU373">
            <v>9.7750000000000004E-2</v>
          </cell>
          <cell r="AV373">
            <v>9.7750000000000004E-2</v>
          </cell>
          <cell r="AW373">
            <v>9.7750000000000004E-2</v>
          </cell>
          <cell r="AX373">
            <v>9.2319444444444454E-2</v>
          </cell>
          <cell r="AY373">
            <v>8.6888888888888891E-2</v>
          </cell>
          <cell r="AZ373">
            <v>8.1458333333333327E-2</v>
          </cell>
          <cell r="BA373">
            <v>7.6027777777777764E-2</v>
          </cell>
          <cell r="BB373">
            <v>7.0597222222222214E-2</v>
          </cell>
          <cell r="BC373">
            <v>6.5166666666666651E-2</v>
          </cell>
          <cell r="BD373">
            <v>5.9736111111111094E-2</v>
          </cell>
          <cell r="BE373">
            <v>5.4305555555555531E-2</v>
          </cell>
          <cell r="BF373">
            <v>4.8874999999999974E-2</v>
          </cell>
          <cell r="BG373">
            <v>4.3444444444444411E-2</v>
          </cell>
          <cell r="BH373">
            <v>3.8013888888888854E-2</v>
          </cell>
          <cell r="BI373">
            <v>3.2583333333333298E-2</v>
          </cell>
          <cell r="BJ373">
            <v>2.7152777777777744E-2</v>
          </cell>
          <cell r="BK373">
            <v>2.1722222222222188E-2</v>
          </cell>
          <cell r="BL373">
            <v>1.6291666666666631E-2</v>
          </cell>
          <cell r="BM373">
            <v>1.0861111111111077E-2</v>
          </cell>
          <cell r="BN373">
            <v>5.4305555555555218E-3</v>
          </cell>
          <cell r="BO373">
            <v>-3.3972824553529796E-17</v>
          </cell>
          <cell r="BP373">
            <v>-3.3972824553529796E-17</v>
          </cell>
          <cell r="BQ373">
            <v>-3.3972824553529796E-17</v>
          </cell>
          <cell r="BR373">
            <v>-3.3972824553529796E-17</v>
          </cell>
          <cell r="BS373">
            <v>-3.3972824553529796E-17</v>
          </cell>
          <cell r="BT373">
            <v>-3.3972824553529796E-17</v>
          </cell>
          <cell r="BU373">
            <v>-3.3972824553529796E-17</v>
          </cell>
          <cell r="BV373">
            <v>-3.3972824553529796E-17</v>
          </cell>
          <cell r="BW373">
            <v>-3.3972824553529796E-17</v>
          </cell>
          <cell r="BX373">
            <v>-3.3972824553529796E-17</v>
          </cell>
          <cell r="BY373">
            <v>-3.3972824553529796E-17</v>
          </cell>
          <cell r="BZ373">
            <v>-3.3972824553529796E-17</v>
          </cell>
          <cell r="CA373">
            <v>-3.3972824553529796E-17</v>
          </cell>
          <cell r="CB373">
            <v>-3.3972824553529796E-17</v>
          </cell>
          <cell r="CC373">
            <v>-3.3972824553529796E-17</v>
          </cell>
          <cell r="CD373">
            <v>-3.3972824553529796E-17</v>
          </cell>
          <cell r="CE373">
            <v>-3.3972824553529796E-17</v>
          </cell>
          <cell r="CF373">
            <v>-3.3972824553529796E-17</v>
          </cell>
          <cell r="CG373">
            <v>-3.3972824553529796E-17</v>
          </cell>
          <cell r="CH373">
            <v>-3.3972824553529796E-17</v>
          </cell>
          <cell r="CI373">
            <v>-3.3972824553529796E-17</v>
          </cell>
          <cell r="CJ373">
            <v>-3.3972824553529796E-17</v>
          </cell>
          <cell r="CK373">
            <v>-3.3972824553529796E-17</v>
          </cell>
          <cell r="CL373">
            <v>-3.3972824553529796E-17</v>
          </cell>
          <cell r="CM373">
            <v>-3.3972824553529796E-17</v>
          </cell>
          <cell r="CN373">
            <v>-3.3972824553529796E-17</v>
          </cell>
          <cell r="CO373">
            <v>-3.3972824553529796E-17</v>
          </cell>
          <cell r="CP373">
            <v>-3.3972824553529796E-17</v>
          </cell>
          <cell r="CQ373">
            <v>-3.3972824553529796E-17</v>
          </cell>
          <cell r="CR373">
            <v>-3.3972824553529796E-17</v>
          </cell>
          <cell r="CS373">
            <v>-3.3972824553529796E-17</v>
          </cell>
          <cell r="CT373">
            <v>-3.3972824553529796E-17</v>
          </cell>
          <cell r="CU373">
            <v>-3.3972824553529796E-17</v>
          </cell>
          <cell r="CV373">
            <v>-3.3972824553529796E-17</v>
          </cell>
          <cell r="CW373">
            <v>-3.3972824553529796E-17</v>
          </cell>
          <cell r="CX373">
            <v>-3.3972824553529796E-17</v>
          </cell>
          <cell r="CY373">
            <v>-3.3972824553529796E-17</v>
          </cell>
          <cell r="CZ373">
            <v>-3.3972824553529796E-17</v>
          </cell>
          <cell r="DA373">
            <v>-3.3972824553529796E-17</v>
          </cell>
          <cell r="DB373">
            <v>-3.3972824553529796E-17</v>
          </cell>
          <cell r="DC373">
            <v>-3.3972824553529796E-17</v>
          </cell>
          <cell r="DD373">
            <v>-3.3972824553529796E-17</v>
          </cell>
          <cell r="DE373">
            <v>-3.3972824553529796E-17</v>
          </cell>
          <cell r="DF373">
            <v>-3.3972824553529796E-17</v>
          </cell>
          <cell r="DG373">
            <v>-3.3972824553529796E-17</v>
          </cell>
          <cell r="DH373">
            <v>-3.3972824553529796E-17</v>
          </cell>
          <cell r="DI373">
            <v>-3.3972824553529796E-17</v>
          </cell>
          <cell r="DJ373">
            <v>-3.3972824553529796E-17</v>
          </cell>
          <cell r="DK373">
            <v>-3.3972824553529796E-17</v>
          </cell>
          <cell r="DL373">
            <v>-3.3972824553529796E-17</v>
          </cell>
          <cell r="DM373">
            <v>-3.3972824553529796E-17</v>
          </cell>
          <cell r="DN373">
            <v>-3.3972824553529796E-17</v>
          </cell>
          <cell r="DO373">
            <v>-3.3972824553529796E-17</v>
          </cell>
          <cell r="DP373">
            <v>-3.3972824553529796E-17</v>
          </cell>
          <cell r="DQ373">
            <v>-3.3972824553529796E-17</v>
          </cell>
          <cell r="DR373">
            <v>-3.3972824553529796E-17</v>
          </cell>
          <cell r="DS373">
            <v>-3.3972824553529796E-17</v>
          </cell>
          <cell r="DT373">
            <v>-3.3972824553529796E-17</v>
          </cell>
          <cell r="DU373">
            <v>-3.3972824553529796E-17</v>
          </cell>
          <cell r="DV373">
            <v>-3.3972824553529796E-17</v>
          </cell>
          <cell r="DW373">
            <v>-3.3972824553529796E-17</v>
          </cell>
          <cell r="DX373">
            <v>-3.3972824553529796E-17</v>
          </cell>
          <cell r="DY373">
            <v>-3.3972824553529796E-17</v>
          </cell>
          <cell r="DZ373">
            <v>-3.3972824553529796E-17</v>
          </cell>
          <cell r="EA373">
            <v>-3.3972824553529796E-17</v>
          </cell>
          <cell r="EB373">
            <v>-3.3972824553529796E-17</v>
          </cell>
          <cell r="EC373">
            <v>-3.3972824553529796E-17</v>
          </cell>
          <cell r="ED373">
            <v>-3.3972824553529796E-17</v>
          </cell>
          <cell r="EE373">
            <v>-3.3972824553529796E-17</v>
          </cell>
          <cell r="EF373">
            <v>-3.3972824553529796E-17</v>
          </cell>
          <cell r="EG373">
            <v>-3.3972824553529796E-17</v>
          </cell>
          <cell r="EH373">
            <v>-3.3972824553529796E-17</v>
          </cell>
          <cell r="EI373">
            <v>-3.3972824553529796E-17</v>
          </cell>
          <cell r="EJ373">
            <v>-3.3972824553529796E-17</v>
          </cell>
          <cell r="EK373">
            <v>-3.3972824553529796E-17</v>
          </cell>
          <cell r="EL373">
            <v>-3.3972824553529796E-17</v>
          </cell>
          <cell r="EM373">
            <v>-3.3972824553529796E-17</v>
          </cell>
          <cell r="EN373">
            <v>-3.3972824553529796E-17</v>
          </cell>
          <cell r="EO373">
            <v>-3.3972824553529796E-17</v>
          </cell>
          <cell r="EP373">
            <v>-3.3972824553529796E-17</v>
          </cell>
          <cell r="EQ373">
            <v>-3.3972824553529796E-17</v>
          </cell>
          <cell r="ER373">
            <v>-3.3972824553529796E-17</v>
          </cell>
          <cell r="ES373">
            <v>-3.3972824553529796E-17</v>
          </cell>
          <cell r="ET373">
            <v>-3.3972824553529796E-17</v>
          </cell>
          <cell r="EU373">
            <v>-3.3972824553529796E-17</v>
          </cell>
          <cell r="EV373">
            <v>-3.3972824553529796E-17</v>
          </cell>
          <cell r="EW373">
            <v>-3.3972824553529796E-17</v>
          </cell>
          <cell r="EX373">
            <v>-3.3972824553529796E-17</v>
          </cell>
          <cell r="EY373">
            <v>-3.3972824553529796E-17</v>
          </cell>
          <cell r="EZ373">
            <v>-3.3972824553529796E-17</v>
          </cell>
          <cell r="FA373">
            <v>-3.3972824553529796E-17</v>
          </cell>
          <cell r="FB373">
            <v>-3.3972824553529796E-17</v>
          </cell>
          <cell r="FC373">
            <v>-3.3972824553529796E-17</v>
          </cell>
          <cell r="FD373">
            <v>-3.3972824553529796E-17</v>
          </cell>
          <cell r="FE373">
            <v>-3.3972824553529796E-17</v>
          </cell>
          <cell r="FF373">
            <v>-3.3972824553529796E-17</v>
          </cell>
          <cell r="FG373">
            <v>-3.3972824553529796E-17</v>
          </cell>
          <cell r="FH373">
            <v>-3.3972824553529796E-17</v>
          </cell>
          <cell r="FI373">
            <v>-3.3972824553529796E-17</v>
          </cell>
          <cell r="FJ373">
            <v>-3.3972824553529796E-17</v>
          </cell>
          <cell r="FK373">
            <v>-3.3972824553529796E-17</v>
          </cell>
          <cell r="FL373">
            <v>-3.3972824553529796E-17</v>
          </cell>
          <cell r="FM373">
            <v>-3.3972824553529796E-17</v>
          </cell>
          <cell r="FN373">
            <v>-3.3972824553529796E-17</v>
          </cell>
          <cell r="FO373">
            <v>-3.3972824553529796E-17</v>
          </cell>
          <cell r="FP373">
            <v>-3.3972824553529796E-17</v>
          </cell>
          <cell r="FQ373">
            <v>-3.3972824553529796E-17</v>
          </cell>
          <cell r="FR373">
            <v>-3.3972824553529796E-17</v>
          </cell>
          <cell r="FS373">
            <v>-3.3972824553529796E-17</v>
          </cell>
          <cell r="FT373">
            <v>-3.3972824553529796E-17</v>
          </cell>
          <cell r="FU373">
            <v>-3.3972824553529796E-17</v>
          </cell>
          <cell r="FV373">
            <v>-3.3972824553529796E-17</v>
          </cell>
          <cell r="FW373">
            <v>-3.3972824553529796E-17</v>
          </cell>
          <cell r="FX373">
            <v>-3.3972824553529796E-17</v>
          </cell>
          <cell r="FY373">
            <v>-3.3972824553529796E-17</v>
          </cell>
          <cell r="FZ373">
            <v>-3.3972824553529796E-17</v>
          </cell>
          <cell r="GA373">
            <v>-3.3972824553529796E-17</v>
          </cell>
          <cell r="GB373">
            <v>-3.3972824553529796E-17</v>
          </cell>
          <cell r="GC373">
            <v>-3.3972824553529796E-17</v>
          </cell>
          <cell r="GD373">
            <v>-3.3972824553529796E-17</v>
          </cell>
          <cell r="GE373">
            <v>-3.3972824553529796E-17</v>
          </cell>
          <cell r="GF373">
            <v>-3.3972824553529796E-17</v>
          </cell>
          <cell r="GG373">
            <v>-3.3972824553529796E-17</v>
          </cell>
          <cell r="GH373">
            <v>-3.3972824553529796E-17</v>
          </cell>
          <cell r="GI373">
            <v>-3.3972824553529796E-17</v>
          </cell>
          <cell r="GJ373">
            <v>-3.3972824553529796E-17</v>
          </cell>
          <cell r="GK373">
            <v>-3.3972824553529796E-17</v>
          </cell>
          <cell r="GL373">
            <v>-3.3972824553529796E-17</v>
          </cell>
          <cell r="GM373">
            <v>-3.3972824553529796E-17</v>
          </cell>
          <cell r="GN373">
            <v>-3.3972824553529796E-17</v>
          </cell>
          <cell r="GO373">
            <v>-3.3972824553529796E-17</v>
          </cell>
          <cell r="GP373">
            <v>-3.3972824553529796E-17</v>
          </cell>
          <cell r="GQ373">
            <v>-3.3972824553529796E-17</v>
          </cell>
          <cell r="GR373">
            <v>-3.3972824553529796E-17</v>
          </cell>
          <cell r="GS373">
            <v>-3.3972824553529796E-17</v>
          </cell>
          <cell r="GT373">
            <v>-3.3972824553529796E-17</v>
          </cell>
          <cell r="GU373">
            <v>-3.3972824553529796E-17</v>
          </cell>
          <cell r="GV373">
            <v>-3.3972824553529796E-17</v>
          </cell>
          <cell r="GW373">
            <v>-3.3972824553529796E-17</v>
          </cell>
          <cell r="GX373">
            <v>-3.3972824553529796E-17</v>
          </cell>
          <cell r="GY373">
            <v>-3.3972824553529796E-17</v>
          </cell>
          <cell r="GZ373">
            <v>-3.3972824553529796E-17</v>
          </cell>
          <cell r="HA373">
            <v>-3.3972824553529796E-17</v>
          </cell>
          <cell r="HB373">
            <v>-3.3972824553529796E-17</v>
          </cell>
          <cell r="HC373">
            <v>-3.3972824553529796E-17</v>
          </cell>
          <cell r="HD373">
            <v>-3.3972824553529796E-17</v>
          </cell>
          <cell r="HE373">
            <v>-3.3972824553529796E-17</v>
          </cell>
          <cell r="HF373">
            <v>-3.3972824553529796E-17</v>
          </cell>
          <cell r="HG373">
            <v>-3.3972824553529796E-17</v>
          </cell>
          <cell r="HH373">
            <v>-3.3972824553529796E-17</v>
          </cell>
          <cell r="HI373">
            <v>-3.3972824553529796E-17</v>
          </cell>
          <cell r="HJ373">
            <v>-3.3972824553529796E-17</v>
          </cell>
          <cell r="HK373">
            <v>-3.3972824553529796E-17</v>
          </cell>
          <cell r="HL373">
            <v>-3.3972824553529796E-17</v>
          </cell>
          <cell r="HM373">
            <v>-3.3972824553529796E-17</v>
          </cell>
          <cell r="HN373">
            <v>-3.3972824553529796E-17</v>
          </cell>
          <cell r="HO373">
            <v>-3.3972824553529796E-17</v>
          </cell>
          <cell r="HP373">
            <v>-3.3972824553529796E-17</v>
          </cell>
          <cell r="HQ373">
            <v>-3.3972824553529796E-17</v>
          </cell>
          <cell r="HR373">
            <v>-3.3972824553529796E-17</v>
          </cell>
          <cell r="HS373">
            <v>-3.3972824553529796E-17</v>
          </cell>
          <cell r="HT373">
            <v>-3.3972824553529796E-17</v>
          </cell>
          <cell r="HU373">
            <v>-3.3972824553529796E-17</v>
          </cell>
          <cell r="HV373">
            <v>-3.3972824553529796E-17</v>
          </cell>
          <cell r="HW373">
            <v>-3.3972824553529796E-17</v>
          </cell>
          <cell r="HX373">
            <v>-3.3972824553529796E-17</v>
          </cell>
          <cell r="HY373">
            <v>-3.3972824553529796E-17</v>
          </cell>
          <cell r="HZ373">
            <v>-3.3972824553529796E-17</v>
          </cell>
          <cell r="IA373">
            <v>-3.3972824553529796E-17</v>
          </cell>
          <cell r="IB373">
            <v>-3.3972824553529796E-17</v>
          </cell>
          <cell r="IC373">
            <v>-3.3972824553529796E-17</v>
          </cell>
          <cell r="ID373">
            <v>-3.3972824553529796E-17</v>
          </cell>
          <cell r="IE373">
            <v>-3.3972824553529796E-17</v>
          </cell>
          <cell r="IF373">
            <v>-3.3972824553529796E-17</v>
          </cell>
          <cell r="IG373">
            <v>-3.3972824553529796E-17</v>
          </cell>
          <cell r="IH373">
            <v>-3.3972824553529796E-17</v>
          </cell>
          <cell r="II373">
            <v>-3.3972824553529796E-17</v>
          </cell>
          <cell r="IJ373">
            <v>-3.3972824553529796E-17</v>
          </cell>
          <cell r="IK373">
            <v>-3.3972824553529796E-17</v>
          </cell>
          <cell r="IL373">
            <v>-3.3972824553529796E-17</v>
          </cell>
          <cell r="IM373">
            <v>-3.3972824553529796E-17</v>
          </cell>
          <cell r="IN373">
            <v>-3.3972824553529796E-17</v>
          </cell>
          <cell r="IO373">
            <v>-3.3972824553529796E-17</v>
          </cell>
          <cell r="IP373">
            <v>-3.3972824553529796E-17</v>
          </cell>
          <cell r="IQ373">
            <v>-3.3972824553529796E-17</v>
          </cell>
          <cell r="IR373">
            <v>-3.3972824553529796E-17</v>
          </cell>
          <cell r="IS373">
            <v>-3.3972824553529796E-17</v>
          </cell>
          <cell r="IT373">
            <v>-3.3972824553529796E-17</v>
          </cell>
          <cell r="IU373">
            <v>-3.3972824553529796E-17</v>
          </cell>
        </row>
        <row r="374">
          <cell r="AL374">
            <v>1.7000000000000001E-2</v>
          </cell>
          <cell r="AQ374">
            <v>1.7000000000000001E-2</v>
          </cell>
          <cell r="AR374">
            <v>0.17</v>
          </cell>
          <cell r="AS374">
            <v>0.17</v>
          </cell>
          <cell r="AT374">
            <v>0.17</v>
          </cell>
          <cell r="AU374">
            <v>0.17</v>
          </cell>
          <cell r="AV374">
            <v>0.17</v>
          </cell>
          <cell r="AW374">
            <v>0.17</v>
          </cell>
          <cell r="AX374">
            <v>0.17</v>
          </cell>
          <cell r="AY374">
            <v>0.16055555555555556</v>
          </cell>
          <cell r="AZ374">
            <v>0.15111111111111114</v>
          </cell>
          <cell r="BA374">
            <v>0.14166666666666669</v>
          </cell>
          <cell r="BB374">
            <v>0.13222222222222224</v>
          </cell>
          <cell r="BC374">
            <v>0.12277777777777781</v>
          </cell>
          <cell r="BD374">
            <v>0.11333333333333336</v>
          </cell>
          <cell r="BE374">
            <v>0.10388888888888892</v>
          </cell>
          <cell r="BF374">
            <v>9.4444444444444484E-2</v>
          </cell>
          <cell r="BG374">
            <v>8.5000000000000034E-2</v>
          </cell>
          <cell r="BH374">
            <v>7.5555555555555598E-2</v>
          </cell>
          <cell r="BI374">
            <v>6.6111111111111148E-2</v>
          </cell>
          <cell r="BJ374">
            <v>5.6666666666666712E-2</v>
          </cell>
          <cell r="BK374">
            <v>4.722222222222227E-2</v>
          </cell>
          <cell r="BL374">
            <v>3.7777777777777827E-2</v>
          </cell>
          <cell r="BM374">
            <v>2.833333333333338E-2</v>
          </cell>
          <cell r="BN374">
            <v>1.8888888888888938E-2</v>
          </cell>
          <cell r="BO374">
            <v>9.4444444444444914E-3</v>
          </cell>
          <cell r="BP374">
            <v>4.529709940470639E-17</v>
          </cell>
          <cell r="BQ374">
            <v>4.529709940470639E-17</v>
          </cell>
          <cell r="BR374">
            <v>4.529709940470639E-17</v>
          </cell>
          <cell r="BS374">
            <v>4.529709940470639E-17</v>
          </cell>
          <cell r="BT374">
            <v>4.529709940470639E-17</v>
          </cell>
          <cell r="BU374">
            <v>4.529709940470639E-17</v>
          </cell>
          <cell r="BV374">
            <v>4.529709940470639E-17</v>
          </cell>
          <cell r="BW374">
            <v>4.529709940470639E-17</v>
          </cell>
          <cell r="BX374">
            <v>4.529709940470639E-17</v>
          </cell>
          <cell r="BY374">
            <v>4.529709940470639E-17</v>
          </cell>
          <cell r="BZ374">
            <v>4.529709940470639E-17</v>
          </cell>
          <cell r="CA374">
            <v>4.529709940470639E-17</v>
          </cell>
          <cell r="CB374">
            <v>4.529709940470639E-17</v>
          </cell>
          <cell r="CC374">
            <v>4.529709940470639E-17</v>
          </cell>
          <cell r="CD374">
            <v>4.529709940470639E-17</v>
          </cell>
          <cell r="CE374">
            <v>4.529709940470639E-17</v>
          </cell>
          <cell r="CF374">
            <v>4.529709940470639E-17</v>
          </cell>
          <cell r="CG374">
            <v>4.529709940470639E-17</v>
          </cell>
          <cell r="CH374">
            <v>4.529709940470639E-17</v>
          </cell>
          <cell r="CI374">
            <v>4.529709940470639E-17</v>
          </cell>
          <cell r="CJ374">
            <v>4.529709940470639E-17</v>
          </cell>
          <cell r="CK374">
            <v>4.529709940470639E-17</v>
          </cell>
          <cell r="CL374">
            <v>4.529709940470639E-17</v>
          </cell>
          <cell r="CM374">
            <v>4.529709940470639E-17</v>
          </cell>
          <cell r="CN374">
            <v>4.529709940470639E-17</v>
          </cell>
          <cell r="CO374">
            <v>4.529709940470639E-17</v>
          </cell>
          <cell r="CP374">
            <v>4.529709940470639E-17</v>
          </cell>
          <cell r="CQ374">
            <v>4.529709940470639E-17</v>
          </cell>
          <cell r="CR374">
            <v>4.529709940470639E-17</v>
          </cell>
          <cell r="CS374">
            <v>4.529709940470639E-17</v>
          </cell>
          <cell r="CT374">
            <v>4.529709940470639E-17</v>
          </cell>
          <cell r="CU374">
            <v>4.529709940470639E-17</v>
          </cell>
          <cell r="CV374">
            <v>4.529709940470639E-17</v>
          </cell>
          <cell r="CW374">
            <v>4.529709940470639E-17</v>
          </cell>
          <cell r="CX374">
            <v>4.529709940470639E-17</v>
          </cell>
          <cell r="CY374">
            <v>4.529709940470639E-17</v>
          </cell>
          <cell r="CZ374">
            <v>4.529709940470639E-17</v>
          </cell>
          <cell r="DA374">
            <v>4.529709940470639E-17</v>
          </cell>
          <cell r="DB374">
            <v>4.529709940470639E-17</v>
          </cell>
          <cell r="DC374">
            <v>4.529709940470639E-17</v>
          </cell>
          <cell r="DD374">
            <v>4.529709940470639E-17</v>
          </cell>
          <cell r="DE374">
            <v>4.529709940470639E-17</v>
          </cell>
          <cell r="DF374">
            <v>4.529709940470639E-17</v>
          </cell>
          <cell r="DG374">
            <v>4.529709940470639E-17</v>
          </cell>
          <cell r="DH374">
            <v>4.529709940470639E-17</v>
          </cell>
          <cell r="DI374">
            <v>4.529709940470639E-17</v>
          </cell>
          <cell r="DJ374">
            <v>4.529709940470639E-17</v>
          </cell>
          <cell r="DK374">
            <v>4.529709940470639E-17</v>
          </cell>
          <cell r="DL374">
            <v>4.529709940470639E-17</v>
          </cell>
          <cell r="DM374">
            <v>4.529709940470639E-17</v>
          </cell>
          <cell r="DN374">
            <v>4.529709940470639E-17</v>
          </cell>
          <cell r="DO374">
            <v>4.529709940470639E-17</v>
          </cell>
          <cell r="DP374">
            <v>4.529709940470639E-17</v>
          </cell>
          <cell r="DQ374">
            <v>4.529709940470639E-17</v>
          </cell>
          <cell r="DR374">
            <v>4.529709940470639E-17</v>
          </cell>
          <cell r="DS374">
            <v>4.529709940470639E-17</v>
          </cell>
          <cell r="DT374">
            <v>4.529709940470639E-17</v>
          </cell>
          <cell r="DU374">
            <v>4.529709940470639E-17</v>
          </cell>
          <cell r="DV374">
            <v>4.529709940470639E-17</v>
          </cell>
          <cell r="DW374">
            <v>4.529709940470639E-17</v>
          </cell>
          <cell r="DX374">
            <v>4.529709940470639E-17</v>
          </cell>
          <cell r="DY374">
            <v>4.529709940470639E-17</v>
          </cell>
          <cell r="DZ374">
            <v>4.529709940470639E-17</v>
          </cell>
          <cell r="EA374">
            <v>4.529709940470639E-17</v>
          </cell>
          <cell r="EB374">
            <v>4.529709940470639E-17</v>
          </cell>
          <cell r="EC374">
            <v>4.529709940470639E-17</v>
          </cell>
          <cell r="ED374">
            <v>4.529709940470639E-17</v>
          </cell>
          <cell r="EE374">
            <v>4.529709940470639E-17</v>
          </cell>
          <cell r="EF374">
            <v>4.529709940470639E-17</v>
          </cell>
          <cell r="EG374">
            <v>4.529709940470639E-17</v>
          </cell>
          <cell r="EH374">
            <v>4.529709940470639E-17</v>
          </cell>
          <cell r="EI374">
            <v>4.529709940470639E-17</v>
          </cell>
          <cell r="EJ374">
            <v>4.529709940470639E-17</v>
          </cell>
          <cell r="EK374">
            <v>4.529709940470639E-17</v>
          </cell>
          <cell r="EL374">
            <v>4.529709940470639E-17</v>
          </cell>
          <cell r="EM374">
            <v>4.529709940470639E-17</v>
          </cell>
          <cell r="EN374">
            <v>4.529709940470639E-17</v>
          </cell>
          <cell r="EO374">
            <v>4.529709940470639E-17</v>
          </cell>
          <cell r="EP374">
            <v>4.529709940470639E-17</v>
          </cell>
          <cell r="EQ374">
            <v>4.529709940470639E-17</v>
          </cell>
          <cell r="ER374">
            <v>4.529709940470639E-17</v>
          </cell>
          <cell r="ES374">
            <v>4.529709940470639E-17</v>
          </cell>
          <cell r="ET374">
            <v>4.529709940470639E-17</v>
          </cell>
          <cell r="EU374">
            <v>4.529709940470639E-17</v>
          </cell>
          <cell r="EV374">
            <v>4.529709940470639E-17</v>
          </cell>
          <cell r="EW374">
            <v>4.529709940470639E-17</v>
          </cell>
          <cell r="EX374">
            <v>4.529709940470639E-17</v>
          </cell>
          <cell r="EY374">
            <v>4.529709940470639E-17</v>
          </cell>
          <cell r="EZ374">
            <v>4.529709940470639E-17</v>
          </cell>
          <cell r="FA374">
            <v>4.529709940470639E-17</v>
          </cell>
          <cell r="FB374">
            <v>4.529709940470639E-17</v>
          </cell>
          <cell r="FC374">
            <v>4.529709940470639E-17</v>
          </cell>
          <cell r="FD374">
            <v>4.529709940470639E-17</v>
          </cell>
          <cell r="FE374">
            <v>4.529709940470639E-17</v>
          </cell>
          <cell r="FF374">
            <v>4.529709940470639E-17</v>
          </cell>
          <cell r="FG374">
            <v>4.529709940470639E-17</v>
          </cell>
          <cell r="FH374">
            <v>4.529709940470639E-17</v>
          </cell>
          <cell r="FI374">
            <v>4.529709940470639E-17</v>
          </cell>
          <cell r="FJ374">
            <v>4.529709940470639E-17</v>
          </cell>
          <cell r="FK374">
            <v>4.529709940470639E-17</v>
          </cell>
          <cell r="FL374">
            <v>4.529709940470639E-17</v>
          </cell>
          <cell r="FM374">
            <v>4.529709940470639E-17</v>
          </cell>
          <cell r="FN374">
            <v>4.529709940470639E-17</v>
          </cell>
          <cell r="FO374">
            <v>4.529709940470639E-17</v>
          </cell>
          <cell r="FP374">
            <v>4.529709940470639E-17</v>
          </cell>
          <cell r="FQ374">
            <v>4.529709940470639E-17</v>
          </cell>
          <cell r="FR374">
            <v>4.529709940470639E-17</v>
          </cell>
          <cell r="FS374">
            <v>4.529709940470639E-17</v>
          </cell>
          <cell r="FT374">
            <v>4.529709940470639E-17</v>
          </cell>
          <cell r="FU374">
            <v>4.529709940470639E-17</v>
          </cell>
          <cell r="FV374">
            <v>4.529709940470639E-17</v>
          </cell>
          <cell r="FW374">
            <v>4.529709940470639E-17</v>
          </cell>
          <cell r="FX374">
            <v>4.529709940470639E-17</v>
          </cell>
          <cell r="FY374">
            <v>4.529709940470639E-17</v>
          </cell>
          <cell r="FZ374">
            <v>4.529709940470639E-17</v>
          </cell>
          <cell r="GA374">
            <v>4.529709940470639E-17</v>
          </cell>
          <cell r="GB374">
            <v>4.529709940470639E-17</v>
          </cell>
          <cell r="GC374">
            <v>4.529709940470639E-17</v>
          </cell>
          <cell r="GD374">
            <v>4.529709940470639E-17</v>
          </cell>
          <cell r="GE374">
            <v>4.529709940470639E-17</v>
          </cell>
          <cell r="GF374">
            <v>4.529709940470639E-17</v>
          </cell>
          <cell r="GG374">
            <v>4.529709940470639E-17</v>
          </cell>
          <cell r="GH374">
            <v>4.529709940470639E-17</v>
          </cell>
          <cell r="GI374">
            <v>4.529709940470639E-17</v>
          </cell>
          <cell r="GJ374">
            <v>4.529709940470639E-17</v>
          </cell>
          <cell r="GK374">
            <v>4.529709940470639E-17</v>
          </cell>
          <cell r="GL374">
            <v>4.529709940470639E-17</v>
          </cell>
          <cell r="GM374">
            <v>4.529709940470639E-17</v>
          </cell>
          <cell r="GN374">
            <v>4.529709940470639E-17</v>
          </cell>
          <cell r="GO374">
            <v>4.529709940470639E-17</v>
          </cell>
          <cell r="GP374">
            <v>4.529709940470639E-17</v>
          </cell>
          <cell r="GQ374">
            <v>4.529709940470639E-17</v>
          </cell>
          <cell r="GR374">
            <v>4.529709940470639E-17</v>
          </cell>
          <cell r="GS374">
            <v>4.529709940470639E-17</v>
          </cell>
          <cell r="GT374">
            <v>4.529709940470639E-17</v>
          </cell>
          <cell r="GU374">
            <v>4.529709940470639E-17</v>
          </cell>
          <cell r="GV374">
            <v>4.529709940470639E-17</v>
          </cell>
          <cell r="GW374">
            <v>4.529709940470639E-17</v>
          </cell>
          <cell r="GX374">
            <v>4.529709940470639E-17</v>
          </cell>
          <cell r="GY374">
            <v>4.529709940470639E-17</v>
          </cell>
          <cell r="GZ374">
            <v>4.529709940470639E-17</v>
          </cell>
          <cell r="HA374">
            <v>4.529709940470639E-17</v>
          </cell>
          <cell r="HB374">
            <v>4.529709940470639E-17</v>
          </cell>
          <cell r="HC374">
            <v>4.529709940470639E-17</v>
          </cell>
          <cell r="HD374">
            <v>4.529709940470639E-17</v>
          </cell>
          <cell r="HE374">
            <v>4.529709940470639E-17</v>
          </cell>
          <cell r="HF374">
            <v>4.529709940470639E-17</v>
          </cell>
          <cell r="HG374">
            <v>4.529709940470639E-17</v>
          </cell>
          <cell r="HH374">
            <v>4.529709940470639E-17</v>
          </cell>
          <cell r="HI374">
            <v>4.529709940470639E-17</v>
          </cell>
          <cell r="HJ374">
            <v>4.529709940470639E-17</v>
          </cell>
          <cell r="HK374">
            <v>4.529709940470639E-17</v>
          </cell>
          <cell r="HL374">
            <v>4.529709940470639E-17</v>
          </cell>
          <cell r="HM374">
            <v>4.529709940470639E-17</v>
          </cell>
          <cell r="HN374">
            <v>4.529709940470639E-17</v>
          </cell>
          <cell r="HO374">
            <v>4.529709940470639E-17</v>
          </cell>
          <cell r="HP374">
            <v>4.529709940470639E-17</v>
          </cell>
          <cell r="HQ374">
            <v>4.529709940470639E-17</v>
          </cell>
          <cell r="HR374">
            <v>4.529709940470639E-17</v>
          </cell>
          <cell r="HS374">
            <v>4.529709940470639E-17</v>
          </cell>
          <cell r="HT374">
            <v>4.529709940470639E-17</v>
          </cell>
          <cell r="HU374">
            <v>4.529709940470639E-17</v>
          </cell>
          <cell r="HV374">
            <v>4.529709940470639E-17</v>
          </cell>
          <cell r="HW374">
            <v>4.529709940470639E-17</v>
          </cell>
          <cell r="HX374">
            <v>4.529709940470639E-17</v>
          </cell>
          <cell r="HY374">
            <v>4.529709940470639E-17</v>
          </cell>
          <cell r="HZ374">
            <v>4.529709940470639E-17</v>
          </cell>
          <cell r="IA374">
            <v>4.529709940470639E-17</v>
          </cell>
          <cell r="IB374">
            <v>4.529709940470639E-17</v>
          </cell>
          <cell r="IC374">
            <v>4.529709940470639E-17</v>
          </cell>
          <cell r="ID374">
            <v>4.529709940470639E-17</v>
          </cell>
          <cell r="IE374">
            <v>4.529709940470639E-17</v>
          </cell>
          <cell r="IF374">
            <v>4.529709940470639E-17</v>
          </cell>
          <cell r="IG374">
            <v>4.529709940470639E-17</v>
          </cell>
          <cell r="IH374">
            <v>4.529709940470639E-17</v>
          </cell>
          <cell r="II374">
            <v>4.529709940470639E-17</v>
          </cell>
          <cell r="IJ374">
            <v>4.529709940470639E-17</v>
          </cell>
          <cell r="IK374">
            <v>4.529709940470639E-17</v>
          </cell>
          <cell r="IL374">
            <v>4.529709940470639E-17</v>
          </cell>
          <cell r="IM374">
            <v>4.529709940470639E-17</v>
          </cell>
          <cell r="IN374">
            <v>4.529709940470639E-17</v>
          </cell>
          <cell r="IO374">
            <v>4.529709940470639E-17</v>
          </cell>
          <cell r="IP374">
            <v>4.529709940470639E-17</v>
          </cell>
          <cell r="IQ374">
            <v>4.529709940470639E-17</v>
          </cell>
          <cell r="IR374">
            <v>4.529709940470639E-17</v>
          </cell>
          <cell r="IS374">
            <v>4.529709940470639E-17</v>
          </cell>
          <cell r="IT374">
            <v>4.529709940470639E-17</v>
          </cell>
          <cell r="IU374">
            <v>4.529709940470639E-17</v>
          </cell>
        </row>
        <row r="375">
          <cell r="AS375">
            <v>0.17</v>
          </cell>
          <cell r="AT375">
            <v>0.17</v>
          </cell>
          <cell r="AU375">
            <v>0.17</v>
          </cell>
          <cell r="AV375">
            <v>0.17</v>
          </cell>
          <cell r="AW375">
            <v>0.17</v>
          </cell>
          <cell r="AX375">
            <v>0.17</v>
          </cell>
          <cell r="AY375">
            <v>0.17</v>
          </cell>
          <cell r="AZ375">
            <v>0.16055555555555556</v>
          </cell>
          <cell r="BA375">
            <v>0.15111111111111114</v>
          </cell>
          <cell r="BB375">
            <v>0.14166666666666669</v>
          </cell>
          <cell r="BC375">
            <v>0.13222222222222224</v>
          </cell>
          <cell r="BD375">
            <v>0.12277777777777781</v>
          </cell>
          <cell r="BE375">
            <v>0.11333333333333336</v>
          </cell>
          <cell r="BF375">
            <v>0.10388888888888892</v>
          </cell>
          <cell r="BG375">
            <v>9.4444444444444484E-2</v>
          </cell>
          <cell r="BH375">
            <v>8.5000000000000034E-2</v>
          </cell>
          <cell r="BI375">
            <v>7.5555555555555598E-2</v>
          </cell>
          <cell r="BJ375">
            <v>6.6111111111111148E-2</v>
          </cell>
          <cell r="BK375">
            <v>5.6666666666666712E-2</v>
          </cell>
          <cell r="BL375">
            <v>4.722222222222227E-2</v>
          </cell>
          <cell r="BM375">
            <v>3.7777777777777827E-2</v>
          </cell>
          <cell r="BN375">
            <v>2.833333333333338E-2</v>
          </cell>
          <cell r="BO375">
            <v>1.8888888888888938E-2</v>
          </cell>
          <cell r="BP375">
            <v>9.4444444444444914E-3</v>
          </cell>
          <cell r="BQ375">
            <v>4.529709940470639E-17</v>
          </cell>
          <cell r="BR375">
            <v>4.529709940470639E-17</v>
          </cell>
          <cell r="BS375">
            <v>4.529709940470639E-17</v>
          </cell>
          <cell r="BT375">
            <v>4.529709940470639E-17</v>
          </cell>
          <cell r="BU375">
            <v>4.529709940470639E-17</v>
          </cell>
          <cell r="BV375">
            <v>4.529709940470639E-17</v>
          </cell>
          <cell r="BW375">
            <v>4.529709940470639E-17</v>
          </cell>
          <cell r="BX375">
            <v>4.529709940470639E-17</v>
          </cell>
          <cell r="BY375">
            <v>4.529709940470639E-17</v>
          </cell>
          <cell r="BZ375">
            <v>4.529709940470639E-17</v>
          </cell>
          <cell r="CA375">
            <v>4.529709940470639E-17</v>
          </cell>
          <cell r="CB375">
            <v>4.529709940470639E-17</v>
          </cell>
          <cell r="CC375">
            <v>4.529709940470639E-17</v>
          </cell>
          <cell r="CD375">
            <v>4.529709940470639E-17</v>
          </cell>
          <cell r="CE375">
            <v>4.529709940470639E-17</v>
          </cell>
          <cell r="CF375">
            <v>4.529709940470639E-17</v>
          </cell>
          <cell r="CG375">
            <v>4.529709940470639E-17</v>
          </cell>
          <cell r="CH375">
            <v>4.529709940470639E-17</v>
          </cell>
          <cell r="CI375">
            <v>4.529709940470639E-17</v>
          </cell>
          <cell r="CJ375">
            <v>4.529709940470639E-17</v>
          </cell>
          <cell r="CK375">
            <v>4.529709940470639E-17</v>
          </cell>
          <cell r="CL375">
            <v>4.529709940470639E-17</v>
          </cell>
          <cell r="CM375">
            <v>4.529709940470639E-17</v>
          </cell>
          <cell r="CN375">
            <v>4.529709940470639E-17</v>
          </cell>
          <cell r="CO375">
            <v>4.529709940470639E-17</v>
          </cell>
          <cell r="CP375">
            <v>4.529709940470639E-17</v>
          </cell>
          <cell r="CQ375">
            <v>4.529709940470639E-17</v>
          </cell>
          <cell r="CR375">
            <v>4.529709940470639E-17</v>
          </cell>
          <cell r="CS375">
            <v>4.529709940470639E-17</v>
          </cell>
          <cell r="CT375">
            <v>4.529709940470639E-17</v>
          </cell>
          <cell r="CU375">
            <v>4.529709940470639E-17</v>
          </cell>
          <cell r="CV375">
            <v>4.529709940470639E-17</v>
          </cell>
          <cell r="CW375">
            <v>4.529709940470639E-17</v>
          </cell>
          <cell r="CX375">
            <v>4.529709940470639E-17</v>
          </cell>
          <cell r="CY375">
            <v>4.529709940470639E-17</v>
          </cell>
          <cell r="CZ375">
            <v>4.529709940470639E-17</v>
          </cell>
          <cell r="DA375">
            <v>4.529709940470639E-17</v>
          </cell>
          <cell r="DB375">
            <v>4.529709940470639E-17</v>
          </cell>
          <cell r="DC375">
            <v>4.529709940470639E-17</v>
          </cell>
          <cell r="DD375">
            <v>4.529709940470639E-17</v>
          </cell>
          <cell r="DE375">
            <v>4.529709940470639E-17</v>
          </cell>
          <cell r="DF375">
            <v>4.529709940470639E-17</v>
          </cell>
          <cell r="DG375">
            <v>4.529709940470639E-17</v>
          </cell>
          <cell r="DH375">
            <v>4.529709940470639E-17</v>
          </cell>
          <cell r="DI375">
            <v>4.529709940470639E-17</v>
          </cell>
          <cell r="DJ375">
            <v>4.529709940470639E-17</v>
          </cell>
          <cell r="DK375">
            <v>4.529709940470639E-17</v>
          </cell>
          <cell r="DL375">
            <v>4.529709940470639E-17</v>
          </cell>
          <cell r="DM375">
            <v>4.529709940470639E-17</v>
          </cell>
          <cell r="DN375">
            <v>4.529709940470639E-17</v>
          </cell>
          <cell r="DO375">
            <v>4.529709940470639E-17</v>
          </cell>
          <cell r="DP375">
            <v>4.529709940470639E-17</v>
          </cell>
          <cell r="DQ375">
            <v>4.529709940470639E-17</v>
          </cell>
          <cell r="DR375">
            <v>4.529709940470639E-17</v>
          </cell>
          <cell r="DS375">
            <v>4.529709940470639E-17</v>
          </cell>
          <cell r="DT375">
            <v>4.529709940470639E-17</v>
          </cell>
          <cell r="DU375">
            <v>4.529709940470639E-17</v>
          </cell>
          <cell r="DV375">
            <v>4.529709940470639E-17</v>
          </cell>
          <cell r="DW375">
            <v>4.529709940470639E-17</v>
          </cell>
          <cell r="DX375">
            <v>4.529709940470639E-17</v>
          </cell>
          <cell r="DY375">
            <v>4.529709940470639E-17</v>
          </cell>
          <cell r="DZ375">
            <v>4.529709940470639E-17</v>
          </cell>
          <cell r="EA375">
            <v>4.529709940470639E-17</v>
          </cell>
          <cell r="EB375">
            <v>4.529709940470639E-17</v>
          </cell>
          <cell r="EC375">
            <v>4.529709940470639E-17</v>
          </cell>
          <cell r="ED375">
            <v>4.529709940470639E-17</v>
          </cell>
          <cell r="EE375">
            <v>4.529709940470639E-17</v>
          </cell>
          <cell r="EF375">
            <v>4.529709940470639E-17</v>
          </cell>
          <cell r="EG375">
            <v>4.529709940470639E-17</v>
          </cell>
          <cell r="EH375">
            <v>4.529709940470639E-17</v>
          </cell>
          <cell r="EI375">
            <v>4.529709940470639E-17</v>
          </cell>
          <cell r="EJ375">
            <v>4.529709940470639E-17</v>
          </cell>
          <cell r="EK375">
            <v>4.529709940470639E-17</v>
          </cell>
          <cell r="EL375">
            <v>4.529709940470639E-17</v>
          </cell>
          <cell r="EM375">
            <v>4.529709940470639E-17</v>
          </cell>
          <cell r="EN375">
            <v>4.529709940470639E-17</v>
          </cell>
          <cell r="EO375">
            <v>4.529709940470639E-17</v>
          </cell>
          <cell r="EP375">
            <v>4.529709940470639E-17</v>
          </cell>
          <cell r="EQ375">
            <v>4.529709940470639E-17</v>
          </cell>
          <cell r="ER375">
            <v>4.529709940470639E-17</v>
          </cell>
          <cell r="ES375">
            <v>4.529709940470639E-17</v>
          </cell>
          <cell r="ET375">
            <v>4.529709940470639E-17</v>
          </cell>
          <cell r="EU375">
            <v>4.529709940470639E-17</v>
          </cell>
          <cell r="EV375">
            <v>4.529709940470639E-17</v>
          </cell>
          <cell r="EW375">
            <v>4.529709940470639E-17</v>
          </cell>
          <cell r="EX375">
            <v>4.529709940470639E-17</v>
          </cell>
          <cell r="EY375">
            <v>4.529709940470639E-17</v>
          </cell>
          <cell r="EZ375">
            <v>4.529709940470639E-17</v>
          </cell>
          <cell r="FA375">
            <v>4.529709940470639E-17</v>
          </cell>
          <cell r="FB375">
            <v>4.529709940470639E-17</v>
          </cell>
          <cell r="FC375">
            <v>4.529709940470639E-17</v>
          </cell>
          <cell r="FD375">
            <v>4.529709940470639E-17</v>
          </cell>
          <cell r="FE375">
            <v>4.529709940470639E-17</v>
          </cell>
          <cell r="FF375">
            <v>4.529709940470639E-17</v>
          </cell>
          <cell r="FG375">
            <v>4.529709940470639E-17</v>
          </cell>
          <cell r="FH375">
            <v>4.529709940470639E-17</v>
          </cell>
          <cell r="FI375">
            <v>4.529709940470639E-17</v>
          </cell>
          <cell r="FJ375">
            <v>4.529709940470639E-17</v>
          </cell>
          <cell r="FK375">
            <v>4.529709940470639E-17</v>
          </cell>
          <cell r="FL375">
            <v>4.529709940470639E-17</v>
          </cell>
          <cell r="FM375">
            <v>4.529709940470639E-17</v>
          </cell>
          <cell r="FN375">
            <v>4.529709940470639E-17</v>
          </cell>
          <cell r="FO375">
            <v>4.529709940470639E-17</v>
          </cell>
          <cell r="FP375">
            <v>4.529709940470639E-17</v>
          </cell>
          <cell r="FQ375">
            <v>4.529709940470639E-17</v>
          </cell>
          <cell r="FR375">
            <v>4.529709940470639E-17</v>
          </cell>
          <cell r="FS375">
            <v>4.529709940470639E-17</v>
          </cell>
          <cell r="FT375">
            <v>4.529709940470639E-17</v>
          </cell>
          <cell r="FU375">
            <v>4.529709940470639E-17</v>
          </cell>
          <cell r="FV375">
            <v>4.529709940470639E-17</v>
          </cell>
          <cell r="FW375">
            <v>4.529709940470639E-17</v>
          </cell>
          <cell r="FX375">
            <v>4.529709940470639E-17</v>
          </cell>
          <cell r="FY375">
            <v>4.529709940470639E-17</v>
          </cell>
          <cell r="FZ375">
            <v>4.529709940470639E-17</v>
          </cell>
          <cell r="GA375">
            <v>4.529709940470639E-17</v>
          </cell>
          <cell r="GB375">
            <v>4.529709940470639E-17</v>
          </cell>
          <cell r="GC375">
            <v>4.529709940470639E-17</v>
          </cell>
          <cell r="GD375">
            <v>4.529709940470639E-17</v>
          </cell>
          <cell r="GE375">
            <v>4.529709940470639E-17</v>
          </cell>
          <cell r="GF375">
            <v>4.529709940470639E-17</v>
          </cell>
          <cell r="GG375">
            <v>4.529709940470639E-17</v>
          </cell>
          <cell r="GH375">
            <v>4.529709940470639E-17</v>
          </cell>
          <cell r="GI375">
            <v>4.529709940470639E-17</v>
          </cell>
          <cell r="GJ375">
            <v>4.529709940470639E-17</v>
          </cell>
          <cell r="GK375">
            <v>4.529709940470639E-17</v>
          </cell>
          <cell r="GL375">
            <v>4.529709940470639E-17</v>
          </cell>
          <cell r="GM375">
            <v>4.529709940470639E-17</v>
          </cell>
          <cell r="GN375">
            <v>4.529709940470639E-17</v>
          </cell>
          <cell r="GO375">
            <v>4.529709940470639E-17</v>
          </cell>
          <cell r="GP375">
            <v>4.529709940470639E-17</v>
          </cell>
          <cell r="GQ375">
            <v>4.529709940470639E-17</v>
          </cell>
          <cell r="GR375">
            <v>4.529709940470639E-17</v>
          </cell>
          <cell r="GS375">
            <v>4.529709940470639E-17</v>
          </cell>
          <cell r="GT375">
            <v>4.529709940470639E-17</v>
          </cell>
          <cell r="GU375">
            <v>4.529709940470639E-17</v>
          </cell>
          <cell r="GV375">
            <v>4.529709940470639E-17</v>
          </cell>
          <cell r="GW375">
            <v>4.529709940470639E-17</v>
          </cell>
          <cell r="GX375">
            <v>4.529709940470639E-17</v>
          </cell>
          <cell r="GY375">
            <v>4.529709940470639E-17</v>
          </cell>
          <cell r="GZ375">
            <v>4.529709940470639E-17</v>
          </cell>
          <cell r="HA375">
            <v>4.529709940470639E-17</v>
          </cell>
          <cell r="HB375">
            <v>4.529709940470639E-17</v>
          </cell>
          <cell r="HC375">
            <v>4.529709940470639E-17</v>
          </cell>
          <cell r="HD375">
            <v>4.529709940470639E-17</v>
          </cell>
          <cell r="HE375">
            <v>4.529709940470639E-17</v>
          </cell>
          <cell r="HF375">
            <v>4.529709940470639E-17</v>
          </cell>
          <cell r="HG375">
            <v>4.529709940470639E-17</v>
          </cell>
          <cell r="HH375">
            <v>4.529709940470639E-17</v>
          </cell>
          <cell r="HI375">
            <v>4.529709940470639E-17</v>
          </cell>
          <cell r="HJ375">
            <v>4.529709940470639E-17</v>
          </cell>
          <cell r="HK375">
            <v>4.529709940470639E-17</v>
          </cell>
          <cell r="HL375">
            <v>4.529709940470639E-17</v>
          </cell>
          <cell r="HM375">
            <v>4.529709940470639E-17</v>
          </cell>
          <cell r="HN375">
            <v>4.529709940470639E-17</v>
          </cell>
          <cell r="HO375">
            <v>4.529709940470639E-17</v>
          </cell>
          <cell r="HP375">
            <v>4.529709940470639E-17</v>
          </cell>
          <cell r="HQ375">
            <v>4.529709940470639E-17</v>
          </cell>
          <cell r="HR375">
            <v>4.529709940470639E-17</v>
          </cell>
          <cell r="HS375">
            <v>4.529709940470639E-17</v>
          </cell>
          <cell r="HT375">
            <v>4.529709940470639E-17</v>
          </cell>
          <cell r="HU375">
            <v>4.529709940470639E-17</v>
          </cell>
          <cell r="HV375">
            <v>4.529709940470639E-17</v>
          </cell>
          <cell r="HW375">
            <v>4.529709940470639E-17</v>
          </cell>
          <cell r="HX375">
            <v>4.529709940470639E-17</v>
          </cell>
          <cell r="HY375">
            <v>4.529709940470639E-17</v>
          </cell>
          <cell r="HZ375">
            <v>4.529709940470639E-17</v>
          </cell>
          <cell r="IA375">
            <v>4.529709940470639E-17</v>
          </cell>
          <cell r="IB375">
            <v>4.529709940470639E-17</v>
          </cell>
          <cell r="IC375">
            <v>4.529709940470639E-17</v>
          </cell>
          <cell r="ID375">
            <v>4.529709940470639E-17</v>
          </cell>
          <cell r="IE375">
            <v>4.529709940470639E-17</v>
          </cell>
          <cell r="IF375">
            <v>4.529709940470639E-17</v>
          </cell>
          <cell r="IG375">
            <v>4.529709940470639E-17</v>
          </cell>
          <cell r="IH375">
            <v>4.529709940470639E-17</v>
          </cell>
          <cell r="II375">
            <v>4.529709940470639E-17</v>
          </cell>
          <cell r="IJ375">
            <v>4.529709940470639E-17</v>
          </cell>
          <cell r="IK375">
            <v>4.529709940470639E-17</v>
          </cell>
          <cell r="IL375">
            <v>4.529709940470639E-17</v>
          </cell>
          <cell r="IM375">
            <v>4.529709940470639E-17</v>
          </cell>
          <cell r="IN375">
            <v>4.529709940470639E-17</v>
          </cell>
          <cell r="IO375">
            <v>4.529709940470639E-17</v>
          </cell>
          <cell r="IP375">
            <v>4.529709940470639E-17</v>
          </cell>
          <cell r="IQ375">
            <v>4.529709940470639E-17</v>
          </cell>
          <cell r="IR375">
            <v>4.529709940470639E-17</v>
          </cell>
          <cell r="IS375">
            <v>4.529709940470639E-17</v>
          </cell>
          <cell r="IT375">
            <v>4.529709940470639E-17</v>
          </cell>
          <cell r="IU375">
            <v>4.529709940470639E-17</v>
          </cell>
        </row>
        <row r="376">
          <cell r="AS376">
            <v>0</v>
          </cell>
          <cell r="AT376">
            <v>0.17</v>
          </cell>
          <cell r="AU376">
            <v>0.17</v>
          </cell>
          <cell r="AV376">
            <v>0.17</v>
          </cell>
          <cell r="AW376">
            <v>0.17</v>
          </cell>
          <cell r="AX376">
            <v>0.17</v>
          </cell>
          <cell r="AY376">
            <v>0.17</v>
          </cell>
          <cell r="AZ376">
            <v>0.17</v>
          </cell>
          <cell r="BA376">
            <v>0.16055555555555556</v>
          </cell>
          <cell r="BB376">
            <v>0.15111111111111114</v>
          </cell>
          <cell r="BC376">
            <v>0.14166666666666669</v>
          </cell>
          <cell r="BD376">
            <v>0.13222222222222224</v>
          </cell>
          <cell r="BE376">
            <v>0.12277777777777781</v>
          </cell>
          <cell r="BF376">
            <v>0.11333333333333336</v>
          </cell>
          <cell r="BG376">
            <v>0.10388888888888892</v>
          </cell>
          <cell r="BH376">
            <v>9.4444444444444484E-2</v>
          </cell>
          <cell r="BI376">
            <v>8.5000000000000034E-2</v>
          </cell>
          <cell r="BJ376">
            <v>7.5555555555555598E-2</v>
          </cell>
          <cell r="BK376">
            <v>6.6111111111111148E-2</v>
          </cell>
          <cell r="BL376">
            <v>5.6666666666666712E-2</v>
          </cell>
          <cell r="BM376">
            <v>4.722222222222227E-2</v>
          </cell>
          <cell r="BN376">
            <v>3.7777777777777827E-2</v>
          </cell>
          <cell r="BO376">
            <v>2.833333333333338E-2</v>
          </cell>
          <cell r="BP376">
            <v>1.8888888888888938E-2</v>
          </cell>
          <cell r="BQ376">
            <v>9.4444444444444914E-3</v>
          </cell>
          <cell r="BR376">
            <v>4.529709940470639E-17</v>
          </cell>
          <cell r="BS376">
            <v>4.529709940470639E-17</v>
          </cell>
          <cell r="BT376">
            <v>4.529709940470639E-17</v>
          </cell>
          <cell r="BU376">
            <v>4.529709940470639E-17</v>
          </cell>
          <cell r="BV376">
            <v>4.529709940470639E-17</v>
          </cell>
          <cell r="BW376">
            <v>4.529709940470639E-17</v>
          </cell>
          <cell r="BX376">
            <v>4.529709940470639E-17</v>
          </cell>
          <cell r="BY376">
            <v>4.529709940470639E-17</v>
          </cell>
          <cell r="BZ376">
            <v>4.529709940470639E-17</v>
          </cell>
          <cell r="CA376">
            <v>4.529709940470639E-17</v>
          </cell>
          <cell r="CB376">
            <v>4.529709940470639E-17</v>
          </cell>
          <cell r="CC376">
            <v>4.529709940470639E-17</v>
          </cell>
          <cell r="CD376">
            <v>4.529709940470639E-17</v>
          </cell>
          <cell r="CE376">
            <v>4.529709940470639E-17</v>
          </cell>
          <cell r="CF376">
            <v>4.529709940470639E-17</v>
          </cell>
          <cell r="CG376">
            <v>4.529709940470639E-17</v>
          </cell>
          <cell r="CH376">
            <v>4.529709940470639E-17</v>
          </cell>
          <cell r="CI376">
            <v>4.529709940470639E-17</v>
          </cell>
          <cell r="CJ376">
            <v>4.529709940470639E-17</v>
          </cell>
          <cell r="CK376">
            <v>4.529709940470639E-17</v>
          </cell>
          <cell r="CL376">
            <v>4.529709940470639E-17</v>
          </cell>
          <cell r="CM376">
            <v>4.529709940470639E-17</v>
          </cell>
          <cell r="CN376">
            <v>4.529709940470639E-17</v>
          </cell>
          <cell r="CO376">
            <v>4.529709940470639E-17</v>
          </cell>
          <cell r="CP376">
            <v>4.529709940470639E-17</v>
          </cell>
          <cell r="CQ376">
            <v>4.529709940470639E-17</v>
          </cell>
          <cell r="CR376">
            <v>4.529709940470639E-17</v>
          </cell>
          <cell r="CS376">
            <v>4.529709940470639E-17</v>
          </cell>
          <cell r="CT376">
            <v>4.529709940470639E-17</v>
          </cell>
          <cell r="CU376">
            <v>4.529709940470639E-17</v>
          </cell>
          <cell r="CV376">
            <v>4.529709940470639E-17</v>
          </cell>
          <cell r="CW376">
            <v>4.529709940470639E-17</v>
          </cell>
          <cell r="CX376">
            <v>4.529709940470639E-17</v>
          </cell>
          <cell r="CY376">
            <v>4.529709940470639E-17</v>
          </cell>
          <cell r="CZ376">
            <v>4.529709940470639E-17</v>
          </cell>
          <cell r="DA376">
            <v>4.529709940470639E-17</v>
          </cell>
          <cell r="DB376">
            <v>4.529709940470639E-17</v>
          </cell>
          <cell r="DC376">
            <v>4.529709940470639E-17</v>
          </cell>
          <cell r="DD376">
            <v>4.529709940470639E-17</v>
          </cell>
          <cell r="DE376">
            <v>4.529709940470639E-17</v>
          </cell>
          <cell r="DF376">
            <v>4.529709940470639E-17</v>
          </cell>
          <cell r="DG376">
            <v>4.529709940470639E-17</v>
          </cell>
          <cell r="DH376">
            <v>4.529709940470639E-17</v>
          </cell>
          <cell r="DI376">
            <v>4.529709940470639E-17</v>
          </cell>
          <cell r="DJ376">
            <v>4.529709940470639E-17</v>
          </cell>
          <cell r="DK376">
            <v>4.529709940470639E-17</v>
          </cell>
          <cell r="DL376">
            <v>4.529709940470639E-17</v>
          </cell>
          <cell r="DM376">
            <v>4.529709940470639E-17</v>
          </cell>
          <cell r="DN376">
            <v>4.529709940470639E-17</v>
          </cell>
          <cell r="DO376">
            <v>4.529709940470639E-17</v>
          </cell>
          <cell r="DP376">
            <v>4.529709940470639E-17</v>
          </cell>
          <cell r="DQ376">
            <v>4.529709940470639E-17</v>
          </cell>
          <cell r="DR376">
            <v>4.529709940470639E-17</v>
          </cell>
          <cell r="DS376">
            <v>4.529709940470639E-17</v>
          </cell>
          <cell r="DT376">
            <v>4.529709940470639E-17</v>
          </cell>
          <cell r="DU376">
            <v>4.529709940470639E-17</v>
          </cell>
          <cell r="DV376">
            <v>4.529709940470639E-17</v>
          </cell>
          <cell r="DW376">
            <v>4.529709940470639E-17</v>
          </cell>
          <cell r="DX376">
            <v>4.529709940470639E-17</v>
          </cell>
          <cell r="DY376">
            <v>4.529709940470639E-17</v>
          </cell>
          <cell r="DZ376">
            <v>4.529709940470639E-17</v>
          </cell>
          <cell r="EA376">
            <v>4.529709940470639E-17</v>
          </cell>
          <cell r="EB376">
            <v>4.529709940470639E-17</v>
          </cell>
          <cell r="EC376">
            <v>4.529709940470639E-17</v>
          </cell>
          <cell r="ED376">
            <v>4.529709940470639E-17</v>
          </cell>
          <cell r="EE376">
            <v>4.529709940470639E-17</v>
          </cell>
          <cell r="EF376">
            <v>4.529709940470639E-17</v>
          </cell>
          <cell r="EG376">
            <v>4.529709940470639E-17</v>
          </cell>
          <cell r="EH376">
            <v>4.529709940470639E-17</v>
          </cell>
          <cell r="EI376">
            <v>4.529709940470639E-17</v>
          </cell>
          <cell r="EJ376">
            <v>4.529709940470639E-17</v>
          </cell>
          <cell r="EK376">
            <v>4.529709940470639E-17</v>
          </cell>
          <cell r="EL376">
            <v>4.529709940470639E-17</v>
          </cell>
          <cell r="EM376">
            <v>4.529709940470639E-17</v>
          </cell>
          <cell r="EN376">
            <v>4.529709940470639E-17</v>
          </cell>
          <cell r="EO376">
            <v>4.529709940470639E-17</v>
          </cell>
          <cell r="EP376">
            <v>4.529709940470639E-17</v>
          </cell>
          <cell r="EQ376">
            <v>4.529709940470639E-17</v>
          </cell>
          <cell r="ER376">
            <v>4.529709940470639E-17</v>
          </cell>
          <cell r="ES376">
            <v>4.529709940470639E-17</v>
          </cell>
          <cell r="ET376">
            <v>4.529709940470639E-17</v>
          </cell>
          <cell r="EU376">
            <v>4.529709940470639E-17</v>
          </cell>
          <cell r="EV376">
            <v>4.529709940470639E-17</v>
          </cell>
          <cell r="EW376">
            <v>4.529709940470639E-17</v>
          </cell>
          <cell r="EX376">
            <v>4.529709940470639E-17</v>
          </cell>
          <cell r="EY376">
            <v>4.529709940470639E-17</v>
          </cell>
          <cell r="EZ376">
            <v>4.529709940470639E-17</v>
          </cell>
          <cell r="FA376">
            <v>4.529709940470639E-17</v>
          </cell>
          <cell r="FB376">
            <v>4.529709940470639E-17</v>
          </cell>
          <cell r="FC376">
            <v>4.529709940470639E-17</v>
          </cell>
          <cell r="FD376">
            <v>4.529709940470639E-17</v>
          </cell>
          <cell r="FE376">
            <v>4.529709940470639E-17</v>
          </cell>
          <cell r="FF376">
            <v>4.529709940470639E-17</v>
          </cell>
          <cell r="FG376">
            <v>4.529709940470639E-17</v>
          </cell>
          <cell r="FH376">
            <v>4.529709940470639E-17</v>
          </cell>
          <cell r="FI376">
            <v>4.529709940470639E-17</v>
          </cell>
          <cell r="FJ376">
            <v>4.529709940470639E-17</v>
          </cell>
          <cell r="FK376">
            <v>4.529709940470639E-17</v>
          </cell>
          <cell r="FL376">
            <v>4.529709940470639E-17</v>
          </cell>
          <cell r="FM376">
            <v>4.529709940470639E-17</v>
          </cell>
          <cell r="FN376">
            <v>4.529709940470639E-17</v>
          </cell>
          <cell r="FO376">
            <v>4.529709940470639E-17</v>
          </cell>
          <cell r="FP376">
            <v>4.529709940470639E-17</v>
          </cell>
          <cell r="FQ376">
            <v>4.529709940470639E-17</v>
          </cell>
          <cell r="FR376">
            <v>4.529709940470639E-17</v>
          </cell>
          <cell r="FS376">
            <v>4.529709940470639E-17</v>
          </cell>
          <cell r="FT376">
            <v>4.529709940470639E-17</v>
          </cell>
          <cell r="FU376">
            <v>4.529709940470639E-17</v>
          </cell>
          <cell r="FV376">
            <v>4.529709940470639E-17</v>
          </cell>
          <cell r="FW376">
            <v>4.529709940470639E-17</v>
          </cell>
          <cell r="FX376">
            <v>4.529709940470639E-17</v>
          </cell>
          <cell r="FY376">
            <v>4.529709940470639E-17</v>
          </cell>
          <cell r="FZ376">
            <v>4.529709940470639E-17</v>
          </cell>
          <cell r="GA376">
            <v>4.529709940470639E-17</v>
          </cell>
          <cell r="GB376">
            <v>4.529709940470639E-17</v>
          </cell>
          <cell r="GC376">
            <v>4.529709940470639E-17</v>
          </cell>
          <cell r="GD376">
            <v>4.529709940470639E-17</v>
          </cell>
          <cell r="GE376">
            <v>4.529709940470639E-17</v>
          </cell>
          <cell r="GF376">
            <v>4.529709940470639E-17</v>
          </cell>
          <cell r="GG376">
            <v>4.529709940470639E-17</v>
          </cell>
          <cell r="GH376">
            <v>4.529709940470639E-17</v>
          </cell>
          <cell r="GI376">
            <v>4.529709940470639E-17</v>
          </cell>
          <cell r="GJ376">
            <v>4.529709940470639E-17</v>
          </cell>
          <cell r="GK376">
            <v>4.529709940470639E-17</v>
          </cell>
          <cell r="GL376">
            <v>4.529709940470639E-17</v>
          </cell>
          <cell r="GM376">
            <v>4.529709940470639E-17</v>
          </cell>
          <cell r="GN376">
            <v>4.529709940470639E-17</v>
          </cell>
          <cell r="GO376">
            <v>4.529709940470639E-17</v>
          </cell>
          <cell r="GP376">
            <v>4.529709940470639E-17</v>
          </cell>
          <cell r="GQ376">
            <v>4.529709940470639E-17</v>
          </cell>
          <cell r="GR376">
            <v>4.529709940470639E-17</v>
          </cell>
          <cell r="GS376">
            <v>4.529709940470639E-17</v>
          </cell>
          <cell r="GT376">
            <v>4.529709940470639E-17</v>
          </cell>
          <cell r="GU376">
            <v>4.529709940470639E-17</v>
          </cell>
          <cell r="GV376">
            <v>4.529709940470639E-17</v>
          </cell>
          <cell r="GW376">
            <v>4.529709940470639E-17</v>
          </cell>
          <cell r="GX376">
            <v>4.529709940470639E-17</v>
          </cell>
          <cell r="GY376">
            <v>4.529709940470639E-17</v>
          </cell>
          <cell r="GZ376">
            <v>4.529709940470639E-17</v>
          </cell>
          <cell r="HA376">
            <v>4.529709940470639E-17</v>
          </cell>
          <cell r="HB376">
            <v>4.529709940470639E-17</v>
          </cell>
          <cell r="HC376">
            <v>4.529709940470639E-17</v>
          </cell>
          <cell r="HD376">
            <v>4.529709940470639E-17</v>
          </cell>
          <cell r="HE376">
            <v>4.529709940470639E-17</v>
          </cell>
          <cell r="HF376">
            <v>4.529709940470639E-17</v>
          </cell>
          <cell r="HG376">
            <v>4.529709940470639E-17</v>
          </cell>
          <cell r="HH376">
            <v>4.529709940470639E-17</v>
          </cell>
          <cell r="HI376">
            <v>4.529709940470639E-17</v>
          </cell>
          <cell r="HJ376">
            <v>4.529709940470639E-17</v>
          </cell>
          <cell r="HK376">
            <v>4.529709940470639E-17</v>
          </cell>
          <cell r="HL376">
            <v>4.529709940470639E-17</v>
          </cell>
          <cell r="HM376">
            <v>4.529709940470639E-17</v>
          </cell>
          <cell r="HN376">
            <v>4.529709940470639E-17</v>
          </cell>
          <cell r="HO376">
            <v>4.529709940470639E-17</v>
          </cell>
          <cell r="HP376">
            <v>4.529709940470639E-17</v>
          </cell>
          <cell r="HQ376">
            <v>4.529709940470639E-17</v>
          </cell>
          <cell r="HR376">
            <v>4.529709940470639E-17</v>
          </cell>
          <cell r="HS376">
            <v>4.529709940470639E-17</v>
          </cell>
          <cell r="HT376">
            <v>4.529709940470639E-17</v>
          </cell>
          <cell r="HU376">
            <v>4.529709940470639E-17</v>
          </cell>
          <cell r="HV376">
            <v>4.529709940470639E-17</v>
          </cell>
          <cell r="HW376">
            <v>4.529709940470639E-17</v>
          </cell>
          <cell r="HX376">
            <v>4.529709940470639E-17</v>
          </cell>
          <cell r="HY376">
            <v>4.529709940470639E-17</v>
          </cell>
          <cell r="HZ376">
            <v>4.529709940470639E-17</v>
          </cell>
          <cell r="IA376">
            <v>4.529709940470639E-17</v>
          </cell>
          <cell r="IB376">
            <v>4.529709940470639E-17</v>
          </cell>
          <cell r="IC376">
            <v>4.529709940470639E-17</v>
          </cell>
          <cell r="ID376">
            <v>4.529709940470639E-17</v>
          </cell>
          <cell r="IE376">
            <v>4.529709940470639E-17</v>
          </cell>
          <cell r="IF376">
            <v>4.529709940470639E-17</v>
          </cell>
          <cell r="IG376">
            <v>4.529709940470639E-17</v>
          </cell>
          <cell r="IH376">
            <v>4.529709940470639E-17</v>
          </cell>
          <cell r="II376">
            <v>4.529709940470639E-17</v>
          </cell>
          <cell r="IJ376">
            <v>4.529709940470639E-17</v>
          </cell>
          <cell r="IK376">
            <v>4.529709940470639E-17</v>
          </cell>
          <cell r="IL376">
            <v>4.529709940470639E-17</v>
          </cell>
          <cell r="IM376">
            <v>4.529709940470639E-17</v>
          </cell>
          <cell r="IN376">
            <v>4.529709940470639E-17</v>
          </cell>
          <cell r="IO376">
            <v>4.529709940470639E-17</v>
          </cell>
          <cell r="IP376">
            <v>4.529709940470639E-17</v>
          </cell>
          <cell r="IQ376">
            <v>4.529709940470639E-17</v>
          </cell>
          <cell r="IR376">
            <v>4.529709940470639E-17</v>
          </cell>
          <cell r="IS376">
            <v>4.529709940470639E-17</v>
          </cell>
          <cell r="IT376">
            <v>4.529709940470639E-17</v>
          </cell>
          <cell r="IU376">
            <v>4.529709940470639E-17</v>
          </cell>
        </row>
        <row r="396">
          <cell r="W396">
            <v>21.913027112391863</v>
          </cell>
          <cell r="AB396">
            <v>0</v>
          </cell>
          <cell r="AG396">
            <v>0</v>
          </cell>
          <cell r="AL396">
            <v>0</v>
          </cell>
          <cell r="AM396">
            <v>0</v>
          </cell>
          <cell r="AN396">
            <v>0</v>
          </cell>
          <cell r="AO396">
            <v>0</v>
          </cell>
          <cell r="AP396">
            <v>0</v>
          </cell>
          <cell r="AQ396">
            <v>0</v>
          </cell>
          <cell r="AR396">
            <v>-8.7352152750467837</v>
          </cell>
          <cell r="AS396">
            <v>11.279440814310455</v>
          </cell>
          <cell r="AT396">
            <v>17.209542671065492</v>
          </cell>
          <cell r="AU396">
            <v>13.403112342639522</v>
          </cell>
          <cell r="AV396">
            <v>7.0947023943469727</v>
          </cell>
          <cell r="AW396">
            <v>-0.81510096424892531</v>
          </cell>
          <cell r="AX396">
            <v>-4.1904770881595397</v>
          </cell>
          <cell r="AY396">
            <v>-62.302635357638408</v>
          </cell>
          <cell r="AZ396">
            <v>-66.178378292209516</v>
          </cell>
          <cell r="BA396">
            <v>-60.709272389267433</v>
          </cell>
          <cell r="BB396">
            <v>-47.992104300641131</v>
          </cell>
          <cell r="BC396">
            <v>0</v>
          </cell>
          <cell r="BD396">
            <v>0</v>
          </cell>
          <cell r="BE396">
            <v>0</v>
          </cell>
          <cell r="BF396">
            <v>0</v>
          </cell>
          <cell r="BG396">
            <v>0</v>
          </cell>
          <cell r="BH396">
            <v>0</v>
          </cell>
          <cell r="BI396">
            <v>0</v>
          </cell>
          <cell r="BJ396">
            <v>0</v>
          </cell>
          <cell r="BK396">
            <v>0</v>
          </cell>
          <cell r="BL396">
            <v>0</v>
          </cell>
          <cell r="BM396">
            <v>0</v>
          </cell>
          <cell r="BN396">
            <v>0</v>
          </cell>
          <cell r="BO396">
            <v>0</v>
          </cell>
          <cell r="BP396">
            <v>0</v>
          </cell>
          <cell r="BQ396">
            <v>0</v>
          </cell>
          <cell r="BR396">
            <v>0</v>
          </cell>
          <cell r="BS396">
            <v>0</v>
          </cell>
          <cell r="BT396">
            <v>0</v>
          </cell>
          <cell r="BU396">
            <v>0</v>
          </cell>
          <cell r="BV396">
            <v>0</v>
          </cell>
          <cell r="BW396">
            <v>0</v>
          </cell>
          <cell r="BX396">
            <v>0</v>
          </cell>
          <cell r="BY396">
            <v>0</v>
          </cell>
          <cell r="BZ396">
            <v>0</v>
          </cell>
          <cell r="CA396">
            <v>0</v>
          </cell>
          <cell r="CB396">
            <v>0</v>
          </cell>
          <cell r="CC396">
            <v>0</v>
          </cell>
          <cell r="CD396">
            <v>0</v>
          </cell>
          <cell r="CE396">
            <v>0</v>
          </cell>
          <cell r="CF396">
            <v>0</v>
          </cell>
          <cell r="CG396">
            <v>0</v>
          </cell>
          <cell r="CH396">
            <v>0</v>
          </cell>
          <cell r="CI396">
            <v>0</v>
          </cell>
          <cell r="CJ396">
            <v>0</v>
          </cell>
          <cell r="CK396">
            <v>0</v>
          </cell>
          <cell r="CL396">
            <v>0</v>
          </cell>
          <cell r="CM396">
            <v>0</v>
          </cell>
          <cell r="CN396">
            <v>0</v>
          </cell>
          <cell r="CO396">
            <v>0</v>
          </cell>
          <cell r="CP396">
            <v>0</v>
          </cell>
          <cell r="CQ396">
            <v>0</v>
          </cell>
          <cell r="CR396">
            <v>0</v>
          </cell>
          <cell r="CS396">
            <v>0</v>
          </cell>
          <cell r="CT396">
            <v>0</v>
          </cell>
          <cell r="CU396">
            <v>0</v>
          </cell>
          <cell r="CV396">
            <v>0</v>
          </cell>
          <cell r="CW396">
            <v>0</v>
          </cell>
          <cell r="CX396">
            <v>0</v>
          </cell>
          <cell r="CY396">
            <v>0</v>
          </cell>
          <cell r="CZ396">
            <v>0</v>
          </cell>
          <cell r="DA396">
            <v>0</v>
          </cell>
          <cell r="DB396">
            <v>0</v>
          </cell>
          <cell r="DC396">
            <v>0</v>
          </cell>
          <cell r="DD396">
            <v>0</v>
          </cell>
          <cell r="DE396">
            <v>0</v>
          </cell>
          <cell r="DF396">
            <v>0</v>
          </cell>
          <cell r="DG396">
            <v>0</v>
          </cell>
          <cell r="DH396">
            <v>0</v>
          </cell>
          <cell r="DI396">
            <v>0</v>
          </cell>
          <cell r="DJ396">
            <v>0</v>
          </cell>
          <cell r="DK396">
            <v>0</v>
          </cell>
          <cell r="DL396">
            <v>0</v>
          </cell>
          <cell r="DM396">
            <v>0</v>
          </cell>
          <cell r="DN396">
            <v>0</v>
          </cell>
          <cell r="DO396">
            <v>0</v>
          </cell>
          <cell r="DP396">
            <v>0</v>
          </cell>
          <cell r="DQ396">
            <v>0</v>
          </cell>
          <cell r="DR396">
            <v>0</v>
          </cell>
          <cell r="DS396">
            <v>0</v>
          </cell>
          <cell r="DT396">
            <v>0</v>
          </cell>
          <cell r="DU396">
            <v>0</v>
          </cell>
          <cell r="DV396">
            <v>0</v>
          </cell>
          <cell r="DW396">
            <v>0</v>
          </cell>
          <cell r="DX396">
            <v>0</v>
          </cell>
          <cell r="DY396">
            <v>0</v>
          </cell>
          <cell r="DZ396">
            <v>0</v>
          </cell>
          <cell r="EA396">
            <v>0</v>
          </cell>
          <cell r="EB396">
            <v>0</v>
          </cell>
          <cell r="EC396">
            <v>0</v>
          </cell>
          <cell r="ED396">
            <v>0</v>
          </cell>
          <cell r="EE396">
            <v>0</v>
          </cell>
          <cell r="EF396">
            <v>0</v>
          </cell>
          <cell r="EG396">
            <v>0</v>
          </cell>
          <cell r="EH396">
            <v>0</v>
          </cell>
          <cell r="EI396">
            <v>0</v>
          </cell>
          <cell r="EJ396">
            <v>0</v>
          </cell>
          <cell r="EK396">
            <v>0</v>
          </cell>
          <cell r="EL396">
            <v>0</v>
          </cell>
          <cell r="EM396">
            <v>0</v>
          </cell>
          <cell r="EN396">
            <v>0</v>
          </cell>
          <cell r="EO396">
            <v>0</v>
          </cell>
          <cell r="EP396">
            <v>0</v>
          </cell>
          <cell r="EQ396">
            <v>0</v>
          </cell>
          <cell r="ER396">
            <v>0</v>
          </cell>
          <cell r="ES396">
            <v>0</v>
          </cell>
          <cell r="ET396">
            <v>0</v>
          </cell>
          <cell r="EU396">
            <v>0</v>
          </cell>
          <cell r="EV396">
            <v>0</v>
          </cell>
          <cell r="EW396">
            <v>0</v>
          </cell>
          <cell r="EX396">
            <v>0</v>
          </cell>
          <cell r="EY396">
            <v>0</v>
          </cell>
          <cell r="EZ396">
            <v>0</v>
          </cell>
          <cell r="FA396">
            <v>0</v>
          </cell>
          <cell r="FB396">
            <v>0</v>
          </cell>
          <cell r="FC396">
            <v>0</v>
          </cell>
          <cell r="FD396">
            <v>0</v>
          </cell>
          <cell r="FE396">
            <v>0</v>
          </cell>
          <cell r="FF396">
            <v>0</v>
          </cell>
          <cell r="FG396">
            <v>0</v>
          </cell>
          <cell r="FH396">
            <v>0</v>
          </cell>
          <cell r="FI396">
            <v>0</v>
          </cell>
          <cell r="FJ396">
            <v>0</v>
          </cell>
          <cell r="FK396">
            <v>0</v>
          </cell>
          <cell r="FL396">
            <v>0</v>
          </cell>
          <cell r="FM396">
            <v>0</v>
          </cell>
          <cell r="FN396">
            <v>0</v>
          </cell>
          <cell r="FO396">
            <v>0</v>
          </cell>
          <cell r="FP396">
            <v>0</v>
          </cell>
          <cell r="FQ396">
            <v>0</v>
          </cell>
          <cell r="FR396">
            <v>0</v>
          </cell>
          <cell r="FS396">
            <v>0</v>
          </cell>
          <cell r="FT396">
            <v>0</v>
          </cell>
          <cell r="FU396">
            <v>0</v>
          </cell>
          <cell r="FV396">
            <v>0</v>
          </cell>
          <cell r="FW396">
            <v>0</v>
          </cell>
          <cell r="FX396">
            <v>0</v>
          </cell>
          <cell r="FY396">
            <v>0</v>
          </cell>
          <cell r="FZ396">
            <v>0</v>
          </cell>
          <cell r="GA396">
            <v>0</v>
          </cell>
          <cell r="GB396">
            <v>0</v>
          </cell>
          <cell r="GC396">
            <v>0</v>
          </cell>
          <cell r="GD396">
            <v>0</v>
          </cell>
          <cell r="GE396">
            <v>0</v>
          </cell>
          <cell r="GF396">
            <v>0</v>
          </cell>
          <cell r="GG396">
            <v>0</v>
          </cell>
          <cell r="GH396">
            <v>0</v>
          </cell>
          <cell r="GI396">
            <v>0</v>
          </cell>
          <cell r="GJ396">
            <v>0</v>
          </cell>
          <cell r="GK396">
            <v>0</v>
          </cell>
          <cell r="GL396">
            <v>0</v>
          </cell>
          <cell r="GM396">
            <v>0</v>
          </cell>
          <cell r="GN396">
            <v>0</v>
          </cell>
          <cell r="GO396">
            <v>0</v>
          </cell>
          <cell r="GP396">
            <v>0</v>
          </cell>
          <cell r="GQ396">
            <v>0</v>
          </cell>
          <cell r="GR396">
            <v>0</v>
          </cell>
          <cell r="GS396">
            <v>0</v>
          </cell>
          <cell r="GT396">
            <v>0</v>
          </cell>
          <cell r="GU396">
            <v>0</v>
          </cell>
          <cell r="GV396">
            <v>0</v>
          </cell>
          <cell r="GW396">
            <v>0</v>
          </cell>
          <cell r="GX396">
            <v>0</v>
          </cell>
          <cell r="GY396">
            <v>0</v>
          </cell>
          <cell r="GZ396">
            <v>0</v>
          </cell>
          <cell r="HA396">
            <v>0</v>
          </cell>
          <cell r="HB396">
            <v>0</v>
          </cell>
          <cell r="HC396">
            <v>0</v>
          </cell>
          <cell r="HD396">
            <v>0</v>
          </cell>
          <cell r="HE396">
            <v>0</v>
          </cell>
          <cell r="HF396">
            <v>0</v>
          </cell>
          <cell r="HG396">
            <v>0</v>
          </cell>
          <cell r="HH396">
            <v>0</v>
          </cell>
          <cell r="HI396">
            <v>0</v>
          </cell>
          <cell r="HJ396">
            <v>0</v>
          </cell>
          <cell r="HK396">
            <v>0</v>
          </cell>
          <cell r="HL396">
            <v>0</v>
          </cell>
          <cell r="HM396">
            <v>0</v>
          </cell>
          <cell r="HN396">
            <v>0</v>
          </cell>
          <cell r="HO396">
            <v>0</v>
          </cell>
          <cell r="HP396">
            <v>0</v>
          </cell>
          <cell r="HQ396">
            <v>0</v>
          </cell>
          <cell r="HR396">
            <v>0</v>
          </cell>
          <cell r="HS396">
            <v>0</v>
          </cell>
          <cell r="HT396">
            <v>0</v>
          </cell>
          <cell r="HU396">
            <v>0</v>
          </cell>
          <cell r="HV396">
            <v>0</v>
          </cell>
          <cell r="HW396">
            <v>0</v>
          </cell>
          <cell r="HX396">
            <v>0</v>
          </cell>
          <cell r="HY396">
            <v>0</v>
          </cell>
          <cell r="HZ396">
            <v>0</v>
          </cell>
          <cell r="IA396">
            <v>0</v>
          </cell>
          <cell r="IB396">
            <v>0</v>
          </cell>
          <cell r="IC396">
            <v>0</v>
          </cell>
          <cell r="ID396">
            <v>0</v>
          </cell>
          <cell r="IE396">
            <v>0</v>
          </cell>
          <cell r="IF396">
            <v>0</v>
          </cell>
          <cell r="IG396">
            <v>0</v>
          </cell>
          <cell r="IH396">
            <v>0</v>
          </cell>
          <cell r="II396">
            <v>0</v>
          </cell>
          <cell r="IJ396">
            <v>0</v>
          </cell>
          <cell r="IK396">
            <v>0</v>
          </cell>
          <cell r="IL396">
            <v>0</v>
          </cell>
          <cell r="IM396">
            <v>0</v>
          </cell>
          <cell r="IN396">
            <v>0</v>
          </cell>
          <cell r="IO396">
            <v>0</v>
          </cell>
          <cell r="IP396">
            <v>0</v>
          </cell>
          <cell r="IQ396">
            <v>0</v>
          </cell>
          <cell r="IR396">
            <v>2.6645352591003757E-15</v>
          </cell>
          <cell r="IS396">
            <v>2.6645352591003757E-15</v>
          </cell>
          <cell r="IT396">
            <v>2.6645352591003757E-15</v>
          </cell>
          <cell r="IU396">
            <v>2.6645352591003757E-15</v>
          </cell>
        </row>
        <row r="397">
          <cell r="AG397">
            <v>0</v>
          </cell>
          <cell r="AL397">
            <v>0</v>
          </cell>
          <cell r="AM397">
            <v>0</v>
          </cell>
          <cell r="AN397">
            <v>0</v>
          </cell>
          <cell r="AO397">
            <v>0</v>
          </cell>
          <cell r="AP397">
            <v>0</v>
          </cell>
          <cell r="AQ397">
            <v>0</v>
          </cell>
          <cell r="AR397">
            <v>0</v>
          </cell>
          <cell r="AS397">
            <v>0</v>
          </cell>
          <cell r="AT397">
            <v>0</v>
          </cell>
          <cell r="AU397">
            <v>0</v>
          </cell>
          <cell r="AV397">
            <v>0</v>
          </cell>
          <cell r="AW397">
            <v>0</v>
          </cell>
          <cell r="AX397">
            <v>0</v>
          </cell>
          <cell r="AY397">
            <v>0</v>
          </cell>
          <cell r="AZ397">
            <v>0</v>
          </cell>
          <cell r="BA397">
            <v>0</v>
          </cell>
          <cell r="BB397">
            <v>0</v>
          </cell>
          <cell r="BC397">
            <v>0</v>
          </cell>
          <cell r="BD397">
            <v>0</v>
          </cell>
          <cell r="BE397">
            <v>0</v>
          </cell>
          <cell r="BF397">
            <v>0</v>
          </cell>
          <cell r="BG397">
            <v>0</v>
          </cell>
          <cell r="BH397">
            <v>0</v>
          </cell>
          <cell r="BI397">
            <v>0</v>
          </cell>
          <cell r="BJ397">
            <v>0</v>
          </cell>
          <cell r="BK397">
            <v>0</v>
          </cell>
          <cell r="BL397">
            <v>0</v>
          </cell>
          <cell r="BM397">
            <v>0</v>
          </cell>
          <cell r="BN397">
            <v>0</v>
          </cell>
          <cell r="BO397">
            <v>0</v>
          </cell>
          <cell r="BP397">
            <v>0</v>
          </cell>
          <cell r="BQ397">
            <v>0</v>
          </cell>
          <cell r="BR397">
            <v>0</v>
          </cell>
          <cell r="BS397">
            <v>0</v>
          </cell>
          <cell r="BT397">
            <v>0</v>
          </cell>
          <cell r="BU397">
            <v>0</v>
          </cell>
          <cell r="BV397">
            <v>0</v>
          </cell>
          <cell r="BW397">
            <v>0</v>
          </cell>
          <cell r="BX397">
            <v>0</v>
          </cell>
          <cell r="BY397">
            <v>0</v>
          </cell>
          <cell r="BZ397">
            <v>0</v>
          </cell>
          <cell r="CA397">
            <v>0</v>
          </cell>
          <cell r="CB397">
            <v>0</v>
          </cell>
          <cell r="CC397">
            <v>0</v>
          </cell>
          <cell r="CD397">
            <v>0</v>
          </cell>
          <cell r="CE397">
            <v>0</v>
          </cell>
          <cell r="CF397">
            <v>0</v>
          </cell>
          <cell r="CG397">
            <v>0</v>
          </cell>
          <cell r="CH397">
            <v>0</v>
          </cell>
          <cell r="CI397">
            <v>0</v>
          </cell>
          <cell r="CJ397">
            <v>0</v>
          </cell>
          <cell r="CK397">
            <v>0</v>
          </cell>
          <cell r="CL397">
            <v>0</v>
          </cell>
          <cell r="CM397">
            <v>0</v>
          </cell>
          <cell r="CN397">
            <v>0</v>
          </cell>
          <cell r="CO397">
            <v>0</v>
          </cell>
          <cell r="CP397">
            <v>0</v>
          </cell>
          <cell r="CQ397">
            <v>0</v>
          </cell>
          <cell r="CR397">
            <v>0</v>
          </cell>
          <cell r="CS397">
            <v>0</v>
          </cell>
          <cell r="CT397">
            <v>0</v>
          </cell>
          <cell r="CU397">
            <v>0</v>
          </cell>
          <cell r="CV397">
            <v>0</v>
          </cell>
          <cell r="CW397">
            <v>0</v>
          </cell>
          <cell r="CX397">
            <v>0</v>
          </cell>
          <cell r="CY397">
            <v>0</v>
          </cell>
          <cell r="CZ397">
            <v>0</v>
          </cell>
          <cell r="DA397">
            <v>0</v>
          </cell>
          <cell r="DB397">
            <v>0</v>
          </cell>
          <cell r="DC397">
            <v>0</v>
          </cell>
          <cell r="DD397">
            <v>0</v>
          </cell>
          <cell r="DE397">
            <v>0</v>
          </cell>
          <cell r="DF397">
            <v>0</v>
          </cell>
          <cell r="DG397">
            <v>0</v>
          </cell>
          <cell r="DH397">
            <v>0</v>
          </cell>
          <cell r="DI397">
            <v>0</v>
          </cell>
          <cell r="DJ397">
            <v>0</v>
          </cell>
          <cell r="DK397">
            <v>0</v>
          </cell>
          <cell r="DL397">
            <v>0</v>
          </cell>
          <cell r="DM397">
            <v>0</v>
          </cell>
          <cell r="DN397">
            <v>0</v>
          </cell>
          <cell r="DO397">
            <v>0</v>
          </cell>
          <cell r="DP397">
            <v>0</v>
          </cell>
          <cell r="DQ397">
            <v>0</v>
          </cell>
          <cell r="DR397">
            <v>0</v>
          </cell>
          <cell r="DS397">
            <v>0</v>
          </cell>
          <cell r="DT397">
            <v>0</v>
          </cell>
          <cell r="DU397">
            <v>0</v>
          </cell>
          <cell r="DV397">
            <v>0</v>
          </cell>
          <cell r="DW397">
            <v>0</v>
          </cell>
          <cell r="DX397">
            <v>0</v>
          </cell>
          <cell r="DY397">
            <v>0</v>
          </cell>
          <cell r="DZ397">
            <v>0</v>
          </cell>
          <cell r="EA397">
            <v>0</v>
          </cell>
          <cell r="EB397">
            <v>0</v>
          </cell>
          <cell r="EC397">
            <v>0</v>
          </cell>
          <cell r="ED397">
            <v>0</v>
          </cell>
          <cell r="EE397">
            <v>0</v>
          </cell>
          <cell r="EF397">
            <v>0</v>
          </cell>
          <cell r="EG397">
            <v>0</v>
          </cell>
          <cell r="EH397">
            <v>0</v>
          </cell>
          <cell r="EI397">
            <v>0</v>
          </cell>
          <cell r="EJ397">
            <v>0</v>
          </cell>
          <cell r="EK397">
            <v>0</v>
          </cell>
          <cell r="EL397">
            <v>0</v>
          </cell>
          <cell r="EM397">
            <v>0</v>
          </cell>
          <cell r="EN397">
            <v>0</v>
          </cell>
          <cell r="EO397">
            <v>0</v>
          </cell>
          <cell r="EP397">
            <v>0</v>
          </cell>
          <cell r="EQ397">
            <v>0</v>
          </cell>
          <cell r="ER397">
            <v>0</v>
          </cell>
          <cell r="ES397">
            <v>0</v>
          </cell>
          <cell r="ET397">
            <v>0</v>
          </cell>
          <cell r="EU397">
            <v>0</v>
          </cell>
          <cell r="EV397">
            <v>0</v>
          </cell>
          <cell r="EW397">
            <v>0</v>
          </cell>
          <cell r="EX397">
            <v>0</v>
          </cell>
          <cell r="EY397">
            <v>0</v>
          </cell>
          <cell r="EZ397">
            <v>0</v>
          </cell>
          <cell r="FA397">
            <v>0</v>
          </cell>
          <cell r="FB397">
            <v>0</v>
          </cell>
          <cell r="FC397">
            <v>0</v>
          </cell>
          <cell r="FD397">
            <v>0</v>
          </cell>
          <cell r="FE397">
            <v>0</v>
          </cell>
          <cell r="FF397">
            <v>0</v>
          </cell>
          <cell r="FG397">
            <v>0</v>
          </cell>
          <cell r="FH397">
            <v>0</v>
          </cell>
          <cell r="FI397">
            <v>0</v>
          </cell>
          <cell r="FJ397">
            <v>0</v>
          </cell>
          <cell r="FK397">
            <v>0</v>
          </cell>
          <cell r="FL397">
            <v>0</v>
          </cell>
          <cell r="FM397">
            <v>0</v>
          </cell>
          <cell r="FN397">
            <v>0</v>
          </cell>
          <cell r="FO397">
            <v>0</v>
          </cell>
          <cell r="FP397">
            <v>0</v>
          </cell>
          <cell r="FQ397">
            <v>0</v>
          </cell>
          <cell r="FR397">
            <v>0</v>
          </cell>
          <cell r="FS397">
            <v>0</v>
          </cell>
          <cell r="FT397">
            <v>0</v>
          </cell>
          <cell r="FU397">
            <v>0</v>
          </cell>
          <cell r="FV397">
            <v>0</v>
          </cell>
          <cell r="FW397">
            <v>0</v>
          </cell>
          <cell r="FX397">
            <v>0</v>
          </cell>
          <cell r="FY397">
            <v>0</v>
          </cell>
          <cell r="FZ397">
            <v>0</v>
          </cell>
          <cell r="GA397">
            <v>0</v>
          </cell>
          <cell r="GB397">
            <v>0</v>
          </cell>
          <cell r="GC397">
            <v>0</v>
          </cell>
          <cell r="GD397">
            <v>0</v>
          </cell>
          <cell r="GE397">
            <v>0</v>
          </cell>
          <cell r="GF397">
            <v>0</v>
          </cell>
          <cell r="GG397">
            <v>0</v>
          </cell>
          <cell r="GH397">
            <v>0</v>
          </cell>
          <cell r="GI397">
            <v>0</v>
          </cell>
          <cell r="GJ397">
            <v>0</v>
          </cell>
          <cell r="GK397">
            <v>0</v>
          </cell>
          <cell r="GL397">
            <v>0</v>
          </cell>
          <cell r="GM397">
            <v>0</v>
          </cell>
          <cell r="GN397">
            <v>0</v>
          </cell>
          <cell r="GO397">
            <v>0</v>
          </cell>
          <cell r="GP397">
            <v>0</v>
          </cell>
          <cell r="GQ397">
            <v>0</v>
          </cell>
          <cell r="GR397">
            <v>0</v>
          </cell>
          <cell r="GS397">
            <v>0</v>
          </cell>
          <cell r="GT397">
            <v>0</v>
          </cell>
          <cell r="GU397">
            <v>0</v>
          </cell>
          <cell r="GV397">
            <v>0</v>
          </cell>
          <cell r="GW397">
            <v>0</v>
          </cell>
          <cell r="GX397">
            <v>0</v>
          </cell>
          <cell r="GY397">
            <v>0</v>
          </cell>
          <cell r="GZ397">
            <v>0</v>
          </cell>
          <cell r="HA397">
            <v>0</v>
          </cell>
          <cell r="HB397">
            <v>0</v>
          </cell>
          <cell r="HC397">
            <v>0</v>
          </cell>
          <cell r="HD397">
            <v>0</v>
          </cell>
          <cell r="HE397">
            <v>0</v>
          </cell>
          <cell r="HF397">
            <v>0</v>
          </cell>
          <cell r="HG397">
            <v>0</v>
          </cell>
          <cell r="HH397">
            <v>0</v>
          </cell>
          <cell r="HI397">
            <v>0</v>
          </cell>
          <cell r="HJ397">
            <v>0</v>
          </cell>
          <cell r="HK397">
            <v>0</v>
          </cell>
          <cell r="HL397">
            <v>0</v>
          </cell>
          <cell r="HM397">
            <v>0</v>
          </cell>
          <cell r="HN397">
            <v>0</v>
          </cell>
          <cell r="HO397">
            <v>0</v>
          </cell>
          <cell r="HP397">
            <v>0</v>
          </cell>
          <cell r="HQ397">
            <v>0</v>
          </cell>
          <cell r="HR397">
            <v>0</v>
          </cell>
          <cell r="HS397">
            <v>0</v>
          </cell>
          <cell r="HT397">
            <v>0</v>
          </cell>
          <cell r="HU397">
            <v>0</v>
          </cell>
          <cell r="HV397">
            <v>0</v>
          </cell>
          <cell r="HW397">
            <v>0</v>
          </cell>
          <cell r="HX397">
            <v>0</v>
          </cell>
          <cell r="HY397">
            <v>0</v>
          </cell>
          <cell r="HZ397">
            <v>0</v>
          </cell>
          <cell r="IA397">
            <v>0</v>
          </cell>
          <cell r="IB397">
            <v>0</v>
          </cell>
          <cell r="IC397">
            <v>0</v>
          </cell>
          <cell r="ID397">
            <v>0</v>
          </cell>
          <cell r="IE397">
            <v>0</v>
          </cell>
          <cell r="IF397">
            <v>0</v>
          </cell>
          <cell r="IG397">
            <v>0</v>
          </cell>
          <cell r="IH397">
            <v>0</v>
          </cell>
          <cell r="II397">
            <v>0</v>
          </cell>
          <cell r="IJ397">
            <v>0</v>
          </cell>
          <cell r="IK397">
            <v>0</v>
          </cell>
          <cell r="IL397">
            <v>0</v>
          </cell>
          <cell r="IM397">
            <v>0</v>
          </cell>
          <cell r="IN397">
            <v>0</v>
          </cell>
          <cell r="IO397">
            <v>0</v>
          </cell>
          <cell r="IP397">
            <v>0</v>
          </cell>
          <cell r="IQ397">
            <v>0</v>
          </cell>
          <cell r="IR397">
            <v>2.6645352591003757E-15</v>
          </cell>
          <cell r="IS397">
            <v>2.6645352591003757E-15</v>
          </cell>
          <cell r="IT397">
            <v>2.6645352591003757E-15</v>
          </cell>
          <cell r="IU397">
            <v>2.6645352591003757E-15</v>
          </cell>
        </row>
        <row r="398">
          <cell r="W398">
            <v>21.913027112391863</v>
          </cell>
          <cell r="AB398">
            <v>21.913027112391863</v>
          </cell>
          <cell r="AG398">
            <v>21.913027112391863</v>
          </cell>
          <cell r="AL398">
            <v>21.913027112391863</v>
          </cell>
          <cell r="AM398">
            <v>8.5884000000000016E-2</v>
          </cell>
          <cell r="AN398">
            <v>8.5884000000000016E-2</v>
          </cell>
          <cell r="AO398">
            <v>8.5884000000000016E-2</v>
          </cell>
          <cell r="AP398">
            <v>8.5884000000000016E-2</v>
          </cell>
          <cell r="AQ398">
            <v>21.913027112391863</v>
          </cell>
          <cell r="AR398">
            <v>10.986509126105892</v>
          </cell>
          <cell r="AS398">
            <v>20.074647229177163</v>
          </cell>
          <cell r="AT398">
            <v>35.092887189003463</v>
          </cell>
          <cell r="AU398">
            <v>46.304696820403798</v>
          </cell>
          <cell r="AV398">
            <v>51.208096503511584</v>
          </cell>
          <cell r="AW398">
            <v>49.075214355528146</v>
          </cell>
          <cell r="AX398">
            <v>42.43901200220305</v>
          </cell>
          <cell r="AY398">
            <v>-24.03030288770746</v>
          </cell>
          <cell r="AZ398">
            <v>-95.715671946453028</v>
          </cell>
          <cell r="BA398">
            <v>-162.64140534169121</v>
          </cell>
          <cell r="BB398">
            <v>-214.57715784063902</v>
          </cell>
          <cell r="BC398">
            <v>-218.52080603894569</v>
          </cell>
          <cell r="BD398">
            <v>-222.46445423725237</v>
          </cell>
          <cell r="BE398">
            <v>-226.40810243555904</v>
          </cell>
          <cell r="BF398">
            <v>-230.35175063386572</v>
          </cell>
          <cell r="BG398">
            <v>-235.16892035967706</v>
          </cell>
          <cell r="BH398">
            <v>-238.85814600405737</v>
          </cell>
          <cell r="BI398">
            <v>-240.82641738133114</v>
          </cell>
          <cell r="BJ398">
            <v>-241.45437752434094</v>
          </cell>
          <cell r="BK398">
            <v>-241.37286742791605</v>
          </cell>
          <cell r="BL398">
            <v>-1.3211653993039364E-17</v>
          </cell>
          <cell r="BM398">
            <v>-1.3211653993039364E-17</v>
          </cell>
          <cell r="BN398">
            <v>-1.3211653993039364E-17</v>
          </cell>
          <cell r="BO398">
            <v>-1.3211653993039364E-17</v>
          </cell>
          <cell r="BP398">
            <v>-1.3211653993039364E-17</v>
          </cell>
          <cell r="BQ398">
            <v>-1.3211653993039364E-17</v>
          </cell>
          <cell r="BR398">
            <v>-1.3211653993039364E-17</v>
          </cell>
          <cell r="BS398">
            <v>-1.3211653993039364E-17</v>
          </cell>
          <cell r="BT398">
            <v>-1.3211653993039364E-17</v>
          </cell>
          <cell r="BU398">
            <v>-1.3211653993039364E-17</v>
          </cell>
          <cell r="BV398">
            <v>-1.3211653993039364E-17</v>
          </cell>
          <cell r="BW398">
            <v>-1.3211653993039364E-17</v>
          </cell>
          <cell r="BX398">
            <v>-1.3211653993039364E-17</v>
          </cell>
          <cell r="BY398">
            <v>-1.3211653993039364E-17</v>
          </cell>
          <cell r="BZ398">
            <v>-1.3211653993039364E-17</v>
          </cell>
          <cell r="CA398">
            <v>-1.3211653993039364E-17</v>
          </cell>
          <cell r="CB398">
            <v>-1.3211653993039364E-17</v>
          </cell>
          <cell r="CC398">
            <v>-1.3211653993039364E-17</v>
          </cell>
          <cell r="CD398">
            <v>-1.3211653993039364E-17</v>
          </cell>
          <cell r="CE398">
            <v>-1.3211653993039364E-17</v>
          </cell>
          <cell r="CF398">
            <v>-1.3211653993039364E-17</v>
          </cell>
          <cell r="CG398">
            <v>-1.3211653993039364E-17</v>
          </cell>
          <cell r="CH398">
            <v>-1.3211653993039364E-17</v>
          </cell>
          <cell r="CI398">
            <v>-1.3211653993039364E-17</v>
          </cell>
          <cell r="CJ398">
            <v>-1.3211653993039364E-17</v>
          </cell>
          <cell r="CK398">
            <v>-1.3211653993039364E-17</v>
          </cell>
          <cell r="CL398">
            <v>-1.3211653993039364E-17</v>
          </cell>
          <cell r="CM398">
            <v>-1.3211653993039364E-17</v>
          </cell>
          <cell r="CN398">
            <v>-1.3211653993039364E-17</v>
          </cell>
          <cell r="CO398">
            <v>-1.3211653993039364E-17</v>
          </cell>
          <cell r="CP398">
            <v>-1.3211653993039364E-17</v>
          </cell>
          <cell r="CQ398">
            <v>-1.3211653993039364E-17</v>
          </cell>
          <cell r="CR398">
            <v>-1.3211653993039364E-17</v>
          </cell>
          <cell r="CS398">
            <v>-1.3211653993039364E-17</v>
          </cell>
          <cell r="CT398">
            <v>-1.3211653993039364E-17</v>
          </cell>
          <cell r="CU398">
            <v>-1.3211653993039364E-17</v>
          </cell>
          <cell r="CV398">
            <v>-1.3211653993039364E-17</v>
          </cell>
          <cell r="CW398">
            <v>-1.3211653993039364E-17</v>
          </cell>
          <cell r="CX398">
            <v>-1.3211653993039364E-17</v>
          </cell>
          <cell r="CY398">
            <v>-1.3211653993039364E-17</v>
          </cell>
          <cell r="CZ398">
            <v>-1.3211653993039364E-17</v>
          </cell>
          <cell r="DA398">
            <v>-1.3211653993039364E-17</v>
          </cell>
          <cell r="DB398">
            <v>-1.3211653993039364E-17</v>
          </cell>
          <cell r="DC398">
            <v>-1.3211653993039364E-17</v>
          </cell>
          <cell r="DD398">
            <v>-1.3211653993039364E-17</v>
          </cell>
          <cell r="DE398">
            <v>-1.3211653993039364E-17</v>
          </cell>
          <cell r="DF398">
            <v>-1.3211653993039364E-17</v>
          </cell>
          <cell r="DG398">
            <v>-1.3211653993039364E-17</v>
          </cell>
          <cell r="DH398">
            <v>-1.3211653993039364E-17</v>
          </cell>
          <cell r="DI398">
            <v>-1.3211653993039364E-17</v>
          </cell>
          <cell r="DJ398">
            <v>-1.3211653993039364E-17</v>
          </cell>
          <cell r="DK398">
            <v>-1.3211653993039364E-17</v>
          </cell>
          <cell r="DL398">
            <v>-1.3211653993039364E-17</v>
          </cell>
          <cell r="DM398">
            <v>-1.3211653993039364E-17</v>
          </cell>
          <cell r="DN398">
            <v>-1.3211653993039364E-17</v>
          </cell>
          <cell r="DO398">
            <v>-1.3211653993039364E-17</v>
          </cell>
          <cell r="DP398">
            <v>-1.3211653993039364E-17</v>
          </cell>
          <cell r="DQ398">
            <v>-1.3211653993039364E-17</v>
          </cell>
          <cell r="DR398">
            <v>-1.3211653993039364E-17</v>
          </cell>
          <cell r="DS398">
            <v>-1.3211653993039364E-17</v>
          </cell>
          <cell r="DT398">
            <v>-1.3211653993039364E-17</v>
          </cell>
          <cell r="DU398">
            <v>-1.3211653993039364E-17</v>
          </cell>
          <cell r="DV398">
            <v>-1.3211653993039364E-17</v>
          </cell>
          <cell r="DW398">
            <v>-1.3211653993039364E-17</v>
          </cell>
          <cell r="DX398">
            <v>-1.3211653993039364E-17</v>
          </cell>
          <cell r="DY398">
            <v>-1.3211653993039364E-17</v>
          </cell>
          <cell r="DZ398">
            <v>-1.3211653993039364E-17</v>
          </cell>
          <cell r="EA398">
            <v>-1.3211653993039364E-17</v>
          </cell>
          <cell r="EB398">
            <v>-1.3211653993039364E-17</v>
          </cell>
          <cell r="EC398">
            <v>-1.3211653993039364E-17</v>
          </cell>
          <cell r="ED398">
            <v>-1.3211653993039364E-17</v>
          </cell>
          <cell r="EE398">
            <v>-1.3211653993039364E-17</v>
          </cell>
          <cell r="EF398">
            <v>-1.3211653993039364E-17</v>
          </cell>
          <cell r="EG398">
            <v>-1.3211653993039364E-17</v>
          </cell>
          <cell r="EH398">
            <v>-1.3211653993039364E-17</v>
          </cell>
          <cell r="EI398">
            <v>-1.3211653993039364E-17</v>
          </cell>
          <cell r="EJ398">
            <v>-1.3211653993039364E-17</v>
          </cell>
          <cell r="EK398">
            <v>-1.3211653993039364E-17</v>
          </cell>
          <cell r="EL398">
            <v>-1.3211653993039364E-17</v>
          </cell>
          <cell r="EM398">
            <v>-1.3211653993039364E-17</v>
          </cell>
          <cell r="EN398">
            <v>-1.3211653993039364E-17</v>
          </cell>
          <cell r="EO398">
            <v>-1.3211653993039364E-17</v>
          </cell>
          <cell r="EP398">
            <v>-1.3211653993039364E-17</v>
          </cell>
          <cell r="EQ398">
            <v>-1.3211653993039364E-17</v>
          </cell>
          <cell r="ER398">
            <v>-1.3211653993039364E-17</v>
          </cell>
          <cell r="ES398">
            <v>-1.3211653993039364E-17</v>
          </cell>
          <cell r="ET398">
            <v>-1.3211653993039364E-17</v>
          </cell>
          <cell r="EU398">
            <v>-1.3211653993039364E-17</v>
          </cell>
          <cell r="EV398">
            <v>-1.3211653993039364E-17</v>
          </cell>
          <cell r="EW398">
            <v>-1.3211653993039364E-17</v>
          </cell>
          <cell r="EX398">
            <v>-1.3211653993039364E-17</v>
          </cell>
          <cell r="EY398">
            <v>-1.3211653993039364E-17</v>
          </cell>
          <cell r="EZ398">
            <v>-1.3211653993039364E-17</v>
          </cell>
          <cell r="FA398">
            <v>-1.3211653993039364E-17</v>
          </cell>
          <cell r="FB398">
            <v>-1.3211653993039364E-17</v>
          </cell>
          <cell r="FC398">
            <v>-1.3211653993039364E-17</v>
          </cell>
          <cell r="FD398">
            <v>-1.3211653993039364E-17</v>
          </cell>
          <cell r="FE398">
            <v>-1.3211653993039364E-17</v>
          </cell>
          <cell r="FF398">
            <v>-1.3211653993039364E-17</v>
          </cell>
          <cell r="FG398">
            <v>-1.3211653993039364E-17</v>
          </cell>
          <cell r="FH398">
            <v>-1.3211653993039364E-17</v>
          </cell>
          <cell r="FI398">
            <v>-1.3211653993039364E-17</v>
          </cell>
          <cell r="FJ398">
            <v>-1.3211653993039364E-17</v>
          </cell>
          <cell r="FK398">
            <v>-1.3211653993039364E-17</v>
          </cell>
          <cell r="FL398">
            <v>-1.3211653993039364E-17</v>
          </cell>
          <cell r="FM398">
            <v>-1.3211653993039364E-17</v>
          </cell>
          <cell r="FN398">
            <v>-1.3211653993039364E-17</v>
          </cell>
          <cell r="FO398">
            <v>-1.3211653993039364E-17</v>
          </cell>
          <cell r="FP398">
            <v>-1.3211653993039364E-17</v>
          </cell>
          <cell r="FQ398">
            <v>-1.3211653993039364E-17</v>
          </cell>
          <cell r="FR398">
            <v>-1.3211653993039364E-17</v>
          </cell>
          <cell r="FS398">
            <v>-1.3211653993039364E-17</v>
          </cell>
          <cell r="FT398">
            <v>-1.3211653993039364E-17</v>
          </cell>
          <cell r="FU398">
            <v>-1.3211653993039364E-17</v>
          </cell>
          <cell r="FV398">
            <v>-1.3211653993039364E-17</v>
          </cell>
          <cell r="FW398">
            <v>-1.3211653993039364E-17</v>
          </cell>
          <cell r="FX398">
            <v>-1.3211653993039364E-17</v>
          </cell>
          <cell r="FY398">
            <v>-1.3211653993039364E-17</v>
          </cell>
          <cell r="FZ398">
            <v>-1.3211653993039364E-17</v>
          </cell>
          <cell r="GA398">
            <v>-1.3211653993039364E-17</v>
          </cell>
          <cell r="GB398">
            <v>-1.3211653993039364E-17</v>
          </cell>
          <cell r="GC398">
            <v>-1.3211653993039364E-17</v>
          </cell>
          <cell r="GD398">
            <v>-1.3211653993039364E-17</v>
          </cell>
          <cell r="GE398">
            <v>-1.3211653993039364E-17</v>
          </cell>
          <cell r="GF398">
            <v>-1.3211653993039364E-17</v>
          </cell>
          <cell r="GG398">
            <v>-1.3211653993039364E-17</v>
          </cell>
          <cell r="GH398">
            <v>-1.3211653993039364E-17</v>
          </cell>
          <cell r="GI398">
            <v>-1.3211653993039364E-17</v>
          </cell>
          <cell r="GJ398">
            <v>-1.3211653993039364E-17</v>
          </cell>
          <cell r="GK398">
            <v>-1.3211653993039364E-17</v>
          </cell>
          <cell r="GL398">
            <v>-1.3211653993039364E-17</v>
          </cell>
          <cell r="GM398">
            <v>-1.3211653993039364E-17</v>
          </cell>
          <cell r="GN398">
            <v>-1.3211653993039364E-17</v>
          </cell>
          <cell r="GO398">
            <v>-1.3211653993039364E-17</v>
          </cell>
          <cell r="GP398">
            <v>-1.3211653993039364E-17</v>
          </cell>
          <cell r="GQ398">
            <v>-1.3211653993039364E-17</v>
          </cell>
          <cell r="GR398">
            <v>-1.3211653993039364E-17</v>
          </cell>
          <cell r="GS398">
            <v>-1.3211653993039364E-17</v>
          </cell>
          <cell r="GT398">
            <v>-1.3211653993039364E-17</v>
          </cell>
          <cell r="GU398">
            <v>-1.3211653993039364E-17</v>
          </cell>
          <cell r="GV398">
            <v>-1.3211653993039364E-17</v>
          </cell>
          <cell r="GW398">
            <v>-1.3211653993039364E-17</v>
          </cell>
          <cell r="GX398">
            <v>-1.3211653993039364E-17</v>
          </cell>
          <cell r="GY398">
            <v>-1.3211653993039364E-17</v>
          </cell>
          <cell r="GZ398">
            <v>-1.3211653993039364E-17</v>
          </cell>
          <cell r="HA398">
            <v>-1.3211653993039364E-17</v>
          </cell>
          <cell r="HB398">
            <v>-1.3211653993039364E-17</v>
          </cell>
          <cell r="HC398">
            <v>-1.3211653993039364E-17</v>
          </cell>
          <cell r="HD398">
            <v>-1.3211653993039364E-17</v>
          </cell>
          <cell r="HE398">
            <v>-1.3211653993039364E-17</v>
          </cell>
          <cell r="HF398">
            <v>-1.3211653993039364E-17</v>
          </cell>
          <cell r="HG398">
            <v>-1.3211653993039364E-17</v>
          </cell>
          <cell r="HH398">
            <v>-1.3211653993039364E-17</v>
          </cell>
          <cell r="HI398">
            <v>-1.3211653993039364E-17</v>
          </cell>
          <cell r="HJ398">
            <v>-1.3211653993039364E-17</v>
          </cell>
          <cell r="HK398">
            <v>-1.3211653993039364E-17</v>
          </cell>
          <cell r="HL398">
            <v>-1.3211653993039364E-17</v>
          </cell>
          <cell r="HM398">
            <v>-1.3211653993039364E-17</v>
          </cell>
          <cell r="HN398">
            <v>-1.3211653993039364E-17</v>
          </cell>
          <cell r="HO398">
            <v>-1.3211653993039364E-17</v>
          </cell>
          <cell r="HP398">
            <v>-1.3211653993039364E-17</v>
          </cell>
          <cell r="HQ398">
            <v>-1.3211653993039364E-17</v>
          </cell>
          <cell r="HR398">
            <v>-1.3211653993039364E-17</v>
          </cell>
          <cell r="HS398">
            <v>-1.3211653993039364E-17</v>
          </cell>
          <cell r="HT398">
            <v>-1.3211653993039364E-17</v>
          </cell>
          <cell r="HU398">
            <v>-1.3211653993039364E-17</v>
          </cell>
          <cell r="HV398">
            <v>-1.3211653993039364E-17</v>
          </cell>
          <cell r="HW398">
            <v>-1.3211653993039364E-17</v>
          </cell>
          <cell r="HX398">
            <v>-1.3211653993039364E-17</v>
          </cell>
          <cell r="HY398">
            <v>-1.3211653993039364E-17</v>
          </cell>
          <cell r="HZ398">
            <v>-1.3211653993039364E-17</v>
          </cell>
          <cell r="IA398">
            <v>-1.3211653993039364E-17</v>
          </cell>
          <cell r="IB398">
            <v>-1.3211653993039364E-17</v>
          </cell>
          <cell r="IC398">
            <v>-1.3211653993039364E-17</v>
          </cell>
          <cell r="ID398">
            <v>-1.3211653993039364E-17</v>
          </cell>
          <cell r="IE398">
            <v>-1.3211653993039364E-17</v>
          </cell>
          <cell r="IF398">
            <v>-1.3211653993039364E-17</v>
          </cell>
          <cell r="IG398">
            <v>-1.3211653993039364E-17</v>
          </cell>
          <cell r="IH398">
            <v>-1.3211653993039364E-17</v>
          </cell>
          <cell r="II398">
            <v>-1.3211653993039364E-17</v>
          </cell>
          <cell r="IJ398">
            <v>-1.3211653993039364E-17</v>
          </cell>
          <cell r="IK398">
            <v>-1.3211653993039364E-17</v>
          </cell>
          <cell r="IL398">
            <v>-1.3211653993039364E-17</v>
          </cell>
          <cell r="IM398">
            <v>-1.3211653993039364E-17</v>
          </cell>
          <cell r="IN398">
            <v>-1.3211653993039364E-17</v>
          </cell>
          <cell r="IO398">
            <v>-1.3211653993039364E-17</v>
          </cell>
          <cell r="IP398">
            <v>-1.3211653993039364E-17</v>
          </cell>
          <cell r="IQ398">
            <v>-1.3211653993039364E-17</v>
          </cell>
          <cell r="IR398">
            <v>2.6645352591003757E-15</v>
          </cell>
          <cell r="IS398">
            <v>2.6645352591003757E-15</v>
          </cell>
          <cell r="IT398">
            <v>2.6645352591003757E-15</v>
          </cell>
          <cell r="IU398">
            <v>2.6645352591003757E-15</v>
          </cell>
        </row>
        <row r="399">
          <cell r="W399">
            <v>0</v>
          </cell>
          <cell r="AB399">
            <v>0.61356475914697217</v>
          </cell>
          <cell r="AG399">
            <v>0.61356475914697217</v>
          </cell>
          <cell r="AL399">
            <v>0.61356475914697217</v>
          </cell>
          <cell r="AM399">
            <v>0.13600000000000001</v>
          </cell>
          <cell r="AN399">
            <v>0.13600000000000001</v>
          </cell>
          <cell r="AO399">
            <v>0.13600000000000001</v>
          </cell>
          <cell r="AP399">
            <v>0.13600000000000001</v>
          </cell>
          <cell r="AQ399">
            <v>0.61356475914697217</v>
          </cell>
          <cell r="AR399">
            <v>0.61356475914697217</v>
          </cell>
          <cell r="AS399">
            <v>0.30762225553096495</v>
          </cell>
          <cell r="AT399">
            <v>0.56209012241696055</v>
          </cell>
          <cell r="AU399">
            <v>0.98260084129209702</v>
          </cell>
          <cell r="AV399">
            <v>1.2965315109713065</v>
          </cell>
          <cell r="AW399">
            <v>1.4338267020983244</v>
          </cell>
          <cell r="AX399">
            <v>1.3741060019547882</v>
          </cell>
          <cell r="AY399">
            <v>1.1882923360616855</v>
          </cell>
          <cell r="AZ399">
            <v>-0.67284848085580895</v>
          </cell>
          <cell r="BA399">
            <v>-2.6800388145006848</v>
          </cell>
          <cell r="BB399">
            <v>-4.5539593495673536</v>
          </cell>
          <cell r="BC399">
            <v>-6.0081604195378926</v>
          </cell>
          <cell r="BD399">
            <v>-6.1185825690904796</v>
          </cell>
          <cell r="BE399">
            <v>-6.2290047186430666</v>
          </cell>
          <cell r="BF399">
            <v>-6.3394268681956536</v>
          </cell>
          <cell r="BG399">
            <v>-6.4498490177482406</v>
          </cell>
          <cell r="BH399">
            <v>-6.5847297700709575</v>
          </cell>
          <cell r="BI399">
            <v>-6.6880280881136063</v>
          </cell>
          <cell r="BJ399">
            <v>-6.7431396866772717</v>
          </cell>
          <cell r="BK399">
            <v>-6.7607225706815468</v>
          </cell>
          <cell r="BL399">
            <v>-2.4535928844215963E-17</v>
          </cell>
          <cell r="BM399">
            <v>-2.4535928844215963E-17</v>
          </cell>
          <cell r="BN399">
            <v>-2.4535928844215963E-17</v>
          </cell>
          <cell r="BO399">
            <v>-2.4535928844215963E-17</v>
          </cell>
          <cell r="BP399">
            <v>-2.4535928844215963E-17</v>
          </cell>
          <cell r="BQ399">
            <v>-2.4535928844215963E-17</v>
          </cell>
          <cell r="BR399">
            <v>-2.4535928844215963E-17</v>
          </cell>
          <cell r="BS399">
            <v>-2.4535928844215963E-17</v>
          </cell>
          <cell r="BT399">
            <v>-2.4535928844215963E-17</v>
          </cell>
          <cell r="BU399">
            <v>-2.4535928844215963E-17</v>
          </cell>
          <cell r="BV399">
            <v>-2.4535928844215963E-17</v>
          </cell>
          <cell r="BW399">
            <v>-2.4535928844215963E-17</v>
          </cell>
          <cell r="BX399">
            <v>-2.4535928844215963E-17</v>
          </cell>
          <cell r="BY399">
            <v>-2.4535928844215963E-17</v>
          </cell>
          <cell r="BZ399">
            <v>-2.4535928844215963E-17</v>
          </cell>
          <cell r="CA399">
            <v>-2.4535928844215963E-17</v>
          </cell>
          <cell r="CB399">
            <v>-2.4535928844215963E-17</v>
          </cell>
          <cell r="CC399">
            <v>-2.4535928844215963E-17</v>
          </cell>
          <cell r="CD399">
            <v>-2.4535928844215963E-17</v>
          </cell>
          <cell r="CE399">
            <v>-2.4535928844215963E-17</v>
          </cell>
          <cell r="CF399">
            <v>-2.4535928844215963E-17</v>
          </cell>
          <cell r="CG399">
            <v>-2.4535928844215963E-17</v>
          </cell>
          <cell r="CH399">
            <v>-2.4535928844215963E-17</v>
          </cell>
          <cell r="CI399">
            <v>-2.4535928844215963E-17</v>
          </cell>
          <cell r="CJ399">
            <v>-2.4535928844215963E-17</v>
          </cell>
          <cell r="CK399">
            <v>-2.4535928844215963E-17</v>
          </cell>
          <cell r="CL399">
            <v>-2.4535928844215963E-17</v>
          </cell>
          <cell r="CM399">
            <v>-2.4535928844215963E-17</v>
          </cell>
          <cell r="CN399">
            <v>-2.4535928844215963E-17</v>
          </cell>
          <cell r="CO399">
            <v>-2.4535928844215963E-17</v>
          </cell>
          <cell r="CP399">
            <v>-2.4535928844215963E-17</v>
          </cell>
          <cell r="CQ399">
            <v>-2.4535928844215963E-17</v>
          </cell>
          <cell r="CR399">
            <v>-2.4535928844215963E-17</v>
          </cell>
          <cell r="CS399">
            <v>-2.4535928844215963E-17</v>
          </cell>
          <cell r="CT399">
            <v>-2.4535928844215963E-17</v>
          </cell>
          <cell r="CU399">
            <v>-2.4535928844215963E-17</v>
          </cell>
          <cell r="CV399">
            <v>-2.4535928844215963E-17</v>
          </cell>
          <cell r="CW399">
            <v>-2.4535928844215963E-17</v>
          </cell>
          <cell r="CX399">
            <v>-2.4535928844215963E-17</v>
          </cell>
          <cell r="CY399">
            <v>-2.4535928844215963E-17</v>
          </cell>
          <cell r="CZ399">
            <v>-2.4535928844215963E-17</v>
          </cell>
          <cell r="DA399">
            <v>-2.4535928844215963E-17</v>
          </cell>
          <cell r="DB399">
            <v>-2.4535928844215963E-17</v>
          </cell>
          <cell r="DC399">
            <v>-2.4535928844215963E-17</v>
          </cell>
          <cell r="DD399">
            <v>-2.4535928844215963E-17</v>
          </cell>
          <cell r="DE399">
            <v>-2.4535928844215963E-17</v>
          </cell>
          <cell r="DF399">
            <v>-2.4535928844215963E-17</v>
          </cell>
          <cell r="DG399">
            <v>-2.4535928844215963E-17</v>
          </cell>
          <cell r="DH399">
            <v>-2.4535928844215963E-17</v>
          </cell>
          <cell r="DI399">
            <v>-2.4535928844215963E-17</v>
          </cell>
          <cell r="DJ399">
            <v>-2.4535928844215963E-17</v>
          </cell>
          <cell r="DK399">
            <v>-2.4535928844215963E-17</v>
          </cell>
          <cell r="DL399">
            <v>-2.4535928844215963E-17</v>
          </cell>
          <cell r="DM399">
            <v>-2.4535928844215963E-17</v>
          </cell>
          <cell r="DN399">
            <v>-2.4535928844215963E-17</v>
          </cell>
          <cell r="DO399">
            <v>-2.4535928844215963E-17</v>
          </cell>
          <cell r="DP399">
            <v>-2.4535928844215963E-17</v>
          </cell>
          <cell r="DQ399">
            <v>-2.4535928844215963E-17</v>
          </cell>
          <cell r="DR399">
            <v>-2.4535928844215963E-17</v>
          </cell>
          <cell r="DS399">
            <v>-2.4535928844215963E-17</v>
          </cell>
          <cell r="DT399">
            <v>-2.4535928844215963E-17</v>
          </cell>
          <cell r="DU399">
            <v>-2.4535928844215963E-17</v>
          </cell>
          <cell r="DV399">
            <v>-2.4535928844215963E-17</v>
          </cell>
          <cell r="DW399">
            <v>-2.4535928844215963E-17</v>
          </cell>
          <cell r="DX399">
            <v>-2.4535928844215963E-17</v>
          </cell>
          <cell r="DY399">
            <v>-2.4535928844215963E-17</v>
          </cell>
          <cell r="DZ399">
            <v>-2.4535928844215963E-17</v>
          </cell>
          <cell r="EA399">
            <v>-2.4535928844215963E-17</v>
          </cell>
          <cell r="EB399">
            <v>-2.4535928844215963E-17</v>
          </cell>
          <cell r="EC399">
            <v>-2.4535928844215963E-17</v>
          </cell>
          <cell r="ED399">
            <v>-2.4535928844215963E-17</v>
          </cell>
          <cell r="EE399">
            <v>-2.4535928844215963E-17</v>
          </cell>
          <cell r="EF399">
            <v>-2.4535928844215963E-17</v>
          </cell>
          <cell r="EG399">
            <v>-2.4535928844215963E-17</v>
          </cell>
          <cell r="EH399">
            <v>-2.4535928844215963E-17</v>
          </cell>
          <cell r="EI399">
            <v>-2.4535928844215963E-17</v>
          </cell>
          <cell r="EJ399">
            <v>-2.4535928844215963E-17</v>
          </cell>
          <cell r="EK399">
            <v>-2.4535928844215963E-17</v>
          </cell>
          <cell r="EL399">
            <v>-2.4535928844215963E-17</v>
          </cell>
          <cell r="EM399">
            <v>-2.4535928844215963E-17</v>
          </cell>
          <cell r="EN399">
            <v>-2.4535928844215963E-17</v>
          </cell>
          <cell r="EO399">
            <v>-2.4535928844215963E-17</v>
          </cell>
          <cell r="EP399">
            <v>-2.4535928844215963E-17</v>
          </cell>
          <cell r="EQ399">
            <v>-2.4535928844215963E-17</v>
          </cell>
          <cell r="ER399">
            <v>-2.4535928844215963E-17</v>
          </cell>
          <cell r="ES399">
            <v>-2.4535928844215963E-17</v>
          </cell>
          <cell r="ET399">
            <v>-2.4535928844215963E-17</v>
          </cell>
          <cell r="EU399">
            <v>-2.4535928844215963E-17</v>
          </cell>
          <cell r="EV399">
            <v>-2.4535928844215963E-17</v>
          </cell>
          <cell r="EW399">
            <v>-2.4535928844215963E-17</v>
          </cell>
          <cell r="EX399">
            <v>-2.4535928844215963E-17</v>
          </cell>
          <cell r="EY399">
            <v>-2.4535928844215963E-17</v>
          </cell>
          <cell r="EZ399">
            <v>-2.4535928844215963E-17</v>
          </cell>
          <cell r="FA399">
            <v>-2.4535928844215963E-17</v>
          </cell>
          <cell r="FB399">
            <v>-2.4535928844215963E-17</v>
          </cell>
          <cell r="FC399">
            <v>-2.4535928844215963E-17</v>
          </cell>
          <cell r="FD399">
            <v>-2.4535928844215963E-17</v>
          </cell>
          <cell r="FE399">
            <v>-2.4535928844215963E-17</v>
          </cell>
          <cell r="FF399">
            <v>-2.4535928844215963E-17</v>
          </cell>
          <cell r="FG399">
            <v>-2.4535928844215963E-17</v>
          </cell>
          <cell r="FH399">
            <v>-2.4535928844215963E-17</v>
          </cell>
          <cell r="FI399">
            <v>-2.4535928844215963E-17</v>
          </cell>
          <cell r="FJ399">
            <v>-2.4535928844215963E-17</v>
          </cell>
          <cell r="FK399">
            <v>-2.4535928844215963E-17</v>
          </cell>
          <cell r="FL399">
            <v>-2.4535928844215963E-17</v>
          </cell>
          <cell r="FM399">
            <v>-2.4535928844215963E-17</v>
          </cell>
          <cell r="FN399">
            <v>-2.4535928844215963E-17</v>
          </cell>
          <cell r="FO399">
            <v>-2.4535928844215963E-17</v>
          </cell>
          <cell r="FP399">
            <v>-2.4535928844215963E-17</v>
          </cell>
          <cell r="FQ399">
            <v>-2.4535928844215963E-17</v>
          </cell>
          <cell r="FR399">
            <v>-2.4535928844215963E-17</v>
          </cell>
          <cell r="FS399">
            <v>-2.4535928844215963E-17</v>
          </cell>
          <cell r="FT399">
            <v>-2.4535928844215963E-17</v>
          </cell>
          <cell r="FU399">
            <v>-2.4535928844215963E-17</v>
          </cell>
          <cell r="FV399">
            <v>-2.4535928844215963E-17</v>
          </cell>
          <cell r="FW399">
            <v>-2.4535928844215963E-17</v>
          </cell>
          <cell r="FX399">
            <v>-2.4535928844215963E-17</v>
          </cell>
          <cell r="FY399">
            <v>-2.4535928844215963E-17</v>
          </cell>
          <cell r="FZ399">
            <v>-2.4535928844215963E-17</v>
          </cell>
          <cell r="GA399">
            <v>-2.4535928844215963E-17</v>
          </cell>
          <cell r="GB399">
            <v>-2.4535928844215963E-17</v>
          </cell>
          <cell r="GC399">
            <v>-2.4535928844215963E-17</v>
          </cell>
          <cell r="GD399">
            <v>-2.4535928844215963E-17</v>
          </cell>
          <cell r="GE399">
            <v>-2.4535928844215963E-17</v>
          </cell>
          <cell r="GF399">
            <v>-2.4535928844215963E-17</v>
          </cell>
          <cell r="GG399">
            <v>-2.4535928844215963E-17</v>
          </cell>
          <cell r="GH399">
            <v>-2.4535928844215963E-17</v>
          </cell>
          <cell r="GI399">
            <v>-2.4535928844215963E-17</v>
          </cell>
          <cell r="GJ399">
            <v>-2.4535928844215963E-17</v>
          </cell>
          <cell r="GK399">
            <v>-2.4535928844215963E-17</v>
          </cell>
          <cell r="GL399">
            <v>-2.4535928844215963E-17</v>
          </cell>
          <cell r="GM399">
            <v>-2.4535928844215963E-17</v>
          </cell>
          <cell r="GN399">
            <v>-2.4535928844215963E-17</v>
          </cell>
          <cell r="GO399">
            <v>-2.4535928844215963E-17</v>
          </cell>
          <cell r="GP399">
            <v>-2.4535928844215963E-17</v>
          </cell>
          <cell r="GQ399">
            <v>-2.4535928844215963E-17</v>
          </cell>
          <cell r="GR399">
            <v>-2.4535928844215963E-17</v>
          </cell>
          <cell r="GS399">
            <v>-2.4535928844215963E-17</v>
          </cell>
          <cell r="GT399">
            <v>-2.4535928844215963E-17</v>
          </cell>
          <cell r="GU399">
            <v>-2.4535928844215963E-17</v>
          </cell>
          <cell r="GV399">
            <v>-2.4535928844215963E-17</v>
          </cell>
          <cell r="GW399">
            <v>-2.4535928844215963E-17</v>
          </cell>
          <cell r="GX399">
            <v>-2.4535928844215963E-17</v>
          </cell>
          <cell r="GY399">
            <v>-2.4535928844215963E-17</v>
          </cell>
          <cell r="GZ399">
            <v>-2.4535928844215963E-17</v>
          </cell>
          <cell r="HA399">
            <v>-2.4535928844215963E-17</v>
          </cell>
          <cell r="HB399">
            <v>-2.4535928844215963E-17</v>
          </cell>
          <cell r="HC399">
            <v>-2.4535928844215963E-17</v>
          </cell>
          <cell r="HD399">
            <v>-2.4535928844215963E-17</v>
          </cell>
          <cell r="HE399">
            <v>-2.4535928844215963E-17</v>
          </cell>
          <cell r="HF399">
            <v>-2.4535928844215963E-17</v>
          </cell>
          <cell r="HG399">
            <v>-2.4535928844215963E-17</v>
          </cell>
          <cell r="HH399">
            <v>-2.4535928844215963E-17</v>
          </cell>
          <cell r="HI399">
            <v>-2.4535928844215963E-17</v>
          </cell>
          <cell r="HJ399">
            <v>-2.4535928844215963E-17</v>
          </cell>
          <cell r="HK399">
            <v>-2.4535928844215963E-17</v>
          </cell>
          <cell r="HL399">
            <v>-2.4535928844215963E-17</v>
          </cell>
          <cell r="HM399">
            <v>-2.4535928844215963E-17</v>
          </cell>
          <cell r="HN399">
            <v>-2.4535928844215963E-17</v>
          </cell>
          <cell r="HO399">
            <v>-2.4535928844215963E-17</v>
          </cell>
          <cell r="HP399">
            <v>-2.4535928844215963E-17</v>
          </cell>
          <cell r="HQ399">
            <v>-2.4535928844215963E-17</v>
          </cell>
          <cell r="HR399">
            <v>-2.4535928844215963E-17</v>
          </cell>
          <cell r="HS399">
            <v>-2.4535928844215963E-17</v>
          </cell>
          <cell r="HT399">
            <v>-2.4535928844215963E-17</v>
          </cell>
          <cell r="HU399">
            <v>-2.4535928844215963E-17</v>
          </cell>
          <cell r="HV399">
            <v>-2.4535928844215963E-17</v>
          </cell>
          <cell r="HW399">
            <v>-2.4535928844215963E-17</v>
          </cell>
          <cell r="HX399">
            <v>-2.4535928844215963E-17</v>
          </cell>
          <cell r="HY399">
            <v>-2.4535928844215963E-17</v>
          </cell>
          <cell r="HZ399">
            <v>-2.4535928844215963E-17</v>
          </cell>
          <cell r="IA399">
            <v>-2.4535928844215963E-17</v>
          </cell>
          <cell r="IB399">
            <v>-2.4535928844215963E-17</v>
          </cell>
          <cell r="IC399">
            <v>-2.4535928844215963E-17</v>
          </cell>
          <cell r="ID399">
            <v>-2.4535928844215963E-17</v>
          </cell>
          <cell r="IE399">
            <v>-2.4535928844215963E-17</v>
          </cell>
          <cell r="IF399">
            <v>-2.4535928844215963E-17</v>
          </cell>
          <cell r="IG399">
            <v>-2.4535928844215963E-17</v>
          </cell>
          <cell r="IH399">
            <v>-2.4535928844215963E-17</v>
          </cell>
          <cell r="II399">
            <v>-2.4535928844215963E-17</v>
          </cell>
          <cell r="IJ399">
            <v>-2.4535928844215963E-17</v>
          </cell>
          <cell r="IK399">
            <v>-2.4535928844215963E-17</v>
          </cell>
          <cell r="IL399">
            <v>-2.4535928844215963E-17</v>
          </cell>
          <cell r="IM399">
            <v>-2.4535928844215963E-17</v>
          </cell>
          <cell r="IN399">
            <v>-2.4535928844215963E-17</v>
          </cell>
          <cell r="IO399">
            <v>-2.4535928844215963E-17</v>
          </cell>
          <cell r="IP399">
            <v>-2.4535928844215963E-17</v>
          </cell>
          <cell r="IQ399">
            <v>-2.4535928844215963E-17</v>
          </cell>
          <cell r="IR399">
            <v>2.6645352591003757E-15</v>
          </cell>
          <cell r="IS399">
            <v>2.6645352591003757E-15</v>
          </cell>
          <cell r="IT399">
            <v>2.6645352591003757E-15</v>
          </cell>
          <cell r="IU399">
            <v>2.6645352591003757E-15</v>
          </cell>
        </row>
        <row r="400">
          <cell r="AG400">
            <v>0</v>
          </cell>
          <cell r="AL400">
            <v>0</v>
          </cell>
          <cell r="AN400">
            <v>0.17</v>
          </cell>
          <cell r="AO400">
            <v>0.17</v>
          </cell>
          <cell r="AP400">
            <v>0.17</v>
          </cell>
          <cell r="AQ400">
            <v>0.17</v>
          </cell>
          <cell r="AR400">
            <v>0.17</v>
          </cell>
          <cell r="AS400">
            <v>0.17</v>
          </cell>
          <cell r="AT400">
            <v>0.16</v>
          </cell>
          <cell r="AU400">
            <v>0.15000000000000002</v>
          </cell>
          <cell r="AV400">
            <v>0.14000000000000001</v>
          </cell>
          <cell r="AW400">
            <v>0.13000000000000003</v>
          </cell>
          <cell r="AX400">
            <v>0.12000000000000004</v>
          </cell>
          <cell r="AY400">
            <v>0.11000000000000004</v>
          </cell>
          <cell r="AZ400">
            <v>0.10000000000000005</v>
          </cell>
          <cell r="BA400">
            <v>9.0000000000000052E-2</v>
          </cell>
          <cell r="BB400">
            <v>8.0000000000000057E-2</v>
          </cell>
          <cell r="BC400">
            <v>7.0000000000000062E-2</v>
          </cell>
          <cell r="BD400">
            <v>6.0000000000000053E-2</v>
          </cell>
          <cell r="BE400">
            <v>5.0000000000000051E-2</v>
          </cell>
          <cell r="BF400">
            <v>4.0000000000000049E-2</v>
          </cell>
          <cell r="BG400">
            <v>3.0000000000000047E-2</v>
          </cell>
          <cell r="BH400">
            <v>2.0000000000000042E-2</v>
          </cell>
          <cell r="BI400">
            <v>1.0000000000000042E-2</v>
          </cell>
          <cell r="BJ400">
            <v>4.1522341120980855E-17</v>
          </cell>
          <cell r="BK400">
            <v>4.1522341120980855E-17</v>
          </cell>
          <cell r="BL400">
            <v>4.1522341120980855E-17</v>
          </cell>
          <cell r="BM400">
            <v>4.1522341120980855E-17</v>
          </cell>
          <cell r="BN400">
            <v>4.1522341120980855E-17</v>
          </cell>
          <cell r="BO400">
            <v>4.1522341120980855E-17</v>
          </cell>
          <cell r="BP400">
            <v>4.1522341120980855E-17</v>
          </cell>
          <cell r="BQ400">
            <v>4.1522341120980855E-17</v>
          </cell>
          <cell r="BR400">
            <v>4.1522341120980855E-17</v>
          </cell>
          <cell r="BS400">
            <v>4.1522341120980855E-17</v>
          </cell>
          <cell r="BT400">
            <v>4.1522341120980855E-17</v>
          </cell>
          <cell r="BU400">
            <v>4.1522341120980855E-17</v>
          </cell>
          <cell r="BV400">
            <v>4.1522341120980855E-17</v>
          </cell>
          <cell r="BW400">
            <v>4.1522341120980855E-17</v>
          </cell>
          <cell r="BX400">
            <v>4.1522341120980855E-17</v>
          </cell>
          <cell r="BY400">
            <v>4.1522341120980855E-17</v>
          </cell>
          <cell r="BZ400">
            <v>4.1522341120980855E-17</v>
          </cell>
          <cell r="CA400">
            <v>4.1522341120980855E-17</v>
          </cell>
          <cell r="CB400">
            <v>4.1522341120980855E-17</v>
          </cell>
          <cell r="CC400">
            <v>4.1522341120980855E-17</v>
          </cell>
          <cell r="CD400">
            <v>4.1522341120980855E-17</v>
          </cell>
          <cell r="CE400">
            <v>4.1522341120980855E-17</v>
          </cell>
          <cell r="CF400">
            <v>4.1522341120980855E-17</v>
          </cell>
          <cell r="CG400">
            <v>4.1522341120980855E-17</v>
          </cell>
          <cell r="CH400">
            <v>4.1522341120980855E-17</v>
          </cell>
          <cell r="CI400">
            <v>4.1522341120980855E-17</v>
          </cell>
          <cell r="CJ400">
            <v>4.1522341120980855E-17</v>
          </cell>
          <cell r="CK400">
            <v>4.1522341120980855E-17</v>
          </cell>
          <cell r="CL400">
            <v>4.1522341120980855E-17</v>
          </cell>
          <cell r="CM400">
            <v>4.1522341120980855E-17</v>
          </cell>
          <cell r="CN400">
            <v>4.1522341120980855E-17</v>
          </cell>
          <cell r="CO400">
            <v>4.1522341120980855E-17</v>
          </cell>
          <cell r="CP400">
            <v>4.1522341120980855E-17</v>
          </cell>
          <cell r="CQ400">
            <v>4.1522341120980855E-17</v>
          </cell>
          <cell r="CR400">
            <v>4.1522341120980855E-17</v>
          </cell>
          <cell r="CS400">
            <v>4.1522341120980855E-17</v>
          </cell>
          <cell r="CT400">
            <v>4.1522341120980855E-17</v>
          </cell>
          <cell r="CU400">
            <v>4.1522341120980855E-17</v>
          </cell>
          <cell r="CV400">
            <v>4.1522341120980855E-17</v>
          </cell>
          <cell r="CW400">
            <v>4.1522341120980855E-17</v>
          </cell>
          <cell r="CX400">
            <v>4.1522341120980855E-17</v>
          </cell>
          <cell r="CY400">
            <v>4.1522341120980855E-17</v>
          </cell>
          <cell r="CZ400">
            <v>4.1522341120980855E-17</v>
          </cell>
          <cell r="DA400">
            <v>4.1522341120980855E-17</v>
          </cell>
          <cell r="DB400">
            <v>4.1522341120980855E-17</v>
          </cell>
          <cell r="DC400">
            <v>4.1522341120980855E-17</v>
          </cell>
          <cell r="DD400">
            <v>4.1522341120980855E-17</v>
          </cell>
          <cell r="DE400">
            <v>4.1522341120980855E-17</v>
          </cell>
          <cell r="DF400">
            <v>4.1522341120980855E-17</v>
          </cell>
          <cell r="DG400">
            <v>4.1522341120980855E-17</v>
          </cell>
          <cell r="DH400">
            <v>4.1522341120980855E-17</v>
          </cell>
          <cell r="DI400">
            <v>4.1522341120980855E-17</v>
          </cell>
          <cell r="DJ400">
            <v>4.1522341120980855E-17</v>
          </cell>
          <cell r="DK400">
            <v>4.1522341120980855E-17</v>
          </cell>
          <cell r="DL400">
            <v>4.1522341120980855E-17</v>
          </cell>
          <cell r="DM400">
            <v>4.1522341120980855E-17</v>
          </cell>
          <cell r="DN400">
            <v>4.1522341120980855E-17</v>
          </cell>
          <cell r="DO400">
            <v>4.1522341120980855E-17</v>
          </cell>
          <cell r="DP400">
            <v>4.1522341120980855E-17</v>
          </cell>
          <cell r="DQ400">
            <v>4.1522341120980855E-17</v>
          </cell>
          <cell r="DR400">
            <v>4.1522341120980855E-17</v>
          </cell>
          <cell r="DS400">
            <v>4.1522341120980855E-17</v>
          </cell>
          <cell r="DT400">
            <v>4.1522341120980855E-17</v>
          </cell>
          <cell r="DU400">
            <v>4.1522341120980855E-17</v>
          </cell>
          <cell r="DV400">
            <v>4.1522341120980855E-17</v>
          </cell>
          <cell r="DW400">
            <v>4.1522341120980855E-17</v>
          </cell>
          <cell r="DX400">
            <v>4.1522341120980855E-17</v>
          </cell>
          <cell r="DY400">
            <v>4.1522341120980855E-17</v>
          </cell>
          <cell r="DZ400">
            <v>4.1522341120980855E-17</v>
          </cell>
          <cell r="EA400">
            <v>4.1522341120980855E-17</v>
          </cell>
          <cell r="EB400">
            <v>4.1522341120980855E-17</v>
          </cell>
          <cell r="EC400">
            <v>4.1522341120980855E-17</v>
          </cell>
          <cell r="ED400">
            <v>4.1522341120980855E-17</v>
          </cell>
          <cell r="EE400">
            <v>4.1522341120980855E-17</v>
          </cell>
          <cell r="EF400">
            <v>4.1522341120980855E-17</v>
          </cell>
          <cell r="EG400">
            <v>4.1522341120980855E-17</v>
          </cell>
          <cell r="EH400">
            <v>4.1522341120980855E-17</v>
          </cell>
          <cell r="EI400">
            <v>4.1522341120980855E-17</v>
          </cell>
          <cell r="EJ400">
            <v>4.1522341120980855E-17</v>
          </cell>
          <cell r="EK400">
            <v>4.1522341120980855E-17</v>
          </cell>
          <cell r="EL400">
            <v>4.1522341120980855E-17</v>
          </cell>
          <cell r="EM400">
            <v>4.1522341120980855E-17</v>
          </cell>
          <cell r="EN400">
            <v>4.1522341120980855E-17</v>
          </cell>
          <cell r="EO400">
            <v>4.1522341120980855E-17</v>
          </cell>
          <cell r="EP400">
            <v>4.1522341120980855E-17</v>
          </cell>
          <cell r="EQ400">
            <v>4.1522341120980855E-17</v>
          </cell>
          <cell r="ER400">
            <v>4.1522341120980855E-17</v>
          </cell>
          <cell r="ES400">
            <v>4.1522341120980855E-17</v>
          </cell>
          <cell r="ET400">
            <v>4.1522341120980855E-17</v>
          </cell>
          <cell r="EU400">
            <v>4.1522341120980855E-17</v>
          </cell>
          <cell r="EV400">
            <v>4.1522341120980855E-17</v>
          </cell>
          <cell r="EW400">
            <v>4.1522341120980855E-17</v>
          </cell>
          <cell r="EX400">
            <v>4.1522341120980855E-17</v>
          </cell>
          <cell r="EY400">
            <v>4.1522341120980855E-17</v>
          </cell>
          <cell r="EZ400">
            <v>4.1522341120980855E-17</v>
          </cell>
          <cell r="FA400">
            <v>4.1522341120980855E-17</v>
          </cell>
          <cell r="FB400">
            <v>4.1522341120980855E-17</v>
          </cell>
          <cell r="FC400">
            <v>4.1522341120980855E-17</v>
          </cell>
          <cell r="FD400">
            <v>4.1522341120980855E-17</v>
          </cell>
          <cell r="FE400">
            <v>4.1522341120980855E-17</v>
          </cell>
          <cell r="FF400">
            <v>4.1522341120980855E-17</v>
          </cell>
          <cell r="FG400">
            <v>4.1522341120980855E-17</v>
          </cell>
          <cell r="FH400">
            <v>4.1522341120980855E-17</v>
          </cell>
          <cell r="FI400">
            <v>4.1522341120980855E-17</v>
          </cell>
          <cell r="FJ400">
            <v>4.1522341120980855E-17</v>
          </cell>
          <cell r="FK400">
            <v>4.1522341120980855E-17</v>
          </cell>
          <cell r="FL400">
            <v>4.1522341120980855E-17</v>
          </cell>
          <cell r="FM400">
            <v>4.1522341120980855E-17</v>
          </cell>
          <cell r="FN400">
            <v>4.1522341120980855E-17</v>
          </cell>
          <cell r="FO400">
            <v>4.1522341120980855E-17</v>
          </cell>
          <cell r="FP400">
            <v>4.1522341120980855E-17</v>
          </cell>
          <cell r="FQ400">
            <v>4.1522341120980855E-17</v>
          </cell>
          <cell r="FR400">
            <v>4.1522341120980855E-17</v>
          </cell>
          <cell r="FS400">
            <v>4.1522341120980855E-17</v>
          </cell>
          <cell r="FT400">
            <v>4.1522341120980855E-17</v>
          </cell>
          <cell r="FU400">
            <v>4.1522341120980855E-17</v>
          </cell>
          <cell r="FV400">
            <v>4.1522341120980855E-17</v>
          </cell>
          <cell r="FW400">
            <v>4.1522341120980855E-17</v>
          </cell>
          <cell r="FX400">
            <v>4.1522341120980855E-17</v>
          </cell>
          <cell r="FY400">
            <v>4.1522341120980855E-17</v>
          </cell>
          <cell r="FZ400">
            <v>4.1522341120980855E-17</v>
          </cell>
          <cell r="GA400">
            <v>4.1522341120980855E-17</v>
          </cell>
          <cell r="GB400">
            <v>4.1522341120980855E-17</v>
          </cell>
          <cell r="GC400">
            <v>4.1522341120980855E-17</v>
          </cell>
          <cell r="GD400">
            <v>4.1522341120980855E-17</v>
          </cell>
          <cell r="GE400">
            <v>4.1522341120980855E-17</v>
          </cell>
          <cell r="GF400">
            <v>4.1522341120980855E-17</v>
          </cell>
          <cell r="GG400">
            <v>4.1522341120980855E-17</v>
          </cell>
          <cell r="GH400">
            <v>4.1522341120980855E-17</v>
          </cell>
          <cell r="GI400">
            <v>4.1522341120980855E-17</v>
          </cell>
          <cell r="GJ400">
            <v>4.1522341120980855E-17</v>
          </cell>
          <cell r="GK400">
            <v>4.1522341120980855E-17</v>
          </cell>
          <cell r="GL400">
            <v>4.1522341120980855E-17</v>
          </cell>
          <cell r="GM400">
            <v>4.1522341120980855E-17</v>
          </cell>
          <cell r="GN400">
            <v>4.1522341120980855E-17</v>
          </cell>
          <cell r="GO400">
            <v>4.1522341120980855E-17</v>
          </cell>
          <cell r="GP400">
            <v>4.1522341120980855E-17</v>
          </cell>
          <cell r="GQ400">
            <v>4.1522341120980855E-17</v>
          </cell>
          <cell r="GR400">
            <v>4.1522341120980855E-17</v>
          </cell>
          <cell r="GS400">
            <v>4.1522341120980855E-17</v>
          </cell>
          <cell r="GT400">
            <v>4.1522341120980855E-17</v>
          </cell>
          <cell r="GU400">
            <v>4.1522341120980855E-17</v>
          </cell>
          <cell r="GV400">
            <v>4.1522341120980855E-17</v>
          </cell>
          <cell r="GW400">
            <v>4.1522341120980855E-17</v>
          </cell>
          <cell r="GX400">
            <v>4.1522341120980855E-17</v>
          </cell>
          <cell r="GY400">
            <v>4.1522341120980855E-17</v>
          </cell>
          <cell r="GZ400">
            <v>4.1522341120980855E-17</v>
          </cell>
          <cell r="HA400">
            <v>4.1522341120980855E-17</v>
          </cell>
          <cell r="HB400">
            <v>4.1522341120980855E-17</v>
          </cell>
          <cell r="HC400">
            <v>4.1522341120980855E-17</v>
          </cell>
          <cell r="HD400">
            <v>4.1522341120980855E-17</v>
          </cell>
          <cell r="HE400">
            <v>4.1522341120980855E-17</v>
          </cell>
          <cell r="HF400">
            <v>4.1522341120980855E-17</v>
          </cell>
          <cell r="HG400">
            <v>4.1522341120980855E-17</v>
          </cell>
          <cell r="HH400">
            <v>4.1522341120980855E-17</v>
          </cell>
          <cell r="HI400">
            <v>4.1522341120980855E-17</v>
          </cell>
          <cell r="HJ400">
            <v>4.1522341120980855E-17</v>
          </cell>
          <cell r="HK400">
            <v>4.1522341120980855E-17</v>
          </cell>
          <cell r="HL400">
            <v>4.1522341120980855E-17</v>
          </cell>
          <cell r="HM400">
            <v>4.1522341120980855E-17</v>
          </cell>
          <cell r="HN400">
            <v>4.1522341120980855E-17</v>
          </cell>
          <cell r="HO400">
            <v>4.1522341120980855E-17</v>
          </cell>
          <cell r="HP400">
            <v>4.1522341120980855E-17</v>
          </cell>
          <cell r="HQ400">
            <v>4.1522341120980855E-17</v>
          </cell>
          <cell r="HR400">
            <v>4.1522341120980855E-17</v>
          </cell>
          <cell r="HS400">
            <v>4.1522341120980855E-17</v>
          </cell>
          <cell r="HT400">
            <v>4.1522341120980855E-17</v>
          </cell>
          <cell r="HU400">
            <v>4.1522341120980855E-17</v>
          </cell>
          <cell r="HV400">
            <v>4.1522341120980855E-17</v>
          </cell>
          <cell r="HW400">
            <v>4.1522341120980855E-17</v>
          </cell>
          <cell r="HX400">
            <v>4.1522341120980855E-17</v>
          </cell>
          <cell r="HY400">
            <v>4.1522341120980855E-17</v>
          </cell>
          <cell r="HZ400">
            <v>4.1522341120980855E-17</v>
          </cell>
          <cell r="IA400">
            <v>4.1522341120980855E-17</v>
          </cell>
          <cell r="IB400">
            <v>4.1522341120980855E-17</v>
          </cell>
          <cell r="IC400">
            <v>4.1522341120980855E-17</v>
          </cell>
          <cell r="ID400">
            <v>4.1522341120980855E-17</v>
          </cell>
          <cell r="IE400">
            <v>4.1522341120980855E-17</v>
          </cell>
          <cell r="IF400">
            <v>4.1522341120980855E-17</v>
          </cell>
          <cell r="IG400">
            <v>4.1522341120980855E-17</v>
          </cell>
          <cell r="IH400">
            <v>4.1522341120980855E-17</v>
          </cell>
          <cell r="II400">
            <v>4.1522341120980855E-17</v>
          </cell>
          <cell r="IJ400">
            <v>4.1522341120980855E-17</v>
          </cell>
          <cell r="IK400">
            <v>4.1522341120980855E-17</v>
          </cell>
          <cell r="IL400">
            <v>4.1522341120980855E-17</v>
          </cell>
          <cell r="IM400">
            <v>4.1522341120980855E-17</v>
          </cell>
          <cell r="IN400">
            <v>4.1522341120980855E-17</v>
          </cell>
          <cell r="IO400">
            <v>4.1522341120980855E-17</v>
          </cell>
          <cell r="IP400">
            <v>4.1522341120980855E-17</v>
          </cell>
          <cell r="IQ400">
            <v>4.1522341120980855E-17</v>
          </cell>
          <cell r="IR400">
            <v>2.6645352591003757E-15</v>
          </cell>
          <cell r="IS400">
            <v>2.6645352591003757E-15</v>
          </cell>
          <cell r="IT400">
            <v>2.6645352591003757E-15</v>
          </cell>
          <cell r="IU400">
            <v>2.6645352591003757E-15</v>
          </cell>
        </row>
        <row r="401">
          <cell r="AG401">
            <v>0</v>
          </cell>
          <cell r="AL401">
            <v>0</v>
          </cell>
          <cell r="AO401">
            <v>0.17</v>
          </cell>
          <cell r="AP401">
            <v>0.17</v>
          </cell>
          <cell r="AQ401">
            <v>0.17</v>
          </cell>
          <cell r="AR401">
            <v>0.17</v>
          </cell>
          <cell r="AS401">
            <v>0.17</v>
          </cell>
          <cell r="AT401">
            <v>0.17</v>
          </cell>
          <cell r="AU401">
            <v>0.16</v>
          </cell>
          <cell r="AV401">
            <v>0.15000000000000002</v>
          </cell>
          <cell r="AW401">
            <v>0.14000000000000001</v>
          </cell>
          <cell r="AX401">
            <v>0.13000000000000003</v>
          </cell>
          <cell r="AY401">
            <v>0.12000000000000004</v>
          </cell>
          <cell r="AZ401">
            <v>0.11000000000000004</v>
          </cell>
          <cell r="BA401">
            <v>0.10000000000000005</v>
          </cell>
          <cell r="BB401">
            <v>9.0000000000000052E-2</v>
          </cell>
          <cell r="BC401">
            <v>8.0000000000000057E-2</v>
          </cell>
          <cell r="BD401">
            <v>7.0000000000000062E-2</v>
          </cell>
          <cell r="BE401">
            <v>6.0000000000000053E-2</v>
          </cell>
          <cell r="BF401">
            <v>5.0000000000000051E-2</v>
          </cell>
          <cell r="BG401">
            <v>4.0000000000000049E-2</v>
          </cell>
          <cell r="BH401">
            <v>3.0000000000000047E-2</v>
          </cell>
          <cell r="BI401">
            <v>2.0000000000000042E-2</v>
          </cell>
          <cell r="BJ401">
            <v>1.0000000000000042E-2</v>
          </cell>
          <cell r="BK401">
            <v>4.1522341120980855E-17</v>
          </cell>
          <cell r="BL401">
            <v>4.1522341120980855E-17</v>
          </cell>
          <cell r="BM401">
            <v>4.1522341120980855E-17</v>
          </cell>
          <cell r="BN401">
            <v>4.1522341120980855E-17</v>
          </cell>
          <cell r="BO401">
            <v>4.1522341120980855E-17</v>
          </cell>
          <cell r="BP401">
            <v>4.1522341120980855E-17</v>
          </cell>
          <cell r="BQ401">
            <v>4.1522341120980855E-17</v>
          </cell>
          <cell r="BR401">
            <v>4.1522341120980855E-17</v>
          </cell>
          <cell r="BS401">
            <v>4.1522341120980855E-17</v>
          </cell>
          <cell r="BT401">
            <v>4.1522341120980855E-17</v>
          </cell>
          <cell r="BU401">
            <v>4.1522341120980855E-17</v>
          </cell>
          <cell r="BV401">
            <v>4.1522341120980855E-17</v>
          </cell>
          <cell r="BW401">
            <v>4.1522341120980855E-17</v>
          </cell>
          <cell r="BX401">
            <v>4.1522341120980855E-17</v>
          </cell>
          <cell r="BY401">
            <v>4.1522341120980855E-17</v>
          </cell>
          <cell r="BZ401">
            <v>4.1522341120980855E-17</v>
          </cell>
          <cell r="CA401">
            <v>4.1522341120980855E-17</v>
          </cell>
          <cell r="CB401">
            <v>4.1522341120980855E-17</v>
          </cell>
          <cell r="CC401">
            <v>4.1522341120980855E-17</v>
          </cell>
          <cell r="CD401">
            <v>4.1522341120980855E-17</v>
          </cell>
          <cell r="CE401">
            <v>4.1522341120980855E-17</v>
          </cell>
          <cell r="CF401">
            <v>4.1522341120980855E-17</v>
          </cell>
          <cell r="CG401">
            <v>4.1522341120980855E-17</v>
          </cell>
          <cell r="CH401">
            <v>4.1522341120980855E-17</v>
          </cell>
          <cell r="CI401">
            <v>4.1522341120980855E-17</v>
          </cell>
          <cell r="CJ401">
            <v>4.1522341120980855E-17</v>
          </cell>
          <cell r="CK401">
            <v>4.1522341120980855E-17</v>
          </cell>
          <cell r="CL401">
            <v>4.1522341120980855E-17</v>
          </cell>
          <cell r="CM401">
            <v>4.1522341120980855E-17</v>
          </cell>
          <cell r="CN401">
            <v>4.1522341120980855E-17</v>
          </cell>
          <cell r="CO401">
            <v>4.1522341120980855E-17</v>
          </cell>
          <cell r="CP401">
            <v>4.1522341120980855E-17</v>
          </cell>
          <cell r="CQ401">
            <v>4.1522341120980855E-17</v>
          </cell>
          <cell r="CR401">
            <v>4.1522341120980855E-17</v>
          </cell>
          <cell r="CS401">
            <v>4.1522341120980855E-17</v>
          </cell>
          <cell r="CT401">
            <v>4.1522341120980855E-17</v>
          </cell>
          <cell r="CU401">
            <v>4.1522341120980855E-17</v>
          </cell>
          <cell r="CV401">
            <v>4.1522341120980855E-17</v>
          </cell>
          <cell r="CW401">
            <v>4.1522341120980855E-17</v>
          </cell>
          <cell r="CX401">
            <v>4.1522341120980855E-17</v>
          </cell>
          <cell r="CY401">
            <v>4.1522341120980855E-17</v>
          </cell>
          <cell r="CZ401">
            <v>4.1522341120980855E-17</v>
          </cell>
          <cell r="DA401">
            <v>4.1522341120980855E-17</v>
          </cell>
          <cell r="DB401">
            <v>4.1522341120980855E-17</v>
          </cell>
          <cell r="DC401">
            <v>4.1522341120980855E-17</v>
          </cell>
          <cell r="DD401">
            <v>4.1522341120980855E-17</v>
          </cell>
          <cell r="DE401">
            <v>4.1522341120980855E-17</v>
          </cell>
          <cell r="DF401">
            <v>4.1522341120980855E-17</v>
          </cell>
          <cell r="DG401">
            <v>4.1522341120980855E-17</v>
          </cell>
          <cell r="DH401">
            <v>4.1522341120980855E-17</v>
          </cell>
          <cell r="DI401">
            <v>4.1522341120980855E-17</v>
          </cell>
          <cell r="DJ401">
            <v>4.1522341120980855E-17</v>
          </cell>
          <cell r="DK401">
            <v>4.1522341120980855E-17</v>
          </cell>
          <cell r="DL401">
            <v>4.1522341120980855E-17</v>
          </cell>
          <cell r="DM401">
            <v>4.1522341120980855E-17</v>
          </cell>
          <cell r="DN401">
            <v>4.1522341120980855E-17</v>
          </cell>
          <cell r="DO401">
            <v>4.1522341120980855E-17</v>
          </cell>
          <cell r="DP401">
            <v>4.1522341120980855E-17</v>
          </cell>
          <cell r="DQ401">
            <v>4.1522341120980855E-17</v>
          </cell>
          <cell r="DR401">
            <v>4.1522341120980855E-17</v>
          </cell>
          <cell r="DS401">
            <v>4.1522341120980855E-17</v>
          </cell>
          <cell r="DT401">
            <v>4.1522341120980855E-17</v>
          </cell>
          <cell r="DU401">
            <v>4.1522341120980855E-17</v>
          </cell>
          <cell r="DV401">
            <v>4.1522341120980855E-17</v>
          </cell>
          <cell r="DW401">
            <v>4.1522341120980855E-17</v>
          </cell>
          <cell r="DX401">
            <v>4.1522341120980855E-17</v>
          </cell>
          <cell r="DY401">
            <v>4.1522341120980855E-17</v>
          </cell>
          <cell r="DZ401">
            <v>4.1522341120980855E-17</v>
          </cell>
          <cell r="EA401">
            <v>4.1522341120980855E-17</v>
          </cell>
          <cell r="EB401">
            <v>4.1522341120980855E-17</v>
          </cell>
          <cell r="EC401">
            <v>4.1522341120980855E-17</v>
          </cell>
          <cell r="ED401">
            <v>4.1522341120980855E-17</v>
          </cell>
          <cell r="EE401">
            <v>4.1522341120980855E-17</v>
          </cell>
          <cell r="EF401">
            <v>4.1522341120980855E-17</v>
          </cell>
          <cell r="EG401">
            <v>4.1522341120980855E-17</v>
          </cell>
          <cell r="EH401">
            <v>4.1522341120980855E-17</v>
          </cell>
          <cell r="EI401">
            <v>4.1522341120980855E-17</v>
          </cell>
          <cell r="EJ401">
            <v>4.1522341120980855E-17</v>
          </cell>
          <cell r="EK401">
            <v>4.1522341120980855E-17</v>
          </cell>
          <cell r="EL401">
            <v>4.1522341120980855E-17</v>
          </cell>
          <cell r="EM401">
            <v>4.1522341120980855E-17</v>
          </cell>
          <cell r="EN401">
            <v>4.1522341120980855E-17</v>
          </cell>
          <cell r="EO401">
            <v>4.1522341120980855E-17</v>
          </cell>
          <cell r="EP401">
            <v>4.1522341120980855E-17</v>
          </cell>
          <cell r="EQ401">
            <v>4.1522341120980855E-17</v>
          </cell>
          <cell r="ER401">
            <v>4.1522341120980855E-17</v>
          </cell>
          <cell r="ES401">
            <v>4.1522341120980855E-17</v>
          </cell>
          <cell r="ET401">
            <v>4.1522341120980855E-17</v>
          </cell>
          <cell r="EU401">
            <v>4.1522341120980855E-17</v>
          </cell>
          <cell r="EV401">
            <v>4.1522341120980855E-17</v>
          </cell>
          <cell r="EW401">
            <v>4.1522341120980855E-17</v>
          </cell>
          <cell r="EX401">
            <v>4.1522341120980855E-17</v>
          </cell>
          <cell r="EY401">
            <v>4.1522341120980855E-17</v>
          </cell>
          <cell r="EZ401">
            <v>4.1522341120980855E-17</v>
          </cell>
          <cell r="FA401">
            <v>4.1522341120980855E-17</v>
          </cell>
          <cell r="FB401">
            <v>4.1522341120980855E-17</v>
          </cell>
          <cell r="FC401">
            <v>4.1522341120980855E-17</v>
          </cell>
          <cell r="FD401">
            <v>4.1522341120980855E-17</v>
          </cell>
          <cell r="FE401">
            <v>4.1522341120980855E-17</v>
          </cell>
          <cell r="FF401">
            <v>4.1522341120980855E-17</v>
          </cell>
          <cell r="FG401">
            <v>4.1522341120980855E-17</v>
          </cell>
          <cell r="FH401">
            <v>4.1522341120980855E-17</v>
          </cell>
          <cell r="FI401">
            <v>4.1522341120980855E-17</v>
          </cell>
          <cell r="FJ401">
            <v>4.1522341120980855E-17</v>
          </cell>
          <cell r="FK401">
            <v>4.1522341120980855E-17</v>
          </cell>
          <cell r="FL401">
            <v>4.1522341120980855E-17</v>
          </cell>
          <cell r="FM401">
            <v>4.1522341120980855E-17</v>
          </cell>
          <cell r="FN401">
            <v>4.1522341120980855E-17</v>
          </cell>
          <cell r="FO401">
            <v>4.1522341120980855E-17</v>
          </cell>
          <cell r="FP401">
            <v>4.1522341120980855E-17</v>
          </cell>
          <cell r="FQ401">
            <v>4.1522341120980855E-17</v>
          </cell>
          <cell r="FR401">
            <v>4.1522341120980855E-17</v>
          </cell>
          <cell r="FS401">
            <v>4.1522341120980855E-17</v>
          </cell>
          <cell r="FT401">
            <v>4.1522341120980855E-17</v>
          </cell>
          <cell r="FU401">
            <v>4.1522341120980855E-17</v>
          </cell>
          <cell r="FV401">
            <v>4.1522341120980855E-17</v>
          </cell>
          <cell r="FW401">
            <v>4.1522341120980855E-17</v>
          </cell>
          <cell r="FX401">
            <v>4.1522341120980855E-17</v>
          </cell>
          <cell r="FY401">
            <v>4.1522341120980855E-17</v>
          </cell>
          <cell r="FZ401">
            <v>4.1522341120980855E-17</v>
          </cell>
          <cell r="GA401">
            <v>4.1522341120980855E-17</v>
          </cell>
          <cell r="GB401">
            <v>4.1522341120980855E-17</v>
          </cell>
          <cell r="GC401">
            <v>4.1522341120980855E-17</v>
          </cell>
          <cell r="GD401">
            <v>4.1522341120980855E-17</v>
          </cell>
          <cell r="GE401">
            <v>4.1522341120980855E-17</v>
          </cell>
          <cell r="GF401">
            <v>4.1522341120980855E-17</v>
          </cell>
          <cell r="GG401">
            <v>4.1522341120980855E-17</v>
          </cell>
          <cell r="GH401">
            <v>4.1522341120980855E-17</v>
          </cell>
          <cell r="GI401">
            <v>4.1522341120980855E-17</v>
          </cell>
          <cell r="GJ401">
            <v>4.1522341120980855E-17</v>
          </cell>
          <cell r="GK401">
            <v>4.1522341120980855E-17</v>
          </cell>
          <cell r="GL401">
            <v>4.1522341120980855E-17</v>
          </cell>
          <cell r="GM401">
            <v>4.1522341120980855E-17</v>
          </cell>
          <cell r="GN401">
            <v>4.1522341120980855E-17</v>
          </cell>
          <cell r="GO401">
            <v>4.1522341120980855E-17</v>
          </cell>
          <cell r="GP401">
            <v>4.1522341120980855E-17</v>
          </cell>
          <cell r="GQ401">
            <v>4.1522341120980855E-17</v>
          </cell>
          <cell r="GR401">
            <v>4.1522341120980855E-17</v>
          </cell>
          <cell r="GS401">
            <v>4.1522341120980855E-17</v>
          </cell>
          <cell r="GT401">
            <v>4.1522341120980855E-17</v>
          </cell>
          <cell r="GU401">
            <v>4.1522341120980855E-17</v>
          </cell>
          <cell r="GV401">
            <v>4.1522341120980855E-17</v>
          </cell>
          <cell r="GW401">
            <v>4.1522341120980855E-17</v>
          </cell>
          <cell r="GX401">
            <v>4.1522341120980855E-17</v>
          </cell>
          <cell r="GY401">
            <v>4.1522341120980855E-17</v>
          </cell>
          <cell r="GZ401">
            <v>4.1522341120980855E-17</v>
          </cell>
          <cell r="HA401">
            <v>4.1522341120980855E-17</v>
          </cell>
          <cell r="HB401">
            <v>4.1522341120980855E-17</v>
          </cell>
          <cell r="HC401">
            <v>4.1522341120980855E-17</v>
          </cell>
          <cell r="HD401">
            <v>4.1522341120980855E-17</v>
          </cell>
          <cell r="HE401">
            <v>4.1522341120980855E-17</v>
          </cell>
          <cell r="HF401">
            <v>4.1522341120980855E-17</v>
          </cell>
          <cell r="HG401">
            <v>4.1522341120980855E-17</v>
          </cell>
          <cell r="HH401">
            <v>4.1522341120980855E-17</v>
          </cell>
          <cell r="HI401">
            <v>4.1522341120980855E-17</v>
          </cell>
          <cell r="HJ401">
            <v>4.1522341120980855E-17</v>
          </cell>
          <cell r="HK401">
            <v>4.1522341120980855E-17</v>
          </cell>
          <cell r="HL401">
            <v>4.1522341120980855E-17</v>
          </cell>
          <cell r="HM401">
            <v>4.1522341120980855E-17</v>
          </cell>
          <cell r="HN401">
            <v>4.1522341120980855E-17</v>
          </cell>
          <cell r="HO401">
            <v>4.1522341120980855E-17</v>
          </cell>
          <cell r="HP401">
            <v>4.1522341120980855E-17</v>
          </cell>
          <cell r="HQ401">
            <v>4.1522341120980855E-17</v>
          </cell>
          <cell r="HR401">
            <v>4.1522341120980855E-17</v>
          </cell>
          <cell r="HS401">
            <v>4.1522341120980855E-17</v>
          </cell>
          <cell r="HT401">
            <v>4.1522341120980855E-17</v>
          </cell>
          <cell r="HU401">
            <v>4.1522341120980855E-17</v>
          </cell>
          <cell r="HV401">
            <v>4.1522341120980855E-17</v>
          </cell>
          <cell r="HW401">
            <v>4.1522341120980855E-17</v>
          </cell>
          <cell r="HX401">
            <v>4.1522341120980855E-17</v>
          </cell>
          <cell r="HY401">
            <v>4.1522341120980855E-17</v>
          </cell>
          <cell r="HZ401">
            <v>4.1522341120980855E-17</v>
          </cell>
          <cell r="IA401">
            <v>4.1522341120980855E-17</v>
          </cell>
          <cell r="IB401">
            <v>4.1522341120980855E-17</v>
          </cell>
          <cell r="IC401">
            <v>4.1522341120980855E-17</v>
          </cell>
          <cell r="ID401">
            <v>4.1522341120980855E-17</v>
          </cell>
          <cell r="IE401">
            <v>4.1522341120980855E-17</v>
          </cell>
          <cell r="IF401">
            <v>4.1522341120980855E-17</v>
          </cell>
          <cell r="IG401">
            <v>4.1522341120980855E-17</v>
          </cell>
          <cell r="IH401">
            <v>4.1522341120980855E-17</v>
          </cell>
          <cell r="II401">
            <v>4.1522341120980855E-17</v>
          </cell>
          <cell r="IJ401">
            <v>4.1522341120980855E-17</v>
          </cell>
          <cell r="IK401">
            <v>4.1522341120980855E-17</v>
          </cell>
          <cell r="IL401">
            <v>4.1522341120980855E-17</v>
          </cell>
          <cell r="IM401">
            <v>4.1522341120980855E-17</v>
          </cell>
          <cell r="IN401">
            <v>4.1522341120980855E-17</v>
          </cell>
          <cell r="IO401">
            <v>4.1522341120980855E-17</v>
          </cell>
          <cell r="IP401">
            <v>4.1522341120980855E-17</v>
          </cell>
          <cell r="IQ401">
            <v>4.1522341120980855E-17</v>
          </cell>
          <cell r="IR401">
            <v>2.6645352591003757E-15</v>
          </cell>
          <cell r="IS401">
            <v>2.6645352591003757E-15</v>
          </cell>
          <cell r="IT401">
            <v>2.6645352591003757E-15</v>
          </cell>
          <cell r="IU401">
            <v>2.6645352591003757E-15</v>
          </cell>
        </row>
        <row r="402">
          <cell r="AP402">
            <v>0.17</v>
          </cell>
          <cell r="AQ402">
            <v>0.17</v>
          </cell>
          <cell r="AR402">
            <v>2.1913027112391865</v>
          </cell>
          <cell r="AS402">
            <v>2.1913027112391865</v>
          </cell>
          <cell r="AT402">
            <v>2.1913027112391865</v>
          </cell>
          <cell r="AU402">
            <v>2.1913027112391865</v>
          </cell>
          <cell r="AV402">
            <v>2.1913027112391865</v>
          </cell>
          <cell r="AW402">
            <v>1.3177811837345081</v>
          </cell>
          <cell r="AX402">
            <v>2.4457252651655539</v>
          </cell>
          <cell r="AY402">
            <v>4.1666795322721031</v>
          </cell>
          <cell r="AZ402">
            <v>5.5069907665360551</v>
          </cell>
          <cell r="BA402">
            <v>6.2164610059707526</v>
          </cell>
          <cell r="BB402">
            <v>3.9436481983066729</v>
          </cell>
          <cell r="BC402">
            <v>3.9436481983066729</v>
          </cell>
          <cell r="BD402">
            <v>3.9436481983066729</v>
          </cell>
          <cell r="BE402">
            <v>3.9436481983066729</v>
          </cell>
          <cell r="BF402">
            <v>3.9436481983066729</v>
          </cell>
          <cell r="BG402">
            <v>4.8171697258113513</v>
          </cell>
          <cell r="BH402">
            <v>3.689225644380306</v>
          </cell>
          <cell r="BI402">
            <v>1.968271377273757</v>
          </cell>
          <cell r="BJ402">
            <v>0.62796014300980474</v>
          </cell>
          <cell r="BK402">
            <v>-8.1510096424892542E-2</v>
          </cell>
          <cell r="BL402">
            <v>4.1522341120980855E-17</v>
          </cell>
          <cell r="BM402">
            <v>4.1522341120980855E-17</v>
          </cell>
          <cell r="BN402">
            <v>4.1522341120980855E-17</v>
          </cell>
          <cell r="BO402">
            <v>4.1522341120980855E-17</v>
          </cell>
          <cell r="BP402">
            <v>4.1522341120980855E-17</v>
          </cell>
          <cell r="BQ402">
            <v>4.1522341120980855E-17</v>
          </cell>
          <cell r="BR402">
            <v>4.1522341120980855E-17</v>
          </cell>
          <cell r="BS402">
            <v>4.1522341120980855E-17</v>
          </cell>
          <cell r="BT402">
            <v>4.1522341120980855E-17</v>
          </cell>
          <cell r="BU402">
            <v>4.1522341120980855E-17</v>
          </cell>
          <cell r="BV402">
            <v>4.1522341120980855E-17</v>
          </cell>
          <cell r="BW402">
            <v>4.1522341120980855E-17</v>
          </cell>
          <cell r="BX402">
            <v>4.1522341120980855E-17</v>
          </cell>
          <cell r="BY402">
            <v>4.1522341120980855E-17</v>
          </cell>
          <cell r="BZ402">
            <v>4.1522341120980855E-17</v>
          </cell>
          <cell r="CA402">
            <v>4.1522341120980855E-17</v>
          </cell>
          <cell r="CB402">
            <v>4.1522341120980855E-17</v>
          </cell>
          <cell r="CC402">
            <v>4.1522341120980855E-17</v>
          </cell>
          <cell r="CD402">
            <v>4.1522341120980855E-17</v>
          </cell>
          <cell r="CE402">
            <v>4.1522341120980855E-17</v>
          </cell>
          <cell r="CF402">
            <v>4.1522341120980855E-17</v>
          </cell>
          <cell r="CG402">
            <v>4.1522341120980855E-17</v>
          </cell>
          <cell r="CH402">
            <v>4.1522341120980855E-17</v>
          </cell>
          <cell r="CI402">
            <v>4.1522341120980855E-17</v>
          </cell>
          <cell r="CJ402">
            <v>4.1522341120980855E-17</v>
          </cell>
          <cell r="CK402">
            <v>4.1522341120980855E-17</v>
          </cell>
          <cell r="CL402">
            <v>4.1522341120980855E-17</v>
          </cell>
          <cell r="CM402">
            <v>4.1522341120980855E-17</v>
          </cell>
          <cell r="CN402">
            <v>4.1522341120980855E-17</v>
          </cell>
          <cell r="CO402">
            <v>4.1522341120980855E-17</v>
          </cell>
          <cell r="CP402">
            <v>4.1522341120980855E-17</v>
          </cell>
          <cell r="CQ402">
            <v>4.1522341120980855E-17</v>
          </cell>
          <cell r="CR402">
            <v>4.1522341120980855E-17</v>
          </cell>
          <cell r="CS402">
            <v>4.1522341120980855E-17</v>
          </cell>
          <cell r="CT402">
            <v>4.1522341120980855E-17</v>
          </cell>
          <cell r="CU402">
            <v>4.1522341120980855E-17</v>
          </cell>
          <cell r="CV402">
            <v>4.1522341120980855E-17</v>
          </cell>
          <cell r="CW402">
            <v>4.1522341120980855E-17</v>
          </cell>
          <cell r="CX402">
            <v>4.1522341120980855E-17</v>
          </cell>
          <cell r="CY402">
            <v>4.1522341120980855E-17</v>
          </cell>
          <cell r="CZ402">
            <v>4.1522341120980855E-17</v>
          </cell>
          <cell r="DA402">
            <v>4.1522341120980855E-17</v>
          </cell>
          <cell r="DB402">
            <v>4.1522341120980855E-17</v>
          </cell>
          <cell r="DC402">
            <v>4.1522341120980855E-17</v>
          </cell>
          <cell r="DD402">
            <v>4.1522341120980855E-17</v>
          </cell>
          <cell r="DE402">
            <v>4.1522341120980855E-17</v>
          </cell>
          <cell r="DF402">
            <v>4.1522341120980855E-17</v>
          </cell>
          <cell r="DG402">
            <v>4.1522341120980855E-17</v>
          </cell>
          <cell r="DH402">
            <v>4.1522341120980855E-17</v>
          </cell>
          <cell r="DI402">
            <v>4.1522341120980855E-17</v>
          </cell>
          <cell r="DJ402">
            <v>4.1522341120980855E-17</v>
          </cell>
          <cell r="DK402">
            <v>4.1522341120980855E-17</v>
          </cell>
          <cell r="DL402">
            <v>4.1522341120980855E-17</v>
          </cell>
          <cell r="DM402">
            <v>4.1522341120980855E-17</v>
          </cell>
          <cell r="DN402">
            <v>4.1522341120980855E-17</v>
          </cell>
          <cell r="DO402">
            <v>4.1522341120980855E-17</v>
          </cell>
          <cell r="DP402">
            <v>4.1522341120980855E-17</v>
          </cell>
          <cell r="DQ402">
            <v>4.1522341120980855E-17</v>
          </cell>
          <cell r="DR402">
            <v>4.1522341120980855E-17</v>
          </cell>
          <cell r="DS402">
            <v>4.1522341120980855E-17</v>
          </cell>
          <cell r="DT402">
            <v>4.1522341120980855E-17</v>
          </cell>
          <cell r="DU402">
            <v>4.1522341120980855E-17</v>
          </cell>
          <cell r="DV402">
            <v>4.1522341120980855E-17</v>
          </cell>
          <cell r="DW402">
            <v>4.1522341120980855E-17</v>
          </cell>
          <cell r="DX402">
            <v>4.1522341120980855E-17</v>
          </cell>
          <cell r="DY402">
            <v>4.1522341120980855E-17</v>
          </cell>
          <cell r="DZ402">
            <v>4.1522341120980855E-17</v>
          </cell>
          <cell r="EA402">
            <v>4.1522341120980855E-17</v>
          </cell>
          <cell r="EB402">
            <v>4.1522341120980855E-17</v>
          </cell>
          <cell r="EC402">
            <v>4.1522341120980855E-17</v>
          </cell>
          <cell r="ED402">
            <v>4.1522341120980855E-17</v>
          </cell>
          <cell r="EE402">
            <v>4.1522341120980855E-17</v>
          </cell>
          <cell r="EF402">
            <v>4.1522341120980855E-17</v>
          </cell>
          <cell r="EG402">
            <v>4.1522341120980855E-17</v>
          </cell>
          <cell r="EH402">
            <v>4.1522341120980855E-17</v>
          </cell>
          <cell r="EI402">
            <v>4.1522341120980855E-17</v>
          </cell>
          <cell r="EJ402">
            <v>4.1522341120980855E-17</v>
          </cell>
          <cell r="EK402">
            <v>4.1522341120980855E-17</v>
          </cell>
          <cell r="EL402">
            <v>4.1522341120980855E-17</v>
          </cell>
          <cell r="EM402">
            <v>4.1522341120980855E-17</v>
          </cell>
          <cell r="EN402">
            <v>4.1522341120980855E-17</v>
          </cell>
          <cell r="EO402">
            <v>4.1522341120980855E-17</v>
          </cell>
          <cell r="EP402">
            <v>4.1522341120980855E-17</v>
          </cell>
          <cell r="EQ402">
            <v>4.1522341120980855E-17</v>
          </cell>
          <cell r="ER402">
            <v>4.1522341120980855E-17</v>
          </cell>
          <cell r="ES402">
            <v>4.1522341120980855E-17</v>
          </cell>
          <cell r="ET402">
            <v>4.1522341120980855E-17</v>
          </cell>
          <cell r="EU402">
            <v>4.1522341120980855E-17</v>
          </cell>
          <cell r="EV402">
            <v>4.1522341120980855E-17</v>
          </cell>
          <cell r="EW402">
            <v>4.1522341120980855E-17</v>
          </cell>
          <cell r="EX402">
            <v>4.1522341120980855E-17</v>
          </cell>
          <cell r="EY402">
            <v>4.1522341120980855E-17</v>
          </cell>
          <cell r="EZ402">
            <v>4.1522341120980855E-17</v>
          </cell>
          <cell r="FA402">
            <v>4.1522341120980855E-17</v>
          </cell>
          <cell r="FB402">
            <v>4.1522341120980855E-17</v>
          </cell>
          <cell r="FC402">
            <v>4.1522341120980855E-17</v>
          </cell>
          <cell r="FD402">
            <v>4.1522341120980855E-17</v>
          </cell>
          <cell r="FE402">
            <v>4.1522341120980855E-17</v>
          </cell>
          <cell r="FF402">
            <v>4.1522341120980855E-17</v>
          </cell>
          <cell r="FG402">
            <v>4.1522341120980855E-17</v>
          </cell>
          <cell r="FH402">
            <v>4.1522341120980855E-17</v>
          </cell>
          <cell r="FI402">
            <v>4.1522341120980855E-17</v>
          </cell>
          <cell r="FJ402">
            <v>4.1522341120980855E-17</v>
          </cell>
          <cell r="FK402">
            <v>4.1522341120980855E-17</v>
          </cell>
          <cell r="FL402">
            <v>4.1522341120980855E-17</v>
          </cell>
          <cell r="FM402">
            <v>4.1522341120980855E-17</v>
          </cell>
          <cell r="FN402">
            <v>4.1522341120980855E-17</v>
          </cell>
          <cell r="FO402">
            <v>4.1522341120980855E-17</v>
          </cell>
          <cell r="FP402">
            <v>4.1522341120980855E-17</v>
          </cell>
          <cell r="FQ402">
            <v>4.1522341120980855E-17</v>
          </cell>
          <cell r="FR402">
            <v>4.1522341120980855E-17</v>
          </cell>
          <cell r="FS402">
            <v>4.1522341120980855E-17</v>
          </cell>
          <cell r="FT402">
            <v>4.1522341120980855E-17</v>
          </cell>
          <cell r="FU402">
            <v>4.1522341120980855E-17</v>
          </cell>
          <cell r="FV402">
            <v>4.1522341120980855E-17</v>
          </cell>
          <cell r="FW402">
            <v>4.1522341120980855E-17</v>
          </cell>
          <cell r="FX402">
            <v>4.1522341120980855E-17</v>
          </cell>
          <cell r="FY402">
            <v>4.1522341120980855E-17</v>
          </cell>
          <cell r="FZ402">
            <v>4.1522341120980855E-17</v>
          </cell>
          <cell r="GA402">
            <v>4.1522341120980855E-17</v>
          </cell>
          <cell r="GB402">
            <v>4.1522341120980855E-17</v>
          </cell>
          <cell r="GC402">
            <v>4.1522341120980855E-17</v>
          </cell>
          <cell r="GD402">
            <v>4.1522341120980855E-17</v>
          </cell>
          <cell r="GE402">
            <v>4.1522341120980855E-17</v>
          </cell>
          <cell r="GF402">
            <v>4.1522341120980855E-17</v>
          </cell>
          <cell r="GG402">
            <v>4.1522341120980855E-17</v>
          </cell>
          <cell r="GH402">
            <v>4.1522341120980855E-17</v>
          </cell>
          <cell r="GI402">
            <v>4.1522341120980855E-17</v>
          </cell>
          <cell r="GJ402">
            <v>4.1522341120980855E-17</v>
          </cell>
          <cell r="GK402">
            <v>4.1522341120980855E-17</v>
          </cell>
          <cell r="GL402">
            <v>4.1522341120980855E-17</v>
          </cell>
          <cell r="GM402">
            <v>4.1522341120980855E-17</v>
          </cell>
          <cell r="GN402">
            <v>4.1522341120980855E-17</v>
          </cell>
          <cell r="GO402">
            <v>4.1522341120980855E-17</v>
          </cell>
          <cell r="GP402">
            <v>4.1522341120980855E-17</v>
          </cell>
          <cell r="GQ402">
            <v>4.1522341120980855E-17</v>
          </cell>
          <cell r="GR402">
            <v>4.1522341120980855E-17</v>
          </cell>
          <cell r="GS402">
            <v>4.1522341120980855E-17</v>
          </cell>
          <cell r="GT402">
            <v>4.1522341120980855E-17</v>
          </cell>
          <cell r="GU402">
            <v>4.1522341120980855E-17</v>
          </cell>
          <cell r="GV402">
            <v>4.1522341120980855E-17</v>
          </cell>
          <cell r="GW402">
            <v>4.1522341120980855E-17</v>
          </cell>
          <cell r="GX402">
            <v>4.1522341120980855E-17</v>
          </cell>
          <cell r="GY402">
            <v>4.1522341120980855E-17</v>
          </cell>
          <cell r="GZ402">
            <v>4.1522341120980855E-17</v>
          </cell>
          <cell r="HA402">
            <v>4.1522341120980855E-17</v>
          </cell>
          <cell r="HB402">
            <v>4.1522341120980855E-17</v>
          </cell>
          <cell r="HC402">
            <v>4.1522341120980855E-17</v>
          </cell>
          <cell r="HD402">
            <v>4.1522341120980855E-17</v>
          </cell>
          <cell r="HE402">
            <v>4.1522341120980855E-17</v>
          </cell>
          <cell r="HF402">
            <v>4.1522341120980855E-17</v>
          </cell>
          <cell r="HG402">
            <v>4.1522341120980855E-17</v>
          </cell>
          <cell r="HH402">
            <v>4.1522341120980855E-17</v>
          </cell>
          <cell r="HI402">
            <v>4.1522341120980855E-17</v>
          </cell>
          <cell r="HJ402">
            <v>4.1522341120980855E-17</v>
          </cell>
          <cell r="HK402">
            <v>4.1522341120980855E-17</v>
          </cell>
          <cell r="HL402">
            <v>4.1522341120980855E-17</v>
          </cell>
          <cell r="HM402">
            <v>4.1522341120980855E-17</v>
          </cell>
          <cell r="HN402">
            <v>4.1522341120980855E-17</v>
          </cell>
          <cell r="HO402">
            <v>4.1522341120980855E-17</v>
          </cell>
          <cell r="HP402">
            <v>4.1522341120980855E-17</v>
          </cell>
          <cell r="HQ402">
            <v>4.1522341120980855E-17</v>
          </cell>
          <cell r="HR402">
            <v>4.1522341120980855E-17</v>
          </cell>
          <cell r="HS402">
            <v>4.1522341120980855E-17</v>
          </cell>
          <cell r="HT402">
            <v>4.1522341120980855E-17</v>
          </cell>
          <cell r="HU402">
            <v>4.1522341120980855E-17</v>
          </cell>
          <cell r="HV402">
            <v>4.1522341120980855E-17</v>
          </cell>
          <cell r="HW402">
            <v>4.1522341120980855E-17</v>
          </cell>
          <cell r="HX402">
            <v>4.1522341120980855E-17</v>
          </cell>
          <cell r="HY402">
            <v>4.1522341120980855E-17</v>
          </cell>
          <cell r="HZ402">
            <v>4.1522341120980855E-17</v>
          </cell>
          <cell r="IA402">
            <v>4.1522341120980855E-17</v>
          </cell>
          <cell r="IB402">
            <v>4.1522341120980855E-17</v>
          </cell>
          <cell r="IC402">
            <v>4.1522341120980855E-17</v>
          </cell>
          <cell r="ID402">
            <v>4.1522341120980855E-17</v>
          </cell>
          <cell r="IE402">
            <v>4.1522341120980855E-17</v>
          </cell>
          <cell r="IF402">
            <v>4.1522341120980855E-17</v>
          </cell>
          <cell r="IG402">
            <v>4.1522341120980855E-17</v>
          </cell>
          <cell r="IH402">
            <v>4.1522341120980855E-17</v>
          </cell>
          <cell r="II402">
            <v>4.1522341120980855E-17</v>
          </cell>
          <cell r="IJ402">
            <v>4.1522341120980855E-17</v>
          </cell>
          <cell r="IK402">
            <v>4.1522341120980855E-17</v>
          </cell>
          <cell r="IL402">
            <v>4.1522341120980855E-17</v>
          </cell>
          <cell r="IM402">
            <v>4.1522341120980855E-17</v>
          </cell>
          <cell r="IN402">
            <v>4.1522341120980855E-17</v>
          </cell>
          <cell r="IO402">
            <v>4.1522341120980855E-17</v>
          </cell>
          <cell r="IP402">
            <v>4.1522341120980855E-17</v>
          </cell>
          <cell r="IQ402">
            <v>4.1522341120980855E-17</v>
          </cell>
        </row>
        <row r="403">
          <cell r="AQ403">
            <v>0.17</v>
          </cell>
          <cell r="AR403">
            <v>2.1913027112391865</v>
          </cell>
          <cell r="AS403">
            <v>2.1913027112391865</v>
          </cell>
          <cell r="AT403">
            <v>2.1913027112391865</v>
          </cell>
          <cell r="AU403">
            <v>2.1913027112391865</v>
          </cell>
          <cell r="AV403">
            <v>2.1913027112391865</v>
          </cell>
          <cell r="AW403">
            <v>2.1913027112391865</v>
          </cell>
          <cell r="AX403">
            <v>2.1913027112391865</v>
          </cell>
          <cell r="AY403">
            <v>2.1913027112391865</v>
          </cell>
          <cell r="AZ403">
            <v>2.1913027112391865</v>
          </cell>
          <cell r="BA403">
            <v>2.1913027112391865</v>
          </cell>
          <cell r="BB403">
            <v>0.11000000000000004</v>
          </cell>
          <cell r="BC403">
            <v>0.10000000000000005</v>
          </cell>
          <cell r="BD403">
            <v>9.0000000000000052E-2</v>
          </cell>
          <cell r="BE403">
            <v>8.0000000000000057E-2</v>
          </cell>
          <cell r="BF403">
            <v>7.0000000000000062E-2</v>
          </cell>
          <cell r="BG403">
            <v>6.0000000000000053E-2</v>
          </cell>
          <cell r="BH403">
            <v>5.0000000000000051E-2</v>
          </cell>
          <cell r="BI403">
            <v>4.0000000000000049E-2</v>
          </cell>
          <cell r="BJ403">
            <v>3.0000000000000047E-2</v>
          </cell>
          <cell r="BK403">
            <v>2.0000000000000042E-2</v>
          </cell>
          <cell r="BL403">
            <v>1.0000000000000042E-2</v>
          </cell>
          <cell r="BM403">
            <v>4.1522341120980855E-17</v>
          </cell>
          <cell r="BN403">
            <v>4.1522341120980855E-17</v>
          </cell>
          <cell r="BO403">
            <v>4.1522341120980855E-17</v>
          </cell>
          <cell r="BP403">
            <v>4.1522341120980855E-17</v>
          </cell>
          <cell r="BQ403">
            <v>4.1522341120980855E-17</v>
          </cell>
          <cell r="BR403">
            <v>4.1522341120980855E-17</v>
          </cell>
          <cell r="BS403">
            <v>4.1522341120980855E-17</v>
          </cell>
          <cell r="BT403">
            <v>4.1522341120980855E-17</v>
          </cell>
          <cell r="BU403">
            <v>4.1522341120980855E-17</v>
          </cell>
          <cell r="BV403">
            <v>4.1522341120980855E-17</v>
          </cell>
          <cell r="BW403">
            <v>4.1522341120980855E-17</v>
          </cell>
          <cell r="BX403">
            <v>4.1522341120980855E-17</v>
          </cell>
          <cell r="BY403">
            <v>4.1522341120980855E-17</v>
          </cell>
          <cell r="BZ403">
            <v>4.1522341120980855E-17</v>
          </cell>
          <cell r="CA403">
            <v>4.1522341120980855E-17</v>
          </cell>
          <cell r="CB403">
            <v>4.1522341120980855E-17</v>
          </cell>
          <cell r="CC403">
            <v>4.1522341120980855E-17</v>
          </cell>
          <cell r="CD403">
            <v>4.1522341120980855E-17</v>
          </cell>
          <cell r="CE403">
            <v>4.1522341120980855E-17</v>
          </cell>
          <cell r="CF403">
            <v>4.1522341120980855E-17</v>
          </cell>
          <cell r="CG403">
            <v>4.1522341120980855E-17</v>
          </cell>
          <cell r="CH403">
            <v>4.1522341120980855E-17</v>
          </cell>
          <cell r="CI403">
            <v>4.1522341120980855E-17</v>
          </cell>
          <cell r="CJ403">
            <v>4.1522341120980855E-17</v>
          </cell>
          <cell r="CK403">
            <v>4.1522341120980855E-17</v>
          </cell>
          <cell r="CL403">
            <v>4.1522341120980855E-17</v>
          </cell>
          <cell r="CM403">
            <v>4.1522341120980855E-17</v>
          </cell>
          <cell r="CN403">
            <v>4.1522341120980855E-17</v>
          </cell>
          <cell r="CO403">
            <v>4.1522341120980855E-17</v>
          </cell>
          <cell r="CP403">
            <v>4.1522341120980855E-17</v>
          </cell>
          <cell r="CQ403">
            <v>4.1522341120980855E-17</v>
          </cell>
          <cell r="CR403">
            <v>4.1522341120980855E-17</v>
          </cell>
          <cell r="CS403">
            <v>4.1522341120980855E-17</v>
          </cell>
          <cell r="CT403">
            <v>4.1522341120980855E-17</v>
          </cell>
          <cell r="CU403">
            <v>4.1522341120980855E-17</v>
          </cell>
          <cell r="CV403">
            <v>4.1522341120980855E-17</v>
          </cell>
          <cell r="CW403">
            <v>4.1522341120980855E-17</v>
          </cell>
          <cell r="CX403">
            <v>4.1522341120980855E-17</v>
          </cell>
          <cell r="CY403">
            <v>4.1522341120980855E-17</v>
          </cell>
          <cell r="CZ403">
            <v>4.1522341120980855E-17</v>
          </cell>
          <cell r="DA403">
            <v>4.1522341120980855E-17</v>
          </cell>
          <cell r="DB403">
            <v>4.1522341120980855E-17</v>
          </cell>
          <cell r="DC403">
            <v>4.1522341120980855E-17</v>
          </cell>
          <cell r="DD403">
            <v>4.1522341120980855E-17</v>
          </cell>
          <cell r="DE403">
            <v>4.1522341120980855E-17</v>
          </cell>
          <cell r="DF403">
            <v>4.1522341120980855E-17</v>
          </cell>
          <cell r="DG403">
            <v>4.1522341120980855E-17</v>
          </cell>
          <cell r="DH403">
            <v>4.1522341120980855E-17</v>
          </cell>
          <cell r="DI403">
            <v>4.1522341120980855E-17</v>
          </cell>
          <cell r="DJ403">
            <v>4.1522341120980855E-17</v>
          </cell>
          <cell r="DK403">
            <v>4.1522341120980855E-17</v>
          </cell>
          <cell r="DL403">
            <v>4.1522341120980855E-17</v>
          </cell>
          <cell r="DM403">
            <v>4.1522341120980855E-17</v>
          </cell>
          <cell r="DN403">
            <v>4.1522341120980855E-17</v>
          </cell>
          <cell r="DO403">
            <v>4.1522341120980855E-17</v>
          </cell>
          <cell r="DP403">
            <v>4.1522341120980855E-17</v>
          </cell>
          <cell r="DQ403">
            <v>4.1522341120980855E-17</v>
          </cell>
          <cell r="DR403">
            <v>4.1522341120980855E-17</v>
          </cell>
          <cell r="DS403">
            <v>4.1522341120980855E-17</v>
          </cell>
          <cell r="DT403">
            <v>4.1522341120980855E-17</v>
          </cell>
          <cell r="DU403">
            <v>4.1522341120980855E-17</v>
          </cell>
          <cell r="DV403">
            <v>4.1522341120980855E-17</v>
          </cell>
          <cell r="DW403">
            <v>4.1522341120980855E-17</v>
          </cell>
          <cell r="DX403">
            <v>4.1522341120980855E-17</v>
          </cell>
          <cell r="DY403">
            <v>4.1522341120980855E-17</v>
          </cell>
          <cell r="DZ403">
            <v>4.1522341120980855E-17</v>
          </cell>
          <cell r="EA403">
            <v>4.1522341120980855E-17</v>
          </cell>
          <cell r="EB403">
            <v>4.1522341120980855E-17</v>
          </cell>
          <cell r="EC403">
            <v>4.1522341120980855E-17</v>
          </cell>
          <cell r="ED403">
            <v>4.1522341120980855E-17</v>
          </cell>
          <cell r="EE403">
            <v>4.1522341120980855E-17</v>
          </cell>
          <cell r="EF403">
            <v>4.1522341120980855E-17</v>
          </cell>
          <cell r="EG403">
            <v>4.1522341120980855E-17</v>
          </cell>
          <cell r="EH403">
            <v>4.1522341120980855E-17</v>
          </cell>
          <cell r="EI403">
            <v>4.1522341120980855E-17</v>
          </cell>
          <cell r="EJ403">
            <v>4.1522341120980855E-17</v>
          </cell>
          <cell r="EK403">
            <v>4.1522341120980855E-17</v>
          </cell>
          <cell r="EL403">
            <v>4.1522341120980855E-17</v>
          </cell>
          <cell r="EM403">
            <v>4.1522341120980855E-17</v>
          </cell>
          <cell r="EN403">
            <v>4.1522341120980855E-17</v>
          </cell>
          <cell r="EO403">
            <v>4.1522341120980855E-17</v>
          </cell>
          <cell r="EP403">
            <v>4.1522341120980855E-17</v>
          </cell>
          <cell r="EQ403">
            <v>4.1522341120980855E-17</v>
          </cell>
          <cell r="ER403">
            <v>4.1522341120980855E-17</v>
          </cell>
          <cell r="ES403">
            <v>4.1522341120980855E-17</v>
          </cell>
          <cell r="ET403">
            <v>4.1522341120980855E-17</v>
          </cell>
          <cell r="EU403">
            <v>4.1522341120980855E-17</v>
          </cell>
          <cell r="EV403">
            <v>4.1522341120980855E-17</v>
          </cell>
          <cell r="EW403">
            <v>4.1522341120980855E-17</v>
          </cell>
          <cell r="EX403">
            <v>4.1522341120980855E-17</v>
          </cell>
          <cell r="EY403">
            <v>4.1522341120980855E-17</v>
          </cell>
          <cell r="EZ403">
            <v>4.1522341120980855E-17</v>
          </cell>
          <cell r="FA403">
            <v>4.1522341120980855E-17</v>
          </cell>
          <cell r="FB403">
            <v>4.1522341120980855E-17</v>
          </cell>
          <cell r="FC403">
            <v>4.1522341120980855E-17</v>
          </cell>
          <cell r="FD403">
            <v>4.1522341120980855E-17</v>
          </cell>
          <cell r="FE403">
            <v>4.1522341120980855E-17</v>
          </cell>
          <cell r="FF403">
            <v>4.1522341120980855E-17</v>
          </cell>
          <cell r="FG403">
            <v>4.1522341120980855E-17</v>
          </cell>
          <cell r="FH403">
            <v>4.1522341120980855E-17</v>
          </cell>
          <cell r="FI403">
            <v>4.1522341120980855E-17</v>
          </cell>
          <cell r="FJ403">
            <v>4.1522341120980855E-17</v>
          </cell>
          <cell r="FK403">
            <v>4.1522341120980855E-17</v>
          </cell>
          <cell r="FL403">
            <v>4.1522341120980855E-17</v>
          </cell>
          <cell r="FM403">
            <v>4.1522341120980855E-17</v>
          </cell>
          <cell r="FN403">
            <v>4.1522341120980855E-17</v>
          </cell>
          <cell r="FO403">
            <v>4.1522341120980855E-17</v>
          </cell>
          <cell r="FP403">
            <v>4.1522341120980855E-17</v>
          </cell>
          <cell r="FQ403">
            <v>4.1522341120980855E-17</v>
          </cell>
          <cell r="FR403">
            <v>4.1522341120980855E-17</v>
          </cell>
          <cell r="FS403">
            <v>4.1522341120980855E-17</v>
          </cell>
          <cell r="FT403">
            <v>4.1522341120980855E-17</v>
          </cell>
          <cell r="FU403">
            <v>4.1522341120980855E-17</v>
          </cell>
          <cell r="FV403">
            <v>4.1522341120980855E-17</v>
          </cell>
          <cell r="FW403">
            <v>4.1522341120980855E-17</v>
          </cell>
          <cell r="FX403">
            <v>4.1522341120980855E-17</v>
          </cell>
          <cell r="FY403">
            <v>4.1522341120980855E-17</v>
          </cell>
          <cell r="FZ403">
            <v>4.1522341120980855E-17</v>
          </cell>
          <cell r="GA403">
            <v>4.1522341120980855E-17</v>
          </cell>
          <cell r="GB403">
            <v>4.1522341120980855E-17</v>
          </cell>
          <cell r="GC403">
            <v>4.1522341120980855E-17</v>
          </cell>
          <cell r="GD403">
            <v>4.1522341120980855E-17</v>
          </cell>
          <cell r="GE403">
            <v>4.1522341120980855E-17</v>
          </cell>
          <cell r="GF403">
            <v>4.1522341120980855E-17</v>
          </cell>
          <cell r="GG403">
            <v>4.1522341120980855E-17</v>
          </cell>
          <cell r="GH403">
            <v>4.1522341120980855E-17</v>
          </cell>
          <cell r="GI403">
            <v>4.1522341120980855E-17</v>
          </cell>
          <cell r="GJ403">
            <v>4.1522341120980855E-17</v>
          </cell>
          <cell r="GK403">
            <v>4.1522341120980855E-17</v>
          </cell>
          <cell r="GL403">
            <v>4.1522341120980855E-17</v>
          </cell>
          <cell r="GM403">
            <v>4.1522341120980855E-17</v>
          </cell>
          <cell r="GN403">
            <v>4.1522341120980855E-17</v>
          </cell>
          <cell r="GO403">
            <v>4.1522341120980855E-17</v>
          </cell>
          <cell r="GP403">
            <v>4.1522341120980855E-17</v>
          </cell>
          <cell r="GQ403">
            <v>4.1522341120980855E-17</v>
          </cell>
          <cell r="GR403">
            <v>4.1522341120980855E-17</v>
          </cell>
          <cell r="GS403">
            <v>4.1522341120980855E-17</v>
          </cell>
          <cell r="GT403">
            <v>4.1522341120980855E-17</v>
          </cell>
          <cell r="GU403">
            <v>4.1522341120980855E-17</v>
          </cell>
          <cell r="GV403">
            <v>4.1522341120980855E-17</v>
          </cell>
          <cell r="GW403">
            <v>4.1522341120980855E-17</v>
          </cell>
          <cell r="GX403">
            <v>4.1522341120980855E-17</v>
          </cell>
          <cell r="GY403">
            <v>4.1522341120980855E-17</v>
          </cell>
          <cell r="GZ403">
            <v>4.1522341120980855E-17</v>
          </cell>
          <cell r="HA403">
            <v>4.1522341120980855E-17</v>
          </cell>
          <cell r="HB403">
            <v>4.1522341120980855E-17</v>
          </cell>
          <cell r="HC403">
            <v>4.1522341120980855E-17</v>
          </cell>
          <cell r="HD403">
            <v>4.1522341120980855E-17</v>
          </cell>
          <cell r="HE403">
            <v>4.1522341120980855E-17</v>
          </cell>
          <cell r="HF403">
            <v>4.1522341120980855E-17</v>
          </cell>
          <cell r="HG403">
            <v>4.1522341120980855E-17</v>
          </cell>
          <cell r="HH403">
            <v>4.1522341120980855E-17</v>
          </cell>
          <cell r="HI403">
            <v>4.1522341120980855E-17</v>
          </cell>
          <cell r="HJ403">
            <v>4.1522341120980855E-17</v>
          </cell>
          <cell r="HK403">
            <v>4.1522341120980855E-17</v>
          </cell>
          <cell r="HL403">
            <v>4.1522341120980855E-17</v>
          </cell>
          <cell r="HM403">
            <v>4.1522341120980855E-17</v>
          </cell>
          <cell r="HN403">
            <v>4.1522341120980855E-17</v>
          </cell>
          <cell r="HO403">
            <v>4.1522341120980855E-17</v>
          </cell>
          <cell r="HP403">
            <v>4.1522341120980855E-17</v>
          </cell>
          <cell r="HQ403">
            <v>4.1522341120980855E-17</v>
          </cell>
          <cell r="HR403">
            <v>4.1522341120980855E-17</v>
          </cell>
          <cell r="HS403">
            <v>4.1522341120980855E-17</v>
          </cell>
          <cell r="HT403">
            <v>4.1522341120980855E-17</v>
          </cell>
          <cell r="HU403">
            <v>4.1522341120980855E-17</v>
          </cell>
          <cell r="HV403">
            <v>4.1522341120980855E-17</v>
          </cell>
          <cell r="HW403">
            <v>4.1522341120980855E-17</v>
          </cell>
          <cell r="HX403">
            <v>4.1522341120980855E-17</v>
          </cell>
          <cell r="HY403">
            <v>4.1522341120980855E-17</v>
          </cell>
          <cell r="HZ403">
            <v>4.1522341120980855E-17</v>
          </cell>
          <cell r="IA403">
            <v>4.1522341120980855E-17</v>
          </cell>
          <cell r="IB403">
            <v>4.1522341120980855E-17</v>
          </cell>
          <cell r="IC403">
            <v>4.1522341120980855E-17</v>
          </cell>
          <cell r="ID403">
            <v>4.1522341120980855E-17</v>
          </cell>
          <cell r="IE403">
            <v>4.1522341120980855E-17</v>
          </cell>
          <cell r="IF403">
            <v>4.1522341120980855E-17</v>
          </cell>
          <cell r="IG403">
            <v>4.1522341120980855E-17</v>
          </cell>
          <cell r="IH403">
            <v>4.1522341120980855E-17</v>
          </cell>
          <cell r="II403">
            <v>4.1522341120980855E-17</v>
          </cell>
          <cell r="IJ403">
            <v>4.1522341120980855E-17</v>
          </cell>
          <cell r="IK403">
            <v>4.1522341120980855E-17</v>
          </cell>
          <cell r="IL403">
            <v>4.1522341120980855E-17</v>
          </cell>
          <cell r="IM403">
            <v>4.1522341120980855E-17</v>
          </cell>
          <cell r="IN403">
            <v>4.1522341120980855E-17</v>
          </cell>
          <cell r="IO403">
            <v>4.1522341120980855E-17</v>
          </cell>
          <cell r="IP403">
            <v>4.1522341120980855E-17</v>
          </cell>
          <cell r="IQ403">
            <v>4.1522341120980855E-17</v>
          </cell>
        </row>
        <row r="404">
          <cell r="W404">
            <v>0</v>
          </cell>
          <cell r="AB404">
            <v>0</v>
          </cell>
          <cell r="AG404">
            <v>0</v>
          </cell>
          <cell r="AL404">
            <v>0</v>
          </cell>
          <cell r="AQ404">
            <v>3.4000000000000002E-2</v>
          </cell>
          <cell r="AR404">
            <v>0.17</v>
          </cell>
          <cell r="AS404">
            <v>0</v>
          </cell>
          <cell r="AT404">
            <v>0</v>
          </cell>
          <cell r="AU404">
            <v>0</v>
          </cell>
          <cell r="AV404">
            <v>0</v>
          </cell>
          <cell r="AW404">
            <v>0</v>
          </cell>
          <cell r="AX404">
            <v>0</v>
          </cell>
          <cell r="AY404">
            <v>0</v>
          </cell>
          <cell r="AZ404">
            <v>0</v>
          </cell>
          <cell r="BA404">
            <v>0</v>
          </cell>
          <cell r="BB404">
            <v>0</v>
          </cell>
          <cell r="BC404">
            <v>0.11000000000000004</v>
          </cell>
          <cell r="BD404">
            <v>0.10000000000000005</v>
          </cell>
          <cell r="BE404">
            <v>9.0000000000000052E-2</v>
          </cell>
          <cell r="BF404">
            <v>8.0000000000000057E-2</v>
          </cell>
          <cell r="BG404">
            <v>7.0000000000000062E-2</v>
          </cell>
          <cell r="BH404">
            <v>6.0000000000000053E-2</v>
          </cell>
          <cell r="BI404">
            <v>5.0000000000000051E-2</v>
          </cell>
          <cell r="BJ404">
            <v>4.0000000000000049E-2</v>
          </cell>
          <cell r="BK404">
            <v>3.0000000000000047E-2</v>
          </cell>
          <cell r="BL404">
            <v>2.0000000000000042E-2</v>
          </cell>
          <cell r="BM404">
            <v>1.0000000000000042E-2</v>
          </cell>
          <cell r="BN404">
            <v>4.1522341120980855E-17</v>
          </cell>
          <cell r="BO404">
            <v>4.1522341120980855E-17</v>
          </cell>
          <cell r="BP404">
            <v>4.1522341120980855E-17</v>
          </cell>
          <cell r="BQ404">
            <v>4.1522341120980855E-17</v>
          </cell>
          <cell r="BR404">
            <v>4.1522341120980855E-17</v>
          </cell>
          <cell r="BS404">
            <v>4.1522341120980855E-17</v>
          </cell>
          <cell r="BT404">
            <v>4.1522341120980855E-17</v>
          </cell>
          <cell r="BU404">
            <v>4.1522341120980855E-17</v>
          </cell>
          <cell r="BV404">
            <v>4.1522341120980855E-17</v>
          </cell>
          <cell r="BW404">
            <v>4.1522341120980855E-17</v>
          </cell>
          <cell r="BX404">
            <v>4.1522341120980855E-17</v>
          </cell>
          <cell r="BY404">
            <v>4.1522341120980855E-17</v>
          </cell>
          <cell r="BZ404">
            <v>4.1522341120980855E-17</v>
          </cell>
          <cell r="CA404">
            <v>4.1522341120980855E-17</v>
          </cell>
          <cell r="CB404">
            <v>4.1522341120980855E-17</v>
          </cell>
          <cell r="CC404">
            <v>4.1522341120980855E-17</v>
          </cell>
          <cell r="CD404">
            <v>4.1522341120980855E-17</v>
          </cell>
          <cell r="CE404">
            <v>4.1522341120980855E-17</v>
          </cell>
          <cell r="CF404">
            <v>4.1522341120980855E-17</v>
          </cell>
          <cell r="CG404">
            <v>4.1522341120980855E-17</v>
          </cell>
          <cell r="CH404">
            <v>4.1522341120980855E-17</v>
          </cell>
          <cell r="CI404">
            <v>4.1522341120980855E-17</v>
          </cell>
          <cell r="CJ404">
            <v>4.1522341120980855E-17</v>
          </cell>
          <cell r="CK404">
            <v>4.1522341120980855E-17</v>
          </cell>
          <cell r="CL404">
            <v>4.1522341120980855E-17</v>
          </cell>
          <cell r="CM404">
            <v>4.1522341120980855E-17</v>
          </cell>
          <cell r="CN404">
            <v>4.1522341120980855E-17</v>
          </cell>
          <cell r="CO404">
            <v>4.1522341120980855E-17</v>
          </cell>
          <cell r="CP404">
            <v>4.1522341120980855E-17</v>
          </cell>
          <cell r="CQ404">
            <v>4.1522341120980855E-17</v>
          </cell>
          <cell r="CR404">
            <v>4.1522341120980855E-17</v>
          </cell>
          <cell r="CS404">
            <v>4.1522341120980855E-17</v>
          </cell>
          <cell r="CT404">
            <v>4.1522341120980855E-17</v>
          </cell>
          <cell r="CU404">
            <v>4.1522341120980855E-17</v>
          </cell>
          <cell r="CV404">
            <v>4.1522341120980855E-17</v>
          </cell>
          <cell r="CW404">
            <v>4.1522341120980855E-17</v>
          </cell>
          <cell r="CX404">
            <v>4.1522341120980855E-17</v>
          </cell>
          <cell r="CY404">
            <v>4.1522341120980855E-17</v>
          </cell>
          <cell r="CZ404">
            <v>4.1522341120980855E-17</v>
          </cell>
          <cell r="DA404">
            <v>4.1522341120980855E-17</v>
          </cell>
          <cell r="DB404">
            <v>4.1522341120980855E-17</v>
          </cell>
          <cell r="DC404">
            <v>4.1522341120980855E-17</v>
          </cell>
          <cell r="DD404">
            <v>4.1522341120980855E-17</v>
          </cell>
          <cell r="DE404">
            <v>4.1522341120980855E-17</v>
          </cell>
          <cell r="DF404">
            <v>4.1522341120980855E-17</v>
          </cell>
          <cell r="DG404">
            <v>4.1522341120980855E-17</v>
          </cell>
          <cell r="DH404">
            <v>4.1522341120980855E-17</v>
          </cell>
          <cell r="DI404">
            <v>4.1522341120980855E-17</v>
          </cell>
          <cell r="DJ404">
            <v>4.1522341120980855E-17</v>
          </cell>
          <cell r="DK404">
            <v>4.1522341120980855E-17</v>
          </cell>
          <cell r="DL404">
            <v>4.1522341120980855E-17</v>
          </cell>
          <cell r="DM404">
            <v>4.1522341120980855E-17</v>
          </cell>
          <cell r="DN404">
            <v>4.1522341120980855E-17</v>
          </cell>
          <cell r="DO404">
            <v>4.1522341120980855E-17</v>
          </cell>
          <cell r="DP404">
            <v>4.1522341120980855E-17</v>
          </cell>
          <cell r="DQ404">
            <v>4.1522341120980855E-17</v>
          </cell>
          <cell r="DR404">
            <v>4.1522341120980855E-17</v>
          </cell>
          <cell r="DS404">
            <v>4.1522341120980855E-17</v>
          </cell>
          <cell r="DT404">
            <v>4.1522341120980855E-17</v>
          </cell>
          <cell r="DU404">
            <v>4.1522341120980855E-17</v>
          </cell>
          <cell r="DV404">
            <v>4.1522341120980855E-17</v>
          </cell>
          <cell r="DW404">
            <v>4.1522341120980855E-17</v>
          </cell>
          <cell r="DX404">
            <v>4.1522341120980855E-17</v>
          </cell>
          <cell r="DY404">
            <v>4.1522341120980855E-17</v>
          </cell>
          <cell r="DZ404">
            <v>4.1522341120980855E-17</v>
          </cell>
          <cell r="EA404">
            <v>4.1522341120980855E-17</v>
          </cell>
          <cell r="EB404">
            <v>4.1522341120980855E-17</v>
          </cell>
          <cell r="EC404">
            <v>4.1522341120980855E-17</v>
          </cell>
          <cell r="ED404">
            <v>4.1522341120980855E-17</v>
          </cell>
          <cell r="EE404">
            <v>4.1522341120980855E-17</v>
          </cell>
          <cell r="EF404">
            <v>4.1522341120980855E-17</v>
          </cell>
          <cell r="EG404">
            <v>4.1522341120980855E-17</v>
          </cell>
          <cell r="EH404">
            <v>4.1522341120980855E-17</v>
          </cell>
          <cell r="EI404">
            <v>4.1522341120980855E-17</v>
          </cell>
          <cell r="EJ404">
            <v>4.1522341120980855E-17</v>
          </cell>
          <cell r="EK404">
            <v>4.1522341120980855E-17</v>
          </cell>
          <cell r="EL404">
            <v>4.1522341120980855E-17</v>
          </cell>
          <cell r="EM404">
            <v>4.1522341120980855E-17</v>
          </cell>
          <cell r="EN404">
            <v>4.1522341120980855E-17</v>
          </cell>
          <cell r="EO404">
            <v>4.1522341120980855E-17</v>
          </cell>
          <cell r="EP404">
            <v>4.1522341120980855E-17</v>
          </cell>
          <cell r="EQ404">
            <v>4.1522341120980855E-17</v>
          </cell>
          <cell r="ER404">
            <v>4.1522341120980855E-17</v>
          </cell>
          <cell r="ES404">
            <v>4.1522341120980855E-17</v>
          </cell>
          <cell r="ET404">
            <v>4.1522341120980855E-17</v>
          </cell>
          <cell r="EU404">
            <v>4.1522341120980855E-17</v>
          </cell>
          <cell r="EV404">
            <v>4.1522341120980855E-17</v>
          </cell>
          <cell r="EW404">
            <v>4.1522341120980855E-17</v>
          </cell>
          <cell r="EX404">
            <v>4.1522341120980855E-17</v>
          </cell>
          <cell r="EY404">
            <v>4.1522341120980855E-17</v>
          </cell>
          <cell r="EZ404">
            <v>4.1522341120980855E-17</v>
          </cell>
          <cell r="FA404">
            <v>4.1522341120980855E-17</v>
          </cell>
          <cell r="FB404">
            <v>4.1522341120980855E-17</v>
          </cell>
          <cell r="FC404">
            <v>4.1522341120980855E-17</v>
          </cell>
          <cell r="FD404">
            <v>4.1522341120980855E-17</v>
          </cell>
          <cell r="FE404">
            <v>4.1522341120980855E-17</v>
          </cell>
          <cell r="FF404">
            <v>4.1522341120980855E-17</v>
          </cell>
          <cell r="FG404">
            <v>4.1522341120980855E-17</v>
          </cell>
          <cell r="FH404">
            <v>4.1522341120980855E-17</v>
          </cell>
          <cell r="FI404">
            <v>4.1522341120980855E-17</v>
          </cell>
          <cell r="FJ404">
            <v>4.1522341120980855E-17</v>
          </cell>
          <cell r="FK404">
            <v>4.1522341120980855E-17</v>
          </cell>
          <cell r="FL404">
            <v>4.1522341120980855E-17</v>
          </cell>
          <cell r="FM404">
            <v>4.1522341120980855E-17</v>
          </cell>
          <cell r="FN404">
            <v>4.1522341120980855E-17</v>
          </cell>
          <cell r="FO404">
            <v>4.1522341120980855E-17</v>
          </cell>
          <cell r="FP404">
            <v>4.1522341120980855E-17</v>
          </cell>
          <cell r="FQ404">
            <v>4.1522341120980855E-17</v>
          </cell>
          <cell r="FR404">
            <v>4.1522341120980855E-17</v>
          </cell>
          <cell r="FS404">
            <v>4.1522341120980855E-17</v>
          </cell>
          <cell r="FT404">
            <v>4.1522341120980855E-17</v>
          </cell>
          <cell r="FU404">
            <v>4.1522341120980855E-17</v>
          </cell>
          <cell r="FV404">
            <v>4.1522341120980855E-17</v>
          </cell>
          <cell r="FW404">
            <v>4.1522341120980855E-17</v>
          </cell>
          <cell r="FX404">
            <v>4.1522341120980855E-17</v>
          </cell>
          <cell r="FY404">
            <v>4.1522341120980855E-17</v>
          </cell>
          <cell r="FZ404">
            <v>4.1522341120980855E-17</v>
          </cell>
          <cell r="GA404">
            <v>4.1522341120980855E-17</v>
          </cell>
          <cell r="GB404">
            <v>4.1522341120980855E-17</v>
          </cell>
          <cell r="GC404">
            <v>4.1522341120980855E-17</v>
          </cell>
          <cell r="GD404">
            <v>4.1522341120980855E-17</v>
          </cell>
          <cell r="GE404">
            <v>4.1522341120980855E-17</v>
          </cell>
          <cell r="GF404">
            <v>4.1522341120980855E-17</v>
          </cell>
          <cell r="GG404">
            <v>4.1522341120980855E-17</v>
          </cell>
          <cell r="GH404">
            <v>4.1522341120980855E-17</v>
          </cell>
          <cell r="GI404">
            <v>4.1522341120980855E-17</v>
          </cell>
          <cell r="GJ404">
            <v>4.1522341120980855E-17</v>
          </cell>
          <cell r="GK404">
            <v>4.1522341120980855E-17</v>
          </cell>
          <cell r="GL404">
            <v>4.1522341120980855E-17</v>
          </cell>
          <cell r="GM404">
            <v>4.1522341120980855E-17</v>
          </cell>
          <cell r="GN404">
            <v>4.1522341120980855E-17</v>
          </cell>
          <cell r="GO404">
            <v>4.1522341120980855E-17</v>
          </cell>
          <cell r="GP404">
            <v>4.1522341120980855E-17</v>
          </cell>
          <cell r="GQ404">
            <v>4.1522341120980855E-17</v>
          </cell>
          <cell r="GR404">
            <v>4.1522341120980855E-17</v>
          </cell>
          <cell r="GS404">
            <v>4.1522341120980855E-17</v>
          </cell>
          <cell r="GT404">
            <v>4.1522341120980855E-17</v>
          </cell>
          <cell r="GU404">
            <v>4.1522341120980855E-17</v>
          </cell>
          <cell r="GV404">
            <v>4.1522341120980855E-17</v>
          </cell>
          <cell r="GW404">
            <v>4.1522341120980855E-17</v>
          </cell>
          <cell r="GX404">
            <v>4.1522341120980855E-17</v>
          </cell>
          <cell r="GY404">
            <v>4.1522341120980855E-17</v>
          </cell>
          <cell r="GZ404">
            <v>4.1522341120980855E-17</v>
          </cell>
          <cell r="HA404">
            <v>4.1522341120980855E-17</v>
          </cell>
          <cell r="HB404">
            <v>4.1522341120980855E-17</v>
          </cell>
          <cell r="HC404">
            <v>4.1522341120980855E-17</v>
          </cell>
          <cell r="HD404">
            <v>4.1522341120980855E-17</v>
          </cell>
          <cell r="HE404">
            <v>4.1522341120980855E-17</v>
          </cell>
          <cell r="HF404">
            <v>4.1522341120980855E-17</v>
          </cell>
          <cell r="HG404">
            <v>4.1522341120980855E-17</v>
          </cell>
          <cell r="HH404">
            <v>4.1522341120980855E-17</v>
          </cell>
          <cell r="HI404">
            <v>4.1522341120980855E-17</v>
          </cell>
          <cell r="HJ404">
            <v>4.1522341120980855E-17</v>
          </cell>
          <cell r="HK404">
            <v>4.1522341120980855E-17</v>
          </cell>
          <cell r="HL404">
            <v>4.1522341120980855E-17</v>
          </cell>
          <cell r="HM404">
            <v>4.1522341120980855E-17</v>
          </cell>
          <cell r="HN404">
            <v>4.1522341120980855E-17</v>
          </cell>
          <cell r="HO404">
            <v>4.1522341120980855E-17</v>
          </cell>
          <cell r="HP404">
            <v>4.1522341120980855E-17</v>
          </cell>
          <cell r="HQ404">
            <v>4.1522341120980855E-17</v>
          </cell>
          <cell r="HR404">
            <v>4.1522341120980855E-17</v>
          </cell>
          <cell r="HS404">
            <v>4.1522341120980855E-17</v>
          </cell>
          <cell r="HT404">
            <v>4.1522341120980855E-17</v>
          </cell>
          <cell r="HU404">
            <v>4.1522341120980855E-17</v>
          </cell>
          <cell r="HV404">
            <v>4.1522341120980855E-17</v>
          </cell>
          <cell r="HW404">
            <v>4.1522341120980855E-17</v>
          </cell>
          <cell r="HX404">
            <v>4.1522341120980855E-17</v>
          </cell>
          <cell r="HY404">
            <v>4.1522341120980855E-17</v>
          </cell>
          <cell r="HZ404">
            <v>4.1522341120980855E-17</v>
          </cell>
          <cell r="IA404">
            <v>4.1522341120980855E-17</v>
          </cell>
          <cell r="IB404">
            <v>4.1522341120980855E-17</v>
          </cell>
          <cell r="IC404">
            <v>4.1522341120980855E-17</v>
          </cell>
          <cell r="ID404">
            <v>4.1522341120980855E-17</v>
          </cell>
          <cell r="IE404">
            <v>4.1522341120980855E-17</v>
          </cell>
          <cell r="IF404">
            <v>4.1522341120980855E-17</v>
          </cell>
          <cell r="IG404">
            <v>4.1522341120980855E-17</v>
          </cell>
          <cell r="IH404">
            <v>4.1522341120980855E-17</v>
          </cell>
          <cell r="II404">
            <v>4.1522341120980855E-17</v>
          </cell>
          <cell r="IJ404">
            <v>4.1522341120980855E-17</v>
          </cell>
          <cell r="IK404">
            <v>4.1522341120980855E-17</v>
          </cell>
          <cell r="IL404">
            <v>4.1522341120980855E-17</v>
          </cell>
          <cell r="IM404">
            <v>4.1522341120980855E-17</v>
          </cell>
          <cell r="IN404">
            <v>4.1522341120980855E-17</v>
          </cell>
          <cell r="IO404">
            <v>4.1522341120980855E-17</v>
          </cell>
          <cell r="IP404">
            <v>4.1522341120980855E-17</v>
          </cell>
          <cell r="IQ404">
            <v>4.1522341120980855E-17</v>
          </cell>
          <cell r="IR404">
            <v>3.0669911055269946E-16</v>
          </cell>
          <cell r="IS404">
            <v>3.0669911055269946E-16</v>
          </cell>
          <cell r="IT404">
            <v>3.0669911055269946E-16</v>
          </cell>
          <cell r="IU404">
            <v>3.0669911055269946E-16</v>
          </cell>
        </row>
        <row r="405">
          <cell r="AS405">
            <v>0.17</v>
          </cell>
          <cell r="AT405">
            <v>0</v>
          </cell>
          <cell r="AU405">
            <v>0</v>
          </cell>
          <cell r="AV405">
            <v>0</v>
          </cell>
          <cell r="AW405">
            <v>0</v>
          </cell>
          <cell r="AX405">
            <v>0</v>
          </cell>
          <cell r="AY405">
            <v>0</v>
          </cell>
          <cell r="AZ405">
            <v>0</v>
          </cell>
          <cell r="BA405">
            <v>0</v>
          </cell>
          <cell r="BB405">
            <v>0</v>
          </cell>
          <cell r="BC405">
            <v>0</v>
          </cell>
          <cell r="BD405">
            <v>0.11000000000000004</v>
          </cell>
          <cell r="BE405">
            <v>0.10000000000000005</v>
          </cell>
          <cell r="BF405">
            <v>9.0000000000000052E-2</v>
          </cell>
          <cell r="BG405">
            <v>8.0000000000000057E-2</v>
          </cell>
          <cell r="BH405">
            <v>7.0000000000000062E-2</v>
          </cell>
          <cell r="BI405">
            <v>6.0000000000000053E-2</v>
          </cell>
          <cell r="BJ405">
            <v>5.0000000000000051E-2</v>
          </cell>
          <cell r="BK405">
            <v>4.0000000000000049E-2</v>
          </cell>
          <cell r="BL405">
            <v>3.0000000000000047E-2</v>
          </cell>
          <cell r="BM405">
            <v>2.0000000000000042E-2</v>
          </cell>
          <cell r="BN405">
            <v>1.0000000000000042E-2</v>
          </cell>
          <cell r="BO405">
            <v>4.1522341120980855E-17</v>
          </cell>
          <cell r="BP405">
            <v>4.1522341120980855E-17</v>
          </cell>
          <cell r="BQ405">
            <v>4.1522341120980855E-17</v>
          </cell>
          <cell r="BR405">
            <v>4.1522341120980855E-17</v>
          </cell>
          <cell r="BS405">
            <v>4.1522341120980855E-17</v>
          </cell>
          <cell r="BT405">
            <v>4.1522341120980855E-17</v>
          </cell>
          <cell r="BU405">
            <v>4.1522341120980855E-17</v>
          </cell>
          <cell r="BV405">
            <v>4.1522341120980855E-17</v>
          </cell>
          <cell r="BW405">
            <v>4.1522341120980855E-17</v>
          </cell>
          <cell r="BX405">
            <v>4.1522341120980855E-17</v>
          </cell>
          <cell r="BY405">
            <v>4.1522341120980855E-17</v>
          </cell>
          <cell r="BZ405">
            <v>4.1522341120980855E-17</v>
          </cell>
          <cell r="CA405">
            <v>4.1522341120980855E-17</v>
          </cell>
          <cell r="CB405">
            <v>4.1522341120980855E-17</v>
          </cell>
          <cell r="CC405">
            <v>4.1522341120980855E-17</v>
          </cell>
          <cell r="CD405">
            <v>4.1522341120980855E-17</v>
          </cell>
          <cell r="CE405">
            <v>4.1522341120980855E-17</v>
          </cell>
          <cell r="CF405">
            <v>4.1522341120980855E-17</v>
          </cell>
          <cell r="CG405">
            <v>4.1522341120980855E-17</v>
          </cell>
          <cell r="CH405">
            <v>4.1522341120980855E-17</v>
          </cell>
          <cell r="CI405">
            <v>4.1522341120980855E-17</v>
          </cell>
          <cell r="CJ405">
            <v>4.1522341120980855E-17</v>
          </cell>
          <cell r="CK405">
            <v>4.1522341120980855E-17</v>
          </cell>
          <cell r="CL405">
            <v>4.1522341120980855E-17</v>
          </cell>
          <cell r="CM405">
            <v>4.1522341120980855E-17</v>
          </cell>
          <cell r="CN405">
            <v>4.1522341120980855E-17</v>
          </cell>
          <cell r="CO405">
            <v>4.1522341120980855E-17</v>
          </cell>
          <cell r="CP405">
            <v>4.1522341120980855E-17</v>
          </cell>
          <cell r="CQ405">
            <v>4.1522341120980855E-17</v>
          </cell>
          <cell r="CR405">
            <v>4.1522341120980855E-17</v>
          </cell>
          <cell r="CS405">
            <v>4.1522341120980855E-17</v>
          </cell>
          <cell r="CT405">
            <v>4.1522341120980855E-17</v>
          </cell>
          <cell r="CU405">
            <v>4.1522341120980855E-17</v>
          </cell>
          <cell r="CV405">
            <v>4.1522341120980855E-17</v>
          </cell>
          <cell r="CW405">
            <v>4.1522341120980855E-17</v>
          </cell>
          <cell r="CX405">
            <v>4.1522341120980855E-17</v>
          </cell>
          <cell r="CY405">
            <v>4.1522341120980855E-17</v>
          </cell>
          <cell r="CZ405">
            <v>4.1522341120980855E-17</v>
          </cell>
          <cell r="DA405">
            <v>4.1522341120980855E-17</v>
          </cell>
          <cell r="DB405">
            <v>4.1522341120980855E-17</v>
          </cell>
          <cell r="DC405">
            <v>4.1522341120980855E-17</v>
          </cell>
          <cell r="DD405">
            <v>4.1522341120980855E-17</v>
          </cell>
          <cell r="DE405">
            <v>4.1522341120980855E-17</v>
          </cell>
          <cell r="DF405">
            <v>4.1522341120980855E-17</v>
          </cell>
          <cell r="DG405">
            <v>4.1522341120980855E-17</v>
          </cell>
          <cell r="DH405">
            <v>4.1522341120980855E-17</v>
          </cell>
          <cell r="DI405">
            <v>4.1522341120980855E-17</v>
          </cell>
          <cell r="DJ405">
            <v>4.1522341120980855E-17</v>
          </cell>
          <cell r="DK405">
            <v>4.1522341120980855E-17</v>
          </cell>
          <cell r="DL405">
            <v>4.1522341120980855E-17</v>
          </cell>
          <cell r="DM405">
            <v>4.1522341120980855E-17</v>
          </cell>
          <cell r="DN405">
            <v>4.1522341120980855E-17</v>
          </cell>
          <cell r="DO405">
            <v>4.1522341120980855E-17</v>
          </cell>
          <cell r="DP405">
            <v>4.1522341120980855E-17</v>
          </cell>
          <cell r="DQ405">
            <v>4.1522341120980855E-17</v>
          </cell>
          <cell r="DR405">
            <v>4.1522341120980855E-17</v>
          </cell>
          <cell r="DS405">
            <v>4.1522341120980855E-17</v>
          </cell>
          <cell r="DT405">
            <v>4.1522341120980855E-17</v>
          </cell>
          <cell r="DU405">
            <v>4.1522341120980855E-17</v>
          </cell>
          <cell r="DV405">
            <v>4.1522341120980855E-17</v>
          </cell>
          <cell r="DW405">
            <v>4.1522341120980855E-17</v>
          </cell>
          <cell r="DX405">
            <v>4.1522341120980855E-17</v>
          </cell>
          <cell r="DY405">
            <v>4.1522341120980855E-17</v>
          </cell>
          <cell r="DZ405">
            <v>4.1522341120980855E-17</v>
          </cell>
          <cell r="EA405">
            <v>4.1522341120980855E-17</v>
          </cell>
          <cell r="EB405">
            <v>4.1522341120980855E-17</v>
          </cell>
          <cell r="EC405">
            <v>4.1522341120980855E-17</v>
          </cell>
          <cell r="ED405">
            <v>4.1522341120980855E-17</v>
          </cell>
          <cell r="EE405">
            <v>4.1522341120980855E-17</v>
          </cell>
          <cell r="EF405">
            <v>4.1522341120980855E-17</v>
          </cell>
          <cell r="EG405">
            <v>4.1522341120980855E-17</v>
          </cell>
          <cell r="EH405">
            <v>4.1522341120980855E-17</v>
          </cell>
          <cell r="EI405">
            <v>4.1522341120980855E-17</v>
          </cell>
          <cell r="EJ405">
            <v>4.1522341120980855E-17</v>
          </cell>
          <cell r="EK405">
            <v>4.1522341120980855E-17</v>
          </cell>
          <cell r="EL405">
            <v>4.1522341120980855E-17</v>
          </cell>
          <cell r="EM405">
            <v>4.1522341120980855E-17</v>
          </cell>
          <cell r="EN405">
            <v>4.1522341120980855E-17</v>
          </cell>
          <cell r="EO405">
            <v>4.1522341120980855E-17</v>
          </cell>
          <cell r="EP405">
            <v>4.1522341120980855E-17</v>
          </cell>
          <cell r="EQ405">
            <v>4.1522341120980855E-17</v>
          </cell>
          <cell r="ER405">
            <v>4.1522341120980855E-17</v>
          </cell>
          <cell r="ES405">
            <v>4.1522341120980855E-17</v>
          </cell>
          <cell r="ET405">
            <v>4.1522341120980855E-17</v>
          </cell>
          <cell r="EU405">
            <v>4.1522341120980855E-17</v>
          </cell>
          <cell r="EV405">
            <v>4.1522341120980855E-17</v>
          </cell>
          <cell r="EW405">
            <v>4.1522341120980855E-17</v>
          </cell>
          <cell r="EX405">
            <v>4.1522341120980855E-17</v>
          </cell>
          <cell r="EY405">
            <v>4.1522341120980855E-17</v>
          </cell>
          <cell r="EZ405">
            <v>4.1522341120980855E-17</v>
          </cell>
          <cell r="FA405">
            <v>4.1522341120980855E-17</v>
          </cell>
          <cell r="FB405">
            <v>4.1522341120980855E-17</v>
          </cell>
          <cell r="FC405">
            <v>4.1522341120980855E-17</v>
          </cell>
          <cell r="FD405">
            <v>4.1522341120980855E-17</v>
          </cell>
          <cell r="FE405">
            <v>4.1522341120980855E-17</v>
          </cell>
          <cell r="FF405">
            <v>4.1522341120980855E-17</v>
          </cell>
          <cell r="FG405">
            <v>4.1522341120980855E-17</v>
          </cell>
          <cell r="FH405">
            <v>4.1522341120980855E-17</v>
          </cell>
          <cell r="FI405">
            <v>4.1522341120980855E-17</v>
          </cell>
          <cell r="FJ405">
            <v>4.1522341120980855E-17</v>
          </cell>
          <cell r="FK405">
            <v>4.1522341120980855E-17</v>
          </cell>
          <cell r="FL405">
            <v>4.1522341120980855E-17</v>
          </cell>
          <cell r="FM405">
            <v>4.1522341120980855E-17</v>
          </cell>
          <cell r="FN405">
            <v>4.1522341120980855E-17</v>
          </cell>
          <cell r="FO405">
            <v>4.1522341120980855E-17</v>
          </cell>
          <cell r="FP405">
            <v>4.1522341120980855E-17</v>
          </cell>
          <cell r="FQ405">
            <v>4.1522341120980855E-17</v>
          </cell>
          <cell r="FR405">
            <v>4.1522341120980855E-17</v>
          </cell>
          <cell r="FS405">
            <v>4.1522341120980855E-17</v>
          </cell>
          <cell r="FT405">
            <v>4.1522341120980855E-17</v>
          </cell>
          <cell r="FU405">
            <v>4.1522341120980855E-17</v>
          </cell>
          <cell r="FV405">
            <v>4.1522341120980855E-17</v>
          </cell>
          <cell r="FW405">
            <v>4.1522341120980855E-17</v>
          </cell>
          <cell r="FX405">
            <v>4.1522341120980855E-17</v>
          </cell>
          <cell r="FY405">
            <v>4.1522341120980855E-17</v>
          </cell>
          <cell r="FZ405">
            <v>4.1522341120980855E-17</v>
          </cell>
          <cell r="GA405">
            <v>4.1522341120980855E-17</v>
          </cell>
          <cell r="GB405">
            <v>4.1522341120980855E-17</v>
          </cell>
          <cell r="GC405">
            <v>4.1522341120980855E-17</v>
          </cell>
          <cell r="GD405">
            <v>4.1522341120980855E-17</v>
          </cell>
          <cell r="GE405">
            <v>4.1522341120980855E-17</v>
          </cell>
          <cell r="GF405">
            <v>4.1522341120980855E-17</v>
          </cell>
          <cell r="GG405">
            <v>4.1522341120980855E-17</v>
          </cell>
          <cell r="GH405">
            <v>4.1522341120980855E-17</v>
          </cell>
          <cell r="GI405">
            <v>4.1522341120980855E-17</v>
          </cell>
          <cell r="GJ405">
            <v>4.1522341120980855E-17</v>
          </cell>
          <cell r="GK405">
            <v>4.1522341120980855E-17</v>
          </cell>
          <cell r="GL405">
            <v>4.1522341120980855E-17</v>
          </cell>
          <cell r="GM405">
            <v>4.1522341120980855E-17</v>
          </cell>
          <cell r="GN405">
            <v>4.1522341120980855E-17</v>
          </cell>
          <cell r="GO405">
            <v>4.1522341120980855E-17</v>
          </cell>
          <cell r="GP405">
            <v>4.1522341120980855E-17</v>
          </cell>
          <cell r="GQ405">
            <v>4.1522341120980855E-17</v>
          </cell>
          <cell r="GR405">
            <v>4.1522341120980855E-17</v>
          </cell>
          <cell r="GS405">
            <v>4.1522341120980855E-17</v>
          </cell>
          <cell r="GT405">
            <v>4.1522341120980855E-17</v>
          </cell>
          <cell r="GU405">
            <v>4.1522341120980855E-17</v>
          </cell>
          <cell r="GV405">
            <v>4.1522341120980855E-17</v>
          </cell>
          <cell r="GW405">
            <v>4.1522341120980855E-17</v>
          </cell>
          <cell r="GX405">
            <v>4.1522341120980855E-17</v>
          </cell>
          <cell r="GY405">
            <v>4.1522341120980855E-17</v>
          </cell>
          <cell r="GZ405">
            <v>4.1522341120980855E-17</v>
          </cell>
          <cell r="HA405">
            <v>4.1522341120980855E-17</v>
          </cell>
          <cell r="HB405">
            <v>4.1522341120980855E-17</v>
          </cell>
          <cell r="HC405">
            <v>4.1522341120980855E-17</v>
          </cell>
          <cell r="HD405">
            <v>4.1522341120980855E-17</v>
          </cell>
          <cell r="HE405">
            <v>4.1522341120980855E-17</v>
          </cell>
          <cell r="HF405">
            <v>4.1522341120980855E-17</v>
          </cell>
          <cell r="HG405">
            <v>4.1522341120980855E-17</v>
          </cell>
          <cell r="HH405">
            <v>4.1522341120980855E-17</v>
          </cell>
          <cell r="HI405">
            <v>4.1522341120980855E-17</v>
          </cell>
          <cell r="HJ405">
            <v>4.1522341120980855E-17</v>
          </cell>
          <cell r="HK405">
            <v>4.1522341120980855E-17</v>
          </cell>
          <cell r="HL405">
            <v>4.1522341120980855E-17</v>
          </cell>
          <cell r="HM405">
            <v>4.1522341120980855E-17</v>
          </cell>
          <cell r="HN405">
            <v>4.1522341120980855E-17</v>
          </cell>
          <cell r="HO405">
            <v>4.1522341120980855E-17</v>
          </cell>
          <cell r="HP405">
            <v>4.1522341120980855E-17</v>
          </cell>
          <cell r="HQ405">
            <v>4.1522341120980855E-17</v>
          </cell>
          <cell r="HR405">
            <v>4.1522341120980855E-17</v>
          </cell>
          <cell r="HS405">
            <v>4.1522341120980855E-17</v>
          </cell>
          <cell r="HT405">
            <v>4.1522341120980855E-17</v>
          </cell>
          <cell r="HU405">
            <v>4.1522341120980855E-17</v>
          </cell>
          <cell r="HV405">
            <v>4.1522341120980855E-17</v>
          </cell>
          <cell r="HW405">
            <v>4.1522341120980855E-17</v>
          </cell>
          <cell r="HX405">
            <v>4.1522341120980855E-17</v>
          </cell>
          <cell r="HY405">
            <v>4.1522341120980855E-17</v>
          </cell>
          <cell r="HZ405">
            <v>4.1522341120980855E-17</v>
          </cell>
          <cell r="IA405">
            <v>4.1522341120980855E-17</v>
          </cell>
          <cell r="IB405">
            <v>4.1522341120980855E-17</v>
          </cell>
          <cell r="IC405">
            <v>4.1522341120980855E-17</v>
          </cell>
          <cell r="ID405">
            <v>4.1522341120980855E-17</v>
          </cell>
          <cell r="IE405">
            <v>4.1522341120980855E-17</v>
          </cell>
          <cell r="IF405">
            <v>4.1522341120980855E-17</v>
          </cell>
          <cell r="IG405">
            <v>4.1522341120980855E-17</v>
          </cell>
          <cell r="IH405">
            <v>4.1522341120980855E-17</v>
          </cell>
          <cell r="II405">
            <v>4.1522341120980855E-17</v>
          </cell>
          <cell r="IJ405">
            <v>4.1522341120980855E-17</v>
          </cell>
          <cell r="IK405">
            <v>4.1522341120980855E-17</v>
          </cell>
          <cell r="IL405">
            <v>4.1522341120980855E-17</v>
          </cell>
          <cell r="IM405">
            <v>4.1522341120980855E-17</v>
          </cell>
          <cell r="IN405">
            <v>4.1522341120980855E-17</v>
          </cell>
          <cell r="IO405">
            <v>4.1522341120980855E-17</v>
          </cell>
          <cell r="IP405">
            <v>4.1522341120980855E-17</v>
          </cell>
          <cell r="IQ405">
            <v>4.1522341120980855E-17</v>
          </cell>
        </row>
        <row r="406">
          <cell r="AB406">
            <v>0</v>
          </cell>
          <cell r="AG406">
            <v>0</v>
          </cell>
          <cell r="AL406">
            <v>0</v>
          </cell>
          <cell r="AQ406">
            <v>0</v>
          </cell>
          <cell r="AR406">
            <v>0</v>
          </cell>
          <cell r="AS406">
            <v>0</v>
          </cell>
          <cell r="AT406">
            <v>0.17</v>
          </cell>
          <cell r="AU406">
            <v>0</v>
          </cell>
          <cell r="AV406">
            <v>0</v>
          </cell>
          <cell r="AW406">
            <v>0</v>
          </cell>
          <cell r="AX406">
            <v>0</v>
          </cell>
          <cell r="AY406">
            <v>0</v>
          </cell>
          <cell r="AZ406">
            <v>0</v>
          </cell>
          <cell r="BA406">
            <v>0</v>
          </cell>
          <cell r="BB406">
            <v>0</v>
          </cell>
          <cell r="BC406">
            <v>0</v>
          </cell>
          <cell r="BD406">
            <v>0</v>
          </cell>
          <cell r="BE406">
            <v>0.11000000000000004</v>
          </cell>
          <cell r="BF406">
            <v>0.10000000000000005</v>
          </cell>
          <cell r="BG406">
            <v>9.0000000000000052E-2</v>
          </cell>
          <cell r="BH406">
            <v>8.0000000000000057E-2</v>
          </cell>
          <cell r="BI406">
            <v>7.0000000000000062E-2</v>
          </cell>
          <cell r="BJ406">
            <v>6.0000000000000053E-2</v>
          </cell>
          <cell r="BK406">
            <v>5.0000000000000051E-2</v>
          </cell>
          <cell r="BL406">
            <v>4.0000000000000049E-2</v>
          </cell>
          <cell r="BM406">
            <v>3.0000000000000047E-2</v>
          </cell>
          <cell r="BN406">
            <v>2.0000000000000042E-2</v>
          </cell>
          <cell r="BO406">
            <v>1.0000000000000042E-2</v>
          </cell>
          <cell r="BP406">
            <v>4.1522341120980855E-17</v>
          </cell>
          <cell r="BQ406">
            <v>4.1522341120980855E-17</v>
          </cell>
          <cell r="BR406">
            <v>4.1522341120980855E-17</v>
          </cell>
          <cell r="BS406">
            <v>4.1522341120980855E-17</v>
          </cell>
          <cell r="BT406">
            <v>4.1522341120980855E-17</v>
          </cell>
          <cell r="BU406">
            <v>4.1522341120980855E-17</v>
          </cell>
          <cell r="BV406">
            <v>4.1522341120980855E-17</v>
          </cell>
          <cell r="BW406">
            <v>4.1522341120980855E-17</v>
          </cell>
          <cell r="BX406">
            <v>4.1522341120980855E-17</v>
          </cell>
          <cell r="BY406">
            <v>4.1522341120980855E-17</v>
          </cell>
          <cell r="BZ406">
            <v>4.1522341120980855E-17</v>
          </cell>
          <cell r="CA406">
            <v>4.1522341120980855E-17</v>
          </cell>
          <cell r="CB406">
            <v>4.1522341120980855E-17</v>
          </cell>
          <cell r="CC406">
            <v>4.1522341120980855E-17</v>
          </cell>
          <cell r="CD406">
            <v>4.1522341120980855E-17</v>
          </cell>
          <cell r="CE406">
            <v>4.1522341120980855E-17</v>
          </cell>
          <cell r="CF406">
            <v>4.1522341120980855E-17</v>
          </cell>
          <cell r="CG406">
            <v>4.1522341120980855E-17</v>
          </cell>
          <cell r="CH406">
            <v>4.1522341120980855E-17</v>
          </cell>
          <cell r="CI406">
            <v>4.1522341120980855E-17</v>
          </cell>
          <cell r="CJ406">
            <v>4.1522341120980855E-17</v>
          </cell>
          <cell r="CK406">
            <v>4.1522341120980855E-17</v>
          </cell>
          <cell r="CL406">
            <v>4.1522341120980855E-17</v>
          </cell>
          <cell r="CM406">
            <v>4.1522341120980855E-17</v>
          </cell>
          <cell r="CN406">
            <v>4.1522341120980855E-17</v>
          </cell>
          <cell r="CO406">
            <v>4.1522341120980855E-17</v>
          </cell>
          <cell r="CP406">
            <v>4.1522341120980855E-17</v>
          </cell>
          <cell r="CQ406">
            <v>4.1522341120980855E-17</v>
          </cell>
          <cell r="CR406">
            <v>4.1522341120980855E-17</v>
          </cell>
          <cell r="CS406">
            <v>4.1522341120980855E-17</v>
          </cell>
          <cell r="CT406">
            <v>4.1522341120980855E-17</v>
          </cell>
          <cell r="CU406">
            <v>4.1522341120980855E-17</v>
          </cell>
          <cell r="CV406">
            <v>4.1522341120980855E-17</v>
          </cell>
          <cell r="CW406">
            <v>4.1522341120980855E-17</v>
          </cell>
          <cell r="CX406">
            <v>4.1522341120980855E-17</v>
          </cell>
          <cell r="CY406">
            <v>4.1522341120980855E-17</v>
          </cell>
          <cell r="CZ406">
            <v>4.1522341120980855E-17</v>
          </cell>
          <cell r="DA406">
            <v>4.1522341120980855E-17</v>
          </cell>
          <cell r="DB406">
            <v>4.1522341120980855E-17</v>
          </cell>
          <cell r="DC406">
            <v>4.1522341120980855E-17</v>
          </cell>
          <cell r="DD406">
            <v>4.1522341120980855E-17</v>
          </cell>
          <cell r="DE406">
            <v>4.1522341120980855E-17</v>
          </cell>
          <cell r="DF406">
            <v>4.1522341120980855E-17</v>
          </cell>
          <cell r="DG406">
            <v>4.1522341120980855E-17</v>
          </cell>
          <cell r="DH406">
            <v>4.1522341120980855E-17</v>
          </cell>
          <cell r="DI406">
            <v>4.1522341120980855E-17</v>
          </cell>
          <cell r="DJ406">
            <v>4.1522341120980855E-17</v>
          </cell>
          <cell r="DK406">
            <v>4.1522341120980855E-17</v>
          </cell>
          <cell r="DL406">
            <v>4.1522341120980855E-17</v>
          </cell>
          <cell r="DM406">
            <v>4.1522341120980855E-17</v>
          </cell>
          <cell r="DN406">
            <v>4.1522341120980855E-17</v>
          </cell>
          <cell r="DO406">
            <v>4.1522341120980855E-17</v>
          </cell>
          <cell r="DP406">
            <v>4.1522341120980855E-17</v>
          </cell>
          <cell r="DQ406">
            <v>4.1522341120980855E-17</v>
          </cell>
          <cell r="DR406">
            <v>4.1522341120980855E-17</v>
          </cell>
          <cell r="DS406">
            <v>4.1522341120980855E-17</v>
          </cell>
          <cell r="DT406">
            <v>4.1522341120980855E-17</v>
          </cell>
          <cell r="DU406">
            <v>4.1522341120980855E-17</v>
          </cell>
          <cell r="DV406">
            <v>4.1522341120980855E-17</v>
          </cell>
          <cell r="DW406">
            <v>4.1522341120980855E-17</v>
          </cell>
          <cell r="DX406">
            <v>4.1522341120980855E-17</v>
          </cell>
          <cell r="DY406">
            <v>4.1522341120980855E-17</v>
          </cell>
          <cell r="DZ406">
            <v>4.1522341120980855E-17</v>
          </cell>
          <cell r="EA406">
            <v>4.1522341120980855E-17</v>
          </cell>
          <cell r="EB406">
            <v>4.1522341120980855E-17</v>
          </cell>
          <cell r="EC406">
            <v>4.1522341120980855E-17</v>
          </cell>
          <cell r="ED406">
            <v>4.1522341120980855E-17</v>
          </cell>
          <cell r="EE406">
            <v>4.1522341120980855E-17</v>
          </cell>
          <cell r="EF406">
            <v>4.1522341120980855E-17</v>
          </cell>
          <cell r="EG406">
            <v>4.1522341120980855E-17</v>
          </cell>
          <cell r="EH406">
            <v>4.1522341120980855E-17</v>
          </cell>
          <cell r="EI406">
            <v>4.1522341120980855E-17</v>
          </cell>
          <cell r="EJ406">
            <v>4.1522341120980855E-17</v>
          </cell>
          <cell r="EK406">
            <v>4.1522341120980855E-17</v>
          </cell>
          <cell r="EL406">
            <v>4.1522341120980855E-17</v>
          </cell>
          <cell r="EM406">
            <v>4.1522341120980855E-17</v>
          </cell>
          <cell r="EN406">
            <v>4.1522341120980855E-17</v>
          </cell>
          <cell r="EO406">
            <v>4.1522341120980855E-17</v>
          </cell>
          <cell r="EP406">
            <v>4.1522341120980855E-17</v>
          </cell>
          <cell r="EQ406">
            <v>4.1522341120980855E-17</v>
          </cell>
          <cell r="ER406">
            <v>4.1522341120980855E-17</v>
          </cell>
          <cell r="ES406">
            <v>4.1522341120980855E-17</v>
          </cell>
          <cell r="ET406">
            <v>4.1522341120980855E-17</v>
          </cell>
          <cell r="EU406">
            <v>4.1522341120980855E-17</v>
          </cell>
          <cell r="EV406">
            <v>4.1522341120980855E-17</v>
          </cell>
          <cell r="EW406">
            <v>4.1522341120980855E-17</v>
          </cell>
          <cell r="EX406">
            <v>4.1522341120980855E-17</v>
          </cell>
          <cell r="EY406">
            <v>4.1522341120980855E-17</v>
          </cell>
          <cell r="EZ406">
            <v>4.1522341120980855E-17</v>
          </cell>
          <cell r="FA406">
            <v>4.1522341120980855E-17</v>
          </cell>
          <cell r="FB406">
            <v>4.1522341120980855E-17</v>
          </cell>
          <cell r="FC406">
            <v>4.1522341120980855E-17</v>
          </cell>
          <cell r="FD406">
            <v>4.1522341120980855E-17</v>
          </cell>
          <cell r="FE406">
            <v>4.1522341120980855E-17</v>
          </cell>
          <cell r="FF406">
            <v>4.1522341120980855E-17</v>
          </cell>
          <cell r="FG406">
            <v>4.1522341120980855E-17</v>
          </cell>
          <cell r="FH406">
            <v>4.1522341120980855E-17</v>
          </cell>
          <cell r="FI406">
            <v>4.1522341120980855E-17</v>
          </cell>
          <cell r="FJ406">
            <v>4.1522341120980855E-17</v>
          </cell>
          <cell r="FK406">
            <v>4.1522341120980855E-17</v>
          </cell>
          <cell r="FL406">
            <v>4.1522341120980855E-17</v>
          </cell>
          <cell r="FM406">
            <v>4.1522341120980855E-17</v>
          </cell>
          <cell r="FN406">
            <v>4.1522341120980855E-17</v>
          </cell>
          <cell r="FO406">
            <v>4.1522341120980855E-17</v>
          </cell>
          <cell r="FP406">
            <v>4.1522341120980855E-17</v>
          </cell>
          <cell r="FQ406">
            <v>4.1522341120980855E-17</v>
          </cell>
          <cell r="FR406">
            <v>4.1522341120980855E-17</v>
          </cell>
          <cell r="FS406">
            <v>4.1522341120980855E-17</v>
          </cell>
          <cell r="FT406">
            <v>4.1522341120980855E-17</v>
          </cell>
          <cell r="FU406">
            <v>4.1522341120980855E-17</v>
          </cell>
          <cell r="FV406">
            <v>4.1522341120980855E-17</v>
          </cell>
          <cell r="FW406">
            <v>4.1522341120980855E-17</v>
          </cell>
          <cell r="FX406">
            <v>4.1522341120980855E-17</v>
          </cell>
          <cell r="FY406">
            <v>4.1522341120980855E-17</v>
          </cell>
          <cell r="FZ406">
            <v>4.1522341120980855E-17</v>
          </cell>
          <cell r="GA406">
            <v>4.1522341120980855E-17</v>
          </cell>
          <cell r="GB406">
            <v>4.1522341120980855E-17</v>
          </cell>
          <cell r="GC406">
            <v>4.1522341120980855E-17</v>
          </cell>
          <cell r="GD406">
            <v>4.1522341120980855E-17</v>
          </cell>
          <cell r="GE406">
            <v>4.1522341120980855E-17</v>
          </cell>
          <cell r="GF406">
            <v>4.1522341120980855E-17</v>
          </cell>
          <cell r="GG406">
            <v>4.1522341120980855E-17</v>
          </cell>
          <cell r="GH406">
            <v>4.1522341120980855E-17</v>
          </cell>
          <cell r="GI406">
            <v>4.1522341120980855E-17</v>
          </cell>
          <cell r="GJ406">
            <v>4.1522341120980855E-17</v>
          </cell>
          <cell r="GK406">
            <v>4.1522341120980855E-17</v>
          </cell>
          <cell r="GL406">
            <v>4.1522341120980855E-17</v>
          </cell>
          <cell r="GM406">
            <v>4.1522341120980855E-17</v>
          </cell>
          <cell r="GN406">
            <v>4.1522341120980855E-17</v>
          </cell>
          <cell r="GO406">
            <v>4.1522341120980855E-17</v>
          </cell>
          <cell r="GP406">
            <v>4.1522341120980855E-17</v>
          </cell>
          <cell r="GQ406">
            <v>4.1522341120980855E-17</v>
          </cell>
          <cell r="GR406">
            <v>4.1522341120980855E-17</v>
          </cell>
          <cell r="GS406">
            <v>4.1522341120980855E-17</v>
          </cell>
          <cell r="GT406">
            <v>4.1522341120980855E-17</v>
          </cell>
          <cell r="GU406">
            <v>4.1522341120980855E-17</v>
          </cell>
          <cell r="GV406">
            <v>4.1522341120980855E-17</v>
          </cell>
          <cell r="GW406">
            <v>4.1522341120980855E-17</v>
          </cell>
          <cell r="GX406">
            <v>4.1522341120980855E-17</v>
          </cell>
          <cell r="GY406">
            <v>4.1522341120980855E-17</v>
          </cell>
          <cell r="GZ406">
            <v>4.1522341120980855E-17</v>
          </cell>
          <cell r="HA406">
            <v>4.1522341120980855E-17</v>
          </cell>
          <cell r="HB406">
            <v>4.1522341120980855E-17</v>
          </cell>
          <cell r="HC406">
            <v>4.1522341120980855E-17</v>
          </cell>
          <cell r="HD406">
            <v>4.1522341120980855E-17</v>
          </cell>
          <cell r="HE406">
            <v>4.1522341120980855E-17</v>
          </cell>
          <cell r="HF406">
            <v>4.1522341120980855E-17</v>
          </cell>
          <cell r="HG406">
            <v>4.1522341120980855E-17</v>
          </cell>
          <cell r="HH406">
            <v>4.1522341120980855E-17</v>
          </cell>
          <cell r="HI406">
            <v>4.1522341120980855E-17</v>
          </cell>
          <cell r="HJ406">
            <v>4.1522341120980855E-17</v>
          </cell>
          <cell r="HK406">
            <v>4.1522341120980855E-17</v>
          </cell>
          <cell r="HL406">
            <v>4.1522341120980855E-17</v>
          </cell>
          <cell r="HM406">
            <v>4.1522341120980855E-17</v>
          </cell>
          <cell r="HN406">
            <v>4.1522341120980855E-17</v>
          </cell>
          <cell r="HO406">
            <v>4.1522341120980855E-17</v>
          </cell>
          <cell r="HP406">
            <v>4.1522341120980855E-17</v>
          </cell>
          <cell r="HQ406">
            <v>4.1522341120980855E-17</v>
          </cell>
          <cell r="HR406">
            <v>4.1522341120980855E-17</v>
          </cell>
          <cell r="HS406">
            <v>4.1522341120980855E-17</v>
          </cell>
          <cell r="HT406">
            <v>4.1522341120980855E-17</v>
          </cell>
          <cell r="HU406">
            <v>4.1522341120980855E-17</v>
          </cell>
          <cell r="HV406">
            <v>4.1522341120980855E-17</v>
          </cell>
          <cell r="HW406">
            <v>4.1522341120980855E-17</v>
          </cell>
          <cell r="HX406">
            <v>4.1522341120980855E-17</v>
          </cell>
          <cell r="HY406">
            <v>4.1522341120980855E-17</v>
          </cell>
          <cell r="HZ406">
            <v>4.1522341120980855E-17</v>
          </cell>
          <cell r="IA406">
            <v>4.1522341120980855E-17</v>
          </cell>
          <cell r="IB406">
            <v>4.1522341120980855E-17</v>
          </cell>
          <cell r="IC406">
            <v>4.1522341120980855E-17</v>
          </cell>
          <cell r="ID406">
            <v>4.1522341120980855E-17</v>
          </cell>
          <cell r="IE406">
            <v>4.1522341120980855E-17</v>
          </cell>
          <cell r="IF406">
            <v>4.1522341120980855E-17</v>
          </cell>
          <cell r="IG406">
            <v>4.1522341120980855E-17</v>
          </cell>
          <cell r="IH406">
            <v>4.1522341120980855E-17</v>
          </cell>
          <cell r="II406">
            <v>4.1522341120980855E-17</v>
          </cell>
          <cell r="IJ406">
            <v>4.1522341120980855E-17</v>
          </cell>
          <cell r="IK406">
            <v>4.1522341120980855E-17</v>
          </cell>
          <cell r="IL406">
            <v>4.1522341120980855E-17</v>
          </cell>
          <cell r="IM406">
            <v>4.1522341120980855E-17</v>
          </cell>
          <cell r="IN406">
            <v>4.1522341120980855E-17</v>
          </cell>
          <cell r="IO406">
            <v>4.1522341120980855E-17</v>
          </cell>
          <cell r="IP406">
            <v>4.1522341120980855E-17</v>
          </cell>
          <cell r="IQ406">
            <v>4.1522341120980855E-17</v>
          </cell>
          <cell r="IR406">
            <v>0</v>
          </cell>
          <cell r="IS406">
            <v>0</v>
          </cell>
          <cell r="IT406">
            <v>0</v>
          </cell>
          <cell r="IU406">
            <v>0</v>
          </cell>
        </row>
        <row r="426">
          <cell r="W426">
            <v>4.3705005269529806E-3</v>
          </cell>
          <cell r="AB426">
            <v>-7.7153437062008834E-2</v>
          </cell>
          <cell r="AG426">
            <v>38.391167632217844</v>
          </cell>
          <cell r="AL426">
            <v>74.037015170698595</v>
          </cell>
          <cell r="AM426">
            <v>99.350326546967707</v>
          </cell>
          <cell r="AN426">
            <v>113.4419614753247</v>
          </cell>
          <cell r="AO426">
            <v>140.87274353571377</v>
          </cell>
          <cell r="AP426">
            <v>166.04583050641827</v>
          </cell>
          <cell r="AQ426">
            <v>195.79810665476234</v>
          </cell>
          <cell r="AR426">
            <v>209.73960332923622</v>
          </cell>
          <cell r="AS426">
            <v>218.5768966831655</v>
          </cell>
          <cell r="AT426">
            <v>204.49035015895947</v>
          </cell>
          <cell r="AU426">
            <v>187.50258326136083</v>
          </cell>
          <cell r="AV426">
            <v>166.79921859722077</v>
          </cell>
          <cell r="AW426">
            <v>-0.81510096424892531</v>
          </cell>
          <cell r="AX426">
            <v>-0.81510096424892531</v>
          </cell>
        </row>
        <row r="431">
          <cell r="C431">
            <v>1.425</v>
          </cell>
          <cell r="AL431">
            <v>0</v>
          </cell>
          <cell r="AN431">
            <v>4.3705005269529807E-4</v>
          </cell>
          <cell r="AO431">
            <v>4.3705005269529807E-4</v>
          </cell>
          <cell r="AP431">
            <v>4.3705005269529807E-4</v>
          </cell>
          <cell r="AQ431">
            <v>0</v>
          </cell>
          <cell r="AR431">
            <v>0</v>
          </cell>
          <cell r="AS431">
            <v>0</v>
          </cell>
          <cell r="AT431">
            <v>0</v>
          </cell>
          <cell r="AU431">
            <v>0</v>
          </cell>
          <cell r="AV431">
            <v>0</v>
          </cell>
          <cell r="AW431">
            <v>0</v>
          </cell>
          <cell r="AX431">
            <v>0</v>
          </cell>
          <cell r="AY431">
            <v>0</v>
          </cell>
          <cell r="AZ431">
            <v>0</v>
          </cell>
          <cell r="BA431">
            <v>0</v>
          </cell>
          <cell r="BB431">
            <v>0</v>
          </cell>
          <cell r="BC431">
            <v>0</v>
          </cell>
          <cell r="BD431">
            <v>6.7857142857142866E-2</v>
          </cell>
          <cell r="BE431">
            <v>6.7857142857142866E-2</v>
          </cell>
          <cell r="BF431">
            <v>6.7857142857142866E-2</v>
          </cell>
          <cell r="BG431">
            <v>6.7857142857142866E-2</v>
          </cell>
          <cell r="BH431">
            <v>6.7857142857142866E-2</v>
          </cell>
          <cell r="BI431">
            <v>6.7857142857142866E-2</v>
          </cell>
          <cell r="BJ431">
            <v>6.7857142857142866E-2</v>
          </cell>
          <cell r="BK431">
            <v>6.7857142857142866E-2</v>
          </cell>
          <cell r="BL431">
            <v>6.7857142857142866E-2</v>
          </cell>
          <cell r="BM431">
            <v>6.7857142857142866E-2</v>
          </cell>
          <cell r="BN431">
            <v>6.7857142857142866E-2</v>
          </cell>
          <cell r="BO431">
            <v>6.7857142857142866E-2</v>
          </cell>
        </row>
        <row r="432">
          <cell r="AO432">
            <v>-8.1523937588961811E-3</v>
          </cell>
          <cell r="AP432">
            <v>-8.1523937588961811E-3</v>
          </cell>
          <cell r="AQ432">
            <v>0</v>
          </cell>
          <cell r="AR432">
            <v>0</v>
          </cell>
          <cell r="AS432">
            <v>0</v>
          </cell>
          <cell r="AT432">
            <v>0</v>
          </cell>
          <cell r="AU432">
            <v>0</v>
          </cell>
          <cell r="AV432">
            <v>0</v>
          </cell>
          <cell r="AW432">
            <v>0</v>
          </cell>
          <cell r="AX432">
            <v>0</v>
          </cell>
          <cell r="AY432">
            <v>0</v>
          </cell>
          <cell r="AZ432">
            <v>0</v>
          </cell>
          <cell r="BA432">
            <v>0</v>
          </cell>
          <cell r="BB432">
            <v>0</v>
          </cell>
          <cell r="BC432">
            <v>0</v>
          </cell>
          <cell r="BD432">
            <v>0</v>
          </cell>
        </row>
        <row r="433">
          <cell r="AP433">
            <v>3.8468321069279856</v>
          </cell>
          <cell r="AQ433">
            <v>3.8468321069279856</v>
          </cell>
          <cell r="AR433">
            <v>0</v>
          </cell>
          <cell r="AS433">
            <v>0</v>
          </cell>
          <cell r="AT433">
            <v>0</v>
          </cell>
          <cell r="AU433">
            <v>0</v>
          </cell>
          <cell r="AV433">
            <v>0</v>
          </cell>
          <cell r="AW433">
            <v>0</v>
          </cell>
          <cell r="AX433">
            <v>0</v>
          </cell>
          <cell r="AY433">
            <v>0</v>
          </cell>
          <cell r="AZ433">
            <v>0</v>
          </cell>
          <cell r="BA433">
            <v>0</v>
          </cell>
          <cell r="BB433">
            <v>0</v>
          </cell>
          <cell r="BC433">
            <v>0</v>
          </cell>
          <cell r="BD433">
            <v>0</v>
          </cell>
          <cell r="BE433">
            <v>0</v>
          </cell>
        </row>
        <row r="434">
          <cell r="W434">
            <v>-0.24671283280638079</v>
          </cell>
          <cell r="AB434">
            <v>0</v>
          </cell>
          <cell r="AG434">
            <v>0</v>
          </cell>
          <cell r="AL434">
            <v>0</v>
          </cell>
          <cell r="AQ434">
            <v>3.5645847538480746</v>
          </cell>
          <cell r="AR434">
            <v>3.5645847538480746</v>
          </cell>
          <cell r="AS434">
            <v>-0.24458602770130994</v>
          </cell>
          <cell r="AT434">
            <v>-0.24458602770130994</v>
          </cell>
          <cell r="AU434">
            <v>-0.24458602770130994</v>
          </cell>
          <cell r="AV434">
            <v>-0.24458602770130994</v>
          </cell>
          <cell r="AW434">
            <v>-0.24458602770130994</v>
          </cell>
          <cell r="AX434">
            <v>-0.22012742493117896</v>
          </cell>
          <cell r="AY434">
            <v>-0.19566882216104797</v>
          </cell>
          <cell r="AZ434">
            <v>-0.17121021939091696</v>
          </cell>
          <cell r="BA434">
            <v>-0.14675161662078598</v>
          </cell>
          <cell r="BB434">
            <v>-0.12229301385065497</v>
          </cell>
          <cell r="BC434">
            <v>-9.7834411080523986E-2</v>
          </cell>
          <cell r="BD434">
            <v>-7.337580831039299E-2</v>
          </cell>
          <cell r="BE434">
            <v>-4.8917205540261993E-2</v>
          </cell>
          <cell r="BF434">
            <v>-2.4458602770130997E-2</v>
          </cell>
        </row>
        <row r="435">
          <cell r="AR435">
            <v>2.5313311376269114</v>
          </cell>
          <cell r="AS435">
            <v>2.5313311376269114</v>
          </cell>
          <cell r="AT435">
            <v>0.31582434280069271</v>
          </cell>
          <cell r="AU435">
            <v>0.31582434280069271</v>
          </cell>
          <cell r="AV435">
            <v>0.31582434280069271</v>
          </cell>
          <cell r="AW435">
            <v>0.31582434280069271</v>
          </cell>
          <cell r="AX435">
            <v>0.31582434280069271</v>
          </cell>
          <cell r="AY435">
            <v>0.28424190852062342</v>
          </cell>
          <cell r="AZ435">
            <v>0.25265947424055413</v>
          </cell>
          <cell r="BA435">
            <v>0.22107703996048489</v>
          </cell>
          <cell r="BB435">
            <v>0.18949460568041562</v>
          </cell>
          <cell r="BC435">
            <v>0.15791217140034636</v>
          </cell>
          <cell r="BD435">
            <v>0.12632973712027706</v>
          </cell>
          <cell r="BE435">
            <v>9.4747302840207812E-2</v>
          </cell>
          <cell r="BF435">
            <v>6.3164868560138532E-2</v>
          </cell>
          <cell r="BG435">
            <v>3.1582434280069266E-2</v>
          </cell>
        </row>
        <row r="436">
          <cell r="W436">
            <v>-0.24671283280638079</v>
          </cell>
          <cell r="AB436">
            <v>-0.24671283280638079</v>
          </cell>
          <cell r="AG436">
            <v>-0.24671283280638079</v>
          </cell>
          <cell r="AL436">
            <v>-0.24671283280638079</v>
          </cell>
          <cell r="AQ436">
            <v>-0.24671283280638079</v>
          </cell>
          <cell r="AR436">
            <v>12.747789893955554</v>
          </cell>
          <cell r="AS436">
            <v>1.4092071978409699</v>
          </cell>
          <cell r="AT436">
            <v>1.4092071978409699</v>
          </cell>
          <cell r="AU436">
            <v>0.48186719478983381</v>
          </cell>
          <cell r="AV436">
            <v>0.48186719478983381</v>
          </cell>
          <cell r="AW436">
            <v>0.48186719478983381</v>
          </cell>
          <cell r="AX436">
            <v>0.48186719478983381</v>
          </cell>
          <cell r="AY436">
            <v>0.48186719478983381</v>
          </cell>
          <cell r="AZ436">
            <v>0.43368047531085041</v>
          </cell>
          <cell r="BA436">
            <v>0.38549375583186701</v>
          </cell>
          <cell r="BB436">
            <v>0.33730703635288367</v>
          </cell>
          <cell r="BC436">
            <v>0.28912031687390027</v>
          </cell>
          <cell r="BD436">
            <v>0.2409335973949169</v>
          </cell>
          <cell r="BE436">
            <v>0.19274687791593351</v>
          </cell>
          <cell r="BF436">
            <v>0.14456015843695014</v>
          </cell>
          <cell r="BG436">
            <v>9.6373438957966753E-2</v>
          </cell>
          <cell r="BH436">
            <v>4.8186719478983377E-2</v>
          </cell>
          <cell r="BI436">
            <v>1.6138099207097656</v>
          </cell>
          <cell r="BJ436">
            <v>0.2459164334788051</v>
          </cell>
          <cell r="BK436">
            <v>1.4155343563970746E-15</v>
          </cell>
        </row>
        <row r="437">
          <cell r="AB437">
            <v>-6.9079593185786626E-3</v>
          </cell>
          <cell r="AG437">
            <v>-6.9079593185786626E-3</v>
          </cell>
          <cell r="AL437">
            <v>-6.9079593185786626E-3</v>
          </cell>
          <cell r="AQ437">
            <v>-6.9079593185786626E-3</v>
          </cell>
          <cell r="AR437">
            <v>-6.9079593185786626E-3</v>
          </cell>
          <cell r="AS437">
            <v>0.35693811703075551</v>
          </cell>
          <cell r="AT437">
            <v>2.7423066716682882</v>
          </cell>
          <cell r="AU437">
            <v>2.7423066716682882</v>
          </cell>
          <cell r="AV437">
            <v>0.37528714559390663</v>
          </cell>
          <cell r="AW437">
            <v>0.37528714559390663</v>
          </cell>
          <cell r="AX437">
            <v>0.37528714559390663</v>
          </cell>
          <cell r="AY437">
            <v>0.37528714559390663</v>
          </cell>
          <cell r="AZ437">
            <v>0.37528714559390663</v>
          </cell>
          <cell r="BA437">
            <v>0.33775843103451597</v>
          </cell>
          <cell r="BB437">
            <v>0.30022971647512531</v>
          </cell>
          <cell r="BC437">
            <v>0.26270100191573464</v>
          </cell>
          <cell r="BD437">
            <v>0.22517228735634401</v>
          </cell>
          <cell r="BE437">
            <v>0.18764357279695335</v>
          </cell>
          <cell r="BF437">
            <v>0.15011485823756268</v>
          </cell>
          <cell r="BG437">
            <v>0.11258614367817202</v>
          </cell>
          <cell r="BH437">
            <v>7.5057429118781369E-2</v>
          </cell>
          <cell r="BI437">
            <v>3.7528714559390698E-2</v>
          </cell>
          <cell r="BJ437">
            <v>4.5186677779873438E-2</v>
          </cell>
          <cell r="BK437">
            <v>6.8856601374065428E-3</v>
          </cell>
        </row>
        <row r="438">
          <cell r="AU438">
            <v>2.9012203733926301</v>
          </cell>
          <cell r="AV438">
            <v>2.9012203733926301</v>
          </cell>
          <cell r="AW438">
            <v>0.19865166704171525</v>
          </cell>
          <cell r="AX438">
            <v>0.19865166704171525</v>
          </cell>
          <cell r="AY438">
            <v>0.19865166704171525</v>
          </cell>
          <cell r="AZ438">
            <v>0.19865166704171525</v>
          </cell>
          <cell r="BA438">
            <v>0.19865166704171525</v>
          </cell>
          <cell r="BB438">
            <v>0.1787865003375437</v>
          </cell>
          <cell r="BC438">
            <v>0.15892133363337219</v>
          </cell>
          <cell r="BD438">
            <v>0.13905616692920064</v>
          </cell>
          <cell r="BE438">
            <v>0.11919100022502913</v>
          </cell>
          <cell r="BF438">
            <v>9.9325833520857595E-2</v>
          </cell>
          <cell r="BG438">
            <v>7.9460666816686065E-2</v>
          </cell>
          <cell r="BH438">
            <v>5.9595500112514535E-2</v>
          </cell>
          <cell r="BI438">
            <v>3.9730333408343005E-2</v>
          </cell>
          <cell r="BJ438">
            <v>1.9865166704171482E-2</v>
          </cell>
        </row>
        <row r="439">
          <cell r="AV439">
            <v>3.7155977665413928</v>
          </cell>
          <cell r="AW439">
            <v>3.7155977665413928</v>
          </cell>
          <cell r="AX439">
            <v>-2.2822826998969908E-2</v>
          </cell>
          <cell r="AY439">
            <v>-2.2822826998969908E-2</v>
          </cell>
          <cell r="AZ439">
            <v>-2.2822826998969908E-2</v>
          </cell>
          <cell r="BA439">
            <v>-2.2822826998969908E-2</v>
          </cell>
          <cell r="BB439">
            <v>-2.2822826998969908E-2</v>
          </cell>
          <cell r="BC439">
            <v>-2.054054429907292E-2</v>
          </cell>
          <cell r="BD439">
            <v>-1.8258261599175929E-2</v>
          </cell>
          <cell r="BE439">
            <v>-1.5975978899278941E-2</v>
          </cell>
          <cell r="BF439">
            <v>-1.3693696199381948E-2</v>
          </cell>
          <cell r="BG439">
            <v>-1.1411413499484957E-2</v>
          </cell>
          <cell r="BH439">
            <v>-9.1291307995879662E-3</v>
          </cell>
          <cell r="BI439">
            <v>-6.8468480996909751E-3</v>
          </cell>
          <cell r="BJ439">
            <v>-4.564565399793984E-3</v>
          </cell>
          <cell r="BK439">
            <v>-2.2822826998969929E-3</v>
          </cell>
        </row>
        <row r="440">
          <cell r="AR440">
            <v>-2.4671283280638081E-2</v>
          </cell>
          <cell r="AS440">
            <v>-2.4671283280638081E-2</v>
          </cell>
          <cell r="AT440">
            <v>-2.4671283280638081E-2</v>
          </cell>
          <cell r="AU440">
            <v>-2.4671283280638081E-2</v>
          </cell>
          <cell r="AV440">
            <v>-2.4671283280638081E-2</v>
          </cell>
          <cell r="AW440">
            <v>2.3876529329170646</v>
          </cell>
          <cell r="AX440">
            <v>2.3876529329170646</v>
          </cell>
          <cell r="AY440">
            <v>2.3876529329170646</v>
          </cell>
          <cell r="AZ440">
            <v>2.3876529329170646</v>
          </cell>
          <cell r="BA440">
            <v>2.3876529329170646</v>
          </cell>
          <cell r="BB440">
            <v>2.3876529329170646</v>
          </cell>
          <cell r="BC440">
            <v>2.3876529329170646</v>
          </cell>
          <cell r="BD440">
            <v>2.3876529329170646</v>
          </cell>
          <cell r="BE440">
            <v>2.3876529329170646</v>
          </cell>
          <cell r="BF440">
            <v>2.3876529329170646</v>
          </cell>
          <cell r="BG440">
            <v>10.798596946631218</v>
          </cell>
          <cell r="BH440">
            <v>7.5841708787697657</v>
          </cell>
          <cell r="BI440">
            <v>3.9586105847707205</v>
          </cell>
          <cell r="BJ440">
            <v>1.3678934872309605</v>
          </cell>
          <cell r="BK440">
            <v>0.24591643347880368</v>
          </cell>
        </row>
        <row r="441">
          <cell r="AR441">
            <v>-2.4671283280638081E-2</v>
          </cell>
          <cell r="AS441">
            <v>-2.4671283280638081E-2</v>
          </cell>
          <cell r="AT441">
            <v>-2.4671283280638081E-2</v>
          </cell>
          <cell r="AU441">
            <v>-2.4671283280638081E-2</v>
          </cell>
          <cell r="AV441">
            <v>-2.4671283280638081E-2</v>
          </cell>
          <cell r="AW441">
            <v>-2.4671283280638081E-2</v>
          </cell>
          <cell r="AX441">
            <v>2.0181533206467006</v>
          </cell>
          <cell r="AY441">
            <v>2.0181533206467006</v>
          </cell>
          <cell r="AZ441">
            <v>2.0181533206467006</v>
          </cell>
          <cell r="BA441">
            <v>2.0181533206467006</v>
          </cell>
          <cell r="BB441">
            <v>2.0181533206467006</v>
          </cell>
          <cell r="BC441">
            <v>2.0181533206467006</v>
          </cell>
          <cell r="BD441">
            <v>2.0181533206467006</v>
          </cell>
          <cell r="BE441">
            <v>2.0181533206467006</v>
          </cell>
          <cell r="BF441">
            <v>2.0181533206467006</v>
          </cell>
          <cell r="BG441">
            <v>2.0181533206467006</v>
          </cell>
        </row>
        <row r="459">
          <cell r="AB459">
            <v>1.2237401475468347E-4</v>
          </cell>
          <cell r="AG459">
            <v>1.2237401475468347E-4</v>
          </cell>
          <cell r="AL459">
            <v>1.2237401475468347E-4</v>
          </cell>
          <cell r="AM459">
            <v>1.2237401475468347E-4</v>
          </cell>
          <cell r="AN459">
            <v>1.2237401475468347E-4</v>
          </cell>
          <cell r="AO459">
            <v>1.1013661327921511E-4</v>
          </cell>
          <cell r="AP459">
            <v>9.7899211803746761E-5</v>
          </cell>
          <cell r="AQ459">
            <v>8.5661810328278414E-5</v>
          </cell>
          <cell r="AR459">
            <v>7.3424408852810054E-5</v>
          </cell>
          <cell r="AS459">
            <v>6.1187007377341707E-5</v>
          </cell>
          <cell r="AT459">
            <v>4.894960590187336E-5</v>
          </cell>
          <cell r="AU459">
            <v>3.6712204426405013E-5</v>
          </cell>
          <cell r="AV459">
            <v>2.447480295093667E-5</v>
          </cell>
          <cell r="AW459">
            <v>1.2237401475468325E-5</v>
          </cell>
          <cell r="AX459">
            <v>-2.1250362580715888E-20</v>
          </cell>
          <cell r="AY459">
            <v>-2.1250362580715888E-20</v>
          </cell>
          <cell r="AZ459">
            <v>-2.1250362580715888E-20</v>
          </cell>
          <cell r="BA459">
            <v>-2.1250362580715888E-20</v>
          </cell>
          <cell r="BB459">
            <v>-2.1250362580715888E-20</v>
          </cell>
          <cell r="BC459">
            <v>-2.1250362580715888E-20</v>
          </cell>
          <cell r="BD459">
            <v>-2.1250362580715888E-20</v>
          </cell>
          <cell r="BE459">
            <v>-2.1250362580715888E-20</v>
          </cell>
          <cell r="BF459">
            <v>-2.1250362580715888E-20</v>
          </cell>
          <cell r="BG459">
            <v>-2.1250362580715888E-20</v>
          </cell>
          <cell r="BH459">
            <v>-2.1250362580715888E-20</v>
          </cell>
          <cell r="BI459">
            <v>0</v>
          </cell>
          <cell r="BJ459">
            <v>0</v>
          </cell>
          <cell r="BK459">
            <v>0</v>
          </cell>
        </row>
        <row r="460">
          <cell r="AG460">
            <v>-2.282670252490931E-3</v>
          </cell>
          <cell r="AL460">
            <v>-2.282670252490931E-3</v>
          </cell>
          <cell r="AM460">
            <v>-2.282670252490931E-3</v>
          </cell>
          <cell r="AN460">
            <v>-2.282670252490931E-3</v>
          </cell>
          <cell r="AO460">
            <v>-2.282670252490931E-3</v>
          </cell>
          <cell r="AP460">
            <v>-2.054403227241838E-3</v>
          </cell>
          <cell r="AQ460">
            <v>-1.8261362019927449E-3</v>
          </cell>
          <cell r="AR460">
            <v>-1.5978691767436519E-3</v>
          </cell>
          <cell r="AS460">
            <v>-1.3696021514945588E-3</v>
          </cell>
          <cell r="AT460">
            <v>-1.1413351262454655E-3</v>
          </cell>
          <cell r="AU460">
            <v>-9.1306810099637246E-4</v>
          </cell>
          <cell r="AV460">
            <v>-6.848010757472794E-4</v>
          </cell>
          <cell r="AW460">
            <v>-4.5653405049818623E-4</v>
          </cell>
          <cell r="AX460">
            <v>-2.2826702524909317E-4</v>
          </cell>
          <cell r="AY460">
            <v>9.0788820104369101</v>
          </cell>
          <cell r="AZ460">
            <v>7.7818988660887802</v>
          </cell>
          <cell r="BA460">
            <v>6.4849157217406503</v>
          </cell>
          <cell r="BB460">
            <v>5.1879325773925205</v>
          </cell>
          <cell r="BC460">
            <v>3.8909494330443906</v>
          </cell>
          <cell r="BD460">
            <v>2.5939662886962607</v>
          </cell>
          <cell r="BE460">
            <v>1.2969831443481308</v>
          </cell>
          <cell r="BF460">
            <v>0</v>
          </cell>
          <cell r="BG460">
            <v>0</v>
          </cell>
          <cell r="BH460">
            <v>0</v>
          </cell>
          <cell r="BI460">
            <v>0</v>
          </cell>
          <cell r="BJ460">
            <v>0</v>
          </cell>
          <cell r="BK460">
            <v>0</v>
          </cell>
        </row>
        <row r="461">
          <cell r="AL461">
            <v>1.077112989939836</v>
          </cell>
          <cell r="AM461">
            <v>1.077112989939836</v>
          </cell>
          <cell r="AN461">
            <v>1.077112989939836</v>
          </cell>
          <cell r="AO461">
            <v>1.077112989939836</v>
          </cell>
          <cell r="AP461">
            <v>1.077112989939836</v>
          </cell>
          <cell r="AQ461">
            <v>0.96940169094585238</v>
          </cell>
          <cell r="AR461">
            <v>0.86169039195186881</v>
          </cell>
          <cell r="AS461">
            <v>0.75397909295788523</v>
          </cell>
          <cell r="AT461">
            <v>0.64626779396390166</v>
          </cell>
          <cell r="AU461">
            <v>0.5385564949699182</v>
          </cell>
          <cell r="AV461">
            <v>0.43084519597593457</v>
          </cell>
          <cell r="AW461">
            <v>0.32313389698195094</v>
          </cell>
          <cell r="AX461">
            <v>0.21542259798796734</v>
          </cell>
          <cell r="AY461">
            <v>0.10771129899398375</v>
          </cell>
          <cell r="AZ461">
            <v>22.500982475030149</v>
          </cell>
          <cell r="BA461">
            <v>19.286556407168696</v>
          </cell>
          <cell r="BB461">
            <v>16.072130339307243</v>
          </cell>
          <cell r="BC461">
            <v>12.857704271445792</v>
          </cell>
          <cell r="BD461">
            <v>9.643278203584341</v>
          </cell>
          <cell r="BE461">
            <v>6.4288521357228898</v>
          </cell>
          <cell r="BF461">
            <v>3.2144260678614387</v>
          </cell>
          <cell r="BG461">
            <v>-1.2434497875801753E-14</v>
          </cell>
          <cell r="BH461">
            <v>-1.2434497875801753E-14</v>
          </cell>
          <cell r="BI461">
            <v>-1.2434497875801753E-14</v>
          </cell>
          <cell r="BJ461">
            <v>-1.2434497875801753E-14</v>
          </cell>
          <cell r="BK461">
            <v>-1.2434497875801753E-14</v>
          </cell>
        </row>
        <row r="462">
          <cell r="AM462">
            <v>0.99808373107746085</v>
          </cell>
          <cell r="AN462">
            <v>0.99808373107746085</v>
          </cell>
          <cell r="AO462">
            <v>0.99808373107746085</v>
          </cell>
          <cell r="AP462">
            <v>0.99808373107746085</v>
          </cell>
          <cell r="AQ462">
            <v>0.99808373107746085</v>
          </cell>
          <cell r="AR462">
            <v>0.8982753579697148</v>
          </cell>
          <cell r="AS462">
            <v>0.79846698486196876</v>
          </cell>
          <cell r="AT462">
            <v>0.69865861175422261</v>
          </cell>
          <cell r="AU462">
            <v>0.59885023864647657</v>
          </cell>
          <cell r="AV462">
            <v>0.49904186553873053</v>
          </cell>
          <cell r="AW462">
            <v>0.39923349243098444</v>
          </cell>
          <cell r="AX462">
            <v>0.2994251193232384</v>
          </cell>
          <cell r="AY462">
            <v>0.1996167462154923</v>
          </cell>
          <cell r="AZ462">
            <v>9.9808373107746221E-2</v>
          </cell>
          <cell r="BA462">
            <v>25.378922057993321</v>
          </cell>
          <cell r="BB462">
            <v>21.753361763994278</v>
          </cell>
          <cell r="BC462">
            <v>18.127801469995234</v>
          </cell>
          <cell r="BD462">
            <v>14.502241175996188</v>
          </cell>
          <cell r="BE462">
            <v>10.876680881997142</v>
          </cell>
          <cell r="BF462">
            <v>7.2511205879980967</v>
          </cell>
          <cell r="BG462">
            <v>3.625560293999051</v>
          </cell>
          <cell r="BH462">
            <v>5.3290705182007514E-15</v>
          </cell>
          <cell r="BI462">
            <v>5.3290705182007514E-15</v>
          </cell>
          <cell r="BJ462">
            <v>5.3290705182007514E-15</v>
          </cell>
          <cell r="BK462">
            <v>5.3290705182007514E-15</v>
          </cell>
        </row>
        <row r="463">
          <cell r="AN463">
            <v>0.70877271853553514</v>
          </cell>
          <cell r="AO463">
            <v>0.70877271853553514</v>
          </cell>
          <cell r="AP463">
            <v>0.70877271853553514</v>
          </cell>
          <cell r="AQ463">
            <v>0.70877271853553514</v>
          </cell>
          <cell r="AR463">
            <v>0.70877271853553514</v>
          </cell>
          <cell r="AS463">
            <v>0.63789544668198161</v>
          </cell>
          <cell r="AT463">
            <v>0.5670181748284282</v>
          </cell>
          <cell r="AU463">
            <v>0.49614090297487468</v>
          </cell>
          <cell r="AV463">
            <v>0.42526363112132115</v>
          </cell>
          <cell r="AW463">
            <v>0.35438635926776768</v>
          </cell>
          <cell r="AX463">
            <v>0.28350908741421421</v>
          </cell>
          <cell r="AY463">
            <v>0.21263181556066066</v>
          </cell>
          <cell r="AZ463">
            <v>0.14175454370710713</v>
          </cell>
          <cell r="BA463">
            <v>7.0877271853553622E-2</v>
          </cell>
          <cell r="BB463">
            <v>18.135019682778321</v>
          </cell>
          <cell r="BC463">
            <v>15.544302585238562</v>
          </cell>
          <cell r="BD463">
            <v>12.953585487698803</v>
          </cell>
          <cell r="BE463">
            <v>10.362868390159043</v>
          </cell>
          <cell r="BF463">
            <v>7.7721512926192835</v>
          </cell>
          <cell r="BG463">
            <v>5.1814341950795235</v>
          </cell>
          <cell r="BH463">
            <v>2.5907170975397635</v>
          </cell>
          <cell r="BI463">
            <v>3.5527136788005009E-15</v>
          </cell>
          <cell r="BJ463">
            <v>3.5527136788005009E-15</v>
          </cell>
          <cell r="BK463">
            <v>3.5527136788005009E-15</v>
          </cell>
        </row>
        <row r="464">
          <cell r="AO464">
            <v>0.39457801539547155</v>
          </cell>
          <cell r="AP464">
            <v>0.39457801539547155</v>
          </cell>
          <cell r="AQ464">
            <v>0.39457801539547155</v>
          </cell>
          <cell r="AR464">
            <v>0.39457801539547155</v>
          </cell>
          <cell r="AS464">
            <v>0.39457801539547155</v>
          </cell>
          <cell r="AT464">
            <v>0.3551202138559244</v>
          </cell>
          <cell r="AU464">
            <v>0.31566241231637721</v>
          </cell>
          <cell r="AV464">
            <v>0.27620461077683006</v>
          </cell>
          <cell r="AW464">
            <v>0.23674680923728286</v>
          </cell>
          <cell r="AX464">
            <v>0.19728900769773572</v>
          </cell>
          <cell r="AY464">
            <v>0.15783120615818855</v>
          </cell>
          <cell r="AZ464">
            <v>0.1183734046186414</v>
          </cell>
          <cell r="BA464">
            <v>7.891560307909426E-2</v>
          </cell>
          <cell r="BB464">
            <v>3.9457801539547095E-2</v>
          </cell>
          <cell r="BC464">
            <v>7.8538393762650971</v>
          </cell>
          <cell r="BD464">
            <v>6.7318623225129404</v>
          </cell>
          <cell r="BE464">
            <v>5.6098852687607836</v>
          </cell>
          <cell r="BF464">
            <v>4.4879082150086269</v>
          </cell>
          <cell r="BG464">
            <v>3.3659311612564702</v>
          </cell>
          <cell r="BH464">
            <v>2.2439541075043135</v>
          </cell>
          <cell r="BI464">
            <v>1.1219770537521567</v>
          </cell>
          <cell r="BJ464">
            <v>0</v>
          </cell>
          <cell r="BK464">
            <v>0</v>
          </cell>
        </row>
        <row r="465">
          <cell r="AP465">
            <v>0.76784586806712074</v>
          </cell>
          <cell r="AQ465">
            <v>0.76784586806712074</v>
          </cell>
          <cell r="AR465">
            <v>0.76784586806712074</v>
          </cell>
          <cell r="AS465">
            <v>0.76784586806712074</v>
          </cell>
          <cell r="AT465">
            <v>0.76784586806712074</v>
          </cell>
          <cell r="AU465">
            <v>0.69106128126040867</v>
          </cell>
          <cell r="AV465">
            <v>0.61427669445369659</v>
          </cell>
          <cell r="AW465">
            <v>0.53749210764698452</v>
          </cell>
          <cell r="AX465">
            <v>0.46070752084027244</v>
          </cell>
          <cell r="AY465">
            <v>0.38392293403356037</v>
          </cell>
          <cell r="AZ465">
            <v>0.3071383472268483</v>
          </cell>
          <cell r="BA465">
            <v>0.23035376042013622</v>
          </cell>
          <cell r="BB465">
            <v>0.15356917361342415</v>
          </cell>
          <cell r="BC465">
            <v>7.6784586806712074E-2</v>
          </cell>
          <cell r="BD465">
            <v>1.7214150343516255</v>
          </cell>
          <cell r="BE465">
            <v>1.4754986008728217</v>
          </cell>
          <cell r="BF465">
            <v>1.2295821673940179</v>
          </cell>
          <cell r="BG465">
            <v>0.98366573391521428</v>
          </cell>
          <cell r="BH465">
            <v>0.73774930043641063</v>
          </cell>
          <cell r="BI465">
            <v>0.49183286695760697</v>
          </cell>
          <cell r="BJ465">
            <v>0.24591643347880329</v>
          </cell>
          <cell r="BK465">
            <v>-3.8857805861880479E-16</v>
          </cell>
        </row>
        <row r="466">
          <cell r="AQ466">
            <v>0.81234170454993637</v>
          </cell>
          <cell r="AR466">
            <v>0.81234170454993637</v>
          </cell>
          <cell r="AS466">
            <v>0.81234170454993637</v>
          </cell>
          <cell r="AT466">
            <v>0.81234170454993637</v>
          </cell>
          <cell r="AU466">
            <v>0.81234170454993637</v>
          </cell>
          <cell r="AV466">
            <v>0.73110753409494278</v>
          </cell>
          <cell r="AW466">
            <v>0.64987336363994919</v>
          </cell>
          <cell r="AX466">
            <v>0.56863919318495548</v>
          </cell>
          <cell r="AY466">
            <v>0.48740502272996189</v>
          </cell>
          <cell r="AZ466">
            <v>0.4061708522749683</v>
          </cell>
          <cell r="BA466">
            <v>0.32493668181997465</v>
          </cell>
          <cell r="BB466">
            <v>0.24370251136498106</v>
          </cell>
          <cell r="BC466">
            <v>0.16246834090998741</v>
          </cell>
          <cell r="BD466">
            <v>8.1234170454993773E-2</v>
          </cell>
        </row>
        <row r="467">
          <cell r="W467">
            <v>0</v>
          </cell>
          <cell r="AB467">
            <v>-6.9079593185786626E-3</v>
          </cell>
          <cell r="AG467">
            <v>-6.9079593185786626E-3</v>
          </cell>
          <cell r="AL467">
            <v>-6.9079593185786626E-3</v>
          </cell>
          <cell r="AQ467">
            <v>-6.9079593185786626E-3</v>
          </cell>
          <cell r="AR467">
            <v>1.04036737463159</v>
          </cell>
          <cell r="AS467">
            <v>1.04036737463159</v>
          </cell>
          <cell r="AT467">
            <v>1.04036737463159</v>
          </cell>
          <cell r="AU467">
            <v>1.04036737463159</v>
          </cell>
          <cell r="AV467">
            <v>1.04036737463159</v>
          </cell>
          <cell r="AW467">
            <v>0.93633063716843101</v>
          </cell>
          <cell r="AX467">
            <v>0.83229389970527201</v>
          </cell>
          <cell r="AY467">
            <v>0.72825716224211301</v>
          </cell>
          <cell r="AZ467">
            <v>0.62422042477895401</v>
          </cell>
          <cell r="BA467">
            <v>0.52018368731579501</v>
          </cell>
          <cell r="BB467">
            <v>0.41614694985263601</v>
          </cell>
          <cell r="BC467">
            <v>0.312110212389477</v>
          </cell>
          <cell r="BD467">
            <v>0.208073474926318</v>
          </cell>
          <cell r="BE467">
            <v>0.104036737463159</v>
          </cell>
          <cell r="BF467">
            <v>1.0094215158121027</v>
          </cell>
          <cell r="BG467">
            <v>0.67074527326468103</v>
          </cell>
          <cell r="BH467">
            <v>0.36838455875900727</v>
          </cell>
          <cell r="BI467">
            <v>0.15602777415345367</v>
          </cell>
          <cell r="BJ467">
            <v>4.5186677779873383E-2</v>
          </cell>
          <cell r="BK467">
            <v>6.8856601374064942E-3</v>
          </cell>
          <cell r="BL467">
            <v>1.3600232051658168E-18</v>
          </cell>
          <cell r="BM467">
            <v>0</v>
          </cell>
          <cell r="BN467">
            <v>0</v>
          </cell>
          <cell r="BO467">
            <v>0</v>
          </cell>
          <cell r="BP467">
            <v>0</v>
          </cell>
          <cell r="BQ467">
            <v>0</v>
          </cell>
          <cell r="BR467">
            <v>0</v>
          </cell>
          <cell r="BS467">
            <v>0</v>
          </cell>
          <cell r="BT467">
            <v>0</v>
          </cell>
          <cell r="BU467">
            <v>0</v>
          </cell>
          <cell r="BV467">
            <v>0</v>
          </cell>
          <cell r="BW467">
            <v>0</v>
          </cell>
          <cell r="BX467">
            <v>0</v>
          </cell>
          <cell r="BY467">
            <v>0</v>
          </cell>
          <cell r="BZ467">
            <v>0</v>
          </cell>
          <cell r="CA467">
            <v>0</v>
          </cell>
          <cell r="CB467">
            <v>0</v>
          </cell>
          <cell r="CC467">
            <v>0</v>
          </cell>
          <cell r="CD467">
            <v>0</v>
          </cell>
          <cell r="CE467">
            <v>0</v>
          </cell>
          <cell r="CF467">
            <v>0</v>
          </cell>
          <cell r="CG467">
            <v>0</v>
          </cell>
          <cell r="CH467">
            <v>0</v>
          </cell>
          <cell r="CI467">
            <v>0</v>
          </cell>
          <cell r="CJ467">
            <v>0</v>
          </cell>
        </row>
        <row r="468">
          <cell r="AS468">
            <v>0.6685428212167781</v>
          </cell>
          <cell r="AT468">
            <v>0.6685428212167781</v>
          </cell>
          <cell r="AU468">
            <v>0.6685428212167781</v>
          </cell>
          <cell r="AV468">
            <v>0.6685428212167781</v>
          </cell>
          <cell r="AW468">
            <v>0.6685428212167781</v>
          </cell>
          <cell r="AX468">
            <v>0.60168853909510023</v>
          </cell>
          <cell r="AY468">
            <v>0.53483425697342246</v>
          </cell>
          <cell r="AZ468">
            <v>0.4679799748517447</v>
          </cell>
          <cell r="BA468">
            <v>0.40112569273006693</v>
          </cell>
          <cell r="BB468">
            <v>0.33427141060838911</v>
          </cell>
          <cell r="BC468">
            <v>0.26741712848671134</v>
          </cell>
          <cell r="BD468">
            <v>0.20056284636503352</v>
          </cell>
          <cell r="BE468">
            <v>0.13370856424335573</v>
          </cell>
          <cell r="BF468">
            <v>6.6854282121677905E-2</v>
          </cell>
        </row>
        <row r="469">
          <cell r="AB469">
            <v>-6.9079593185786626E-3</v>
          </cell>
          <cell r="AG469">
            <v>-6.9079593185786626E-3</v>
          </cell>
          <cell r="AL469">
            <v>-6.9079593185786626E-3</v>
          </cell>
          <cell r="AQ469">
            <v>-6.9079593185786626E-3</v>
          </cell>
          <cell r="AR469">
            <v>-6.9079593185786626E-3</v>
          </cell>
          <cell r="AS469">
            <v>-6.2171633867207955E-3</v>
          </cell>
          <cell r="AT469">
            <v>0.5650829297810761</v>
          </cell>
          <cell r="AU469">
            <v>0.5650829297810761</v>
          </cell>
          <cell r="AV469">
            <v>0.5650829297810761</v>
          </cell>
          <cell r="AW469">
            <v>0.5650829297810761</v>
          </cell>
          <cell r="AX469">
            <v>0.5650829297810761</v>
          </cell>
          <cell r="AY469">
            <v>0.50857463680296855</v>
          </cell>
          <cell r="AZ469">
            <v>0.45206634382486094</v>
          </cell>
          <cell r="BA469">
            <v>0.39555805084675333</v>
          </cell>
          <cell r="BB469">
            <v>0.33904975786864572</v>
          </cell>
          <cell r="BC469">
            <v>0.28254146489053811</v>
          </cell>
          <cell r="BD469">
            <v>0.22603317191243052</v>
          </cell>
          <cell r="BE469">
            <v>0.16952487893432291</v>
          </cell>
          <cell r="BF469">
            <v>0.11301658595621532</v>
          </cell>
          <cell r="BG469">
            <v>5.6508292978107694E-2</v>
          </cell>
          <cell r="BH469">
            <v>1.3600232051658168E-18</v>
          </cell>
          <cell r="BI469">
            <v>1.3600232051658168E-18</v>
          </cell>
          <cell r="BJ469">
            <v>1.3600232051658168E-18</v>
          </cell>
          <cell r="BK469">
            <v>1.3600232051658168E-18</v>
          </cell>
          <cell r="BL469">
            <v>1.3600232051658168E-18</v>
          </cell>
        </row>
        <row r="477">
          <cell r="D477">
            <v>74</v>
          </cell>
          <cell r="E477">
            <v>127</v>
          </cell>
          <cell r="F477">
            <v>128</v>
          </cell>
          <cell r="G477">
            <v>75.400000000000006</v>
          </cell>
          <cell r="H477">
            <v>67.459999999999994</v>
          </cell>
          <cell r="M477">
            <v>65.3</v>
          </cell>
          <cell r="R477">
            <v>39.779999999999994</v>
          </cell>
          <cell r="T477">
            <v>24</v>
          </cell>
          <cell r="U477">
            <v>24</v>
          </cell>
          <cell r="V477">
            <v>22.3</v>
          </cell>
          <cell r="W477">
            <v>22.3</v>
          </cell>
          <cell r="X477">
            <v>18.5</v>
          </cell>
          <cell r="Y477">
            <v>18.399999999999999</v>
          </cell>
          <cell r="Z477">
            <v>0</v>
          </cell>
          <cell r="AA477">
            <v>0</v>
          </cell>
          <cell r="AB477">
            <v>60.15</v>
          </cell>
          <cell r="AG477">
            <v>60.15</v>
          </cell>
          <cell r="AL477">
            <v>60.15</v>
          </cell>
          <cell r="AM477">
            <v>60.15</v>
          </cell>
          <cell r="AN477">
            <v>60.15</v>
          </cell>
          <cell r="AO477">
            <v>60.15</v>
          </cell>
          <cell r="AP477">
            <v>60.15</v>
          </cell>
          <cell r="AQ477">
            <v>60.15</v>
          </cell>
          <cell r="AR477">
            <v>60.15</v>
          </cell>
          <cell r="AS477">
            <v>60.15</v>
          </cell>
          <cell r="AT477">
            <v>60.15</v>
          </cell>
          <cell r="AU477">
            <v>60.15</v>
          </cell>
          <cell r="AV477">
            <v>60.15</v>
          </cell>
          <cell r="AW477">
            <v>60.15</v>
          </cell>
          <cell r="AX477">
            <v>60.15</v>
          </cell>
          <cell r="AY477">
            <v>60.15</v>
          </cell>
          <cell r="AZ477">
            <v>60.15</v>
          </cell>
          <cell r="BA477">
            <v>60.15</v>
          </cell>
          <cell r="BB477">
            <v>60.15</v>
          </cell>
          <cell r="BC477">
            <v>60.15</v>
          </cell>
          <cell r="BD477">
            <v>60.15</v>
          </cell>
          <cell r="BE477">
            <v>60.15</v>
          </cell>
          <cell r="BF477">
            <v>60.15</v>
          </cell>
          <cell r="BG477">
            <v>60.15</v>
          </cell>
        </row>
        <row r="478">
          <cell r="D478">
            <v>18.322875</v>
          </cell>
          <cell r="E478">
            <v>36.64575</v>
          </cell>
          <cell r="F478">
            <v>73.291499999999999</v>
          </cell>
          <cell r="G478">
            <v>146.583</v>
          </cell>
          <cell r="H478">
            <v>293.166</v>
          </cell>
          <cell r="M478">
            <v>325.74</v>
          </cell>
          <cell r="R478">
            <v>325.74</v>
          </cell>
          <cell r="W478">
            <v>308.74</v>
          </cell>
          <cell r="AB478">
            <v>157.19</v>
          </cell>
          <cell r="AG478">
            <v>143.04</v>
          </cell>
          <cell r="AL478">
            <v>173.04</v>
          </cell>
          <cell r="AM478">
            <v>173.04</v>
          </cell>
          <cell r="AN478">
            <v>173.04</v>
          </cell>
          <cell r="AO478">
            <v>173.04</v>
          </cell>
          <cell r="AP478">
            <v>173.04</v>
          </cell>
          <cell r="AQ478">
            <v>173.04</v>
          </cell>
          <cell r="AR478">
            <v>173.04</v>
          </cell>
          <cell r="AS478">
            <v>173.04</v>
          </cell>
          <cell r="AT478">
            <v>173.04</v>
          </cell>
          <cell r="AU478">
            <v>173.04</v>
          </cell>
          <cell r="AV478">
            <v>173.04</v>
          </cell>
          <cell r="AW478">
            <v>173.04</v>
          </cell>
          <cell r="AX478">
            <v>173.04</v>
          </cell>
          <cell r="AY478">
            <v>173.04</v>
          </cell>
          <cell r="AZ478">
            <v>173.04</v>
          </cell>
          <cell r="BA478">
            <v>173.04</v>
          </cell>
          <cell r="BB478">
            <v>173.04</v>
          </cell>
          <cell r="BC478">
            <v>173.04</v>
          </cell>
          <cell r="BD478">
            <v>173.04</v>
          </cell>
          <cell r="BE478">
            <v>173.04</v>
          </cell>
          <cell r="BF478">
            <v>173.04</v>
          </cell>
          <cell r="BG478">
            <v>173.04</v>
          </cell>
        </row>
      </sheetData>
      <sheetData sheetId="19" refreshError="1">
        <row r="37">
          <cell r="K37">
            <v>3</v>
          </cell>
          <cell r="M37">
            <v>3</v>
          </cell>
          <cell r="T37">
            <v>0</v>
          </cell>
          <cell r="U37">
            <v>0</v>
          </cell>
          <cell r="V37">
            <v>5.29</v>
          </cell>
          <cell r="W37">
            <v>5.29</v>
          </cell>
          <cell r="X37">
            <v>0</v>
          </cell>
          <cell r="Y37">
            <v>0</v>
          </cell>
          <cell r="Z37">
            <v>0</v>
          </cell>
          <cell r="AA37">
            <v>3.09375</v>
          </cell>
          <cell r="AB37">
            <v>3.09375</v>
          </cell>
          <cell r="AC37">
            <v>0.32198500000000002</v>
          </cell>
          <cell r="AD37">
            <v>0.12415</v>
          </cell>
          <cell r="AE37">
            <v>0.12642</v>
          </cell>
          <cell r="AF37">
            <v>0.12089999999999999</v>
          </cell>
          <cell r="AG37">
            <v>0.69345500000000004</v>
          </cell>
          <cell r="AH37">
            <v>2.25</v>
          </cell>
          <cell r="AI37">
            <v>2.25</v>
          </cell>
          <cell r="AJ37">
            <v>2.25</v>
          </cell>
          <cell r="AK37">
            <v>1.25</v>
          </cell>
          <cell r="AL37">
            <v>8</v>
          </cell>
          <cell r="AM37">
            <v>10</v>
          </cell>
          <cell r="AN37">
            <v>10</v>
          </cell>
          <cell r="AO37">
            <v>10</v>
          </cell>
          <cell r="AP37">
            <v>10</v>
          </cell>
          <cell r="AQ37">
            <v>10</v>
          </cell>
          <cell r="AR37">
            <v>10</v>
          </cell>
          <cell r="AS37">
            <v>10</v>
          </cell>
        </row>
        <row r="42">
          <cell r="N42">
            <v>0</v>
          </cell>
          <cell r="O42">
            <v>0</v>
          </cell>
          <cell r="P42">
            <v>0</v>
          </cell>
          <cell r="Q42">
            <v>0</v>
          </cell>
          <cell r="R42">
            <v>0</v>
          </cell>
          <cell r="S42">
            <v>0</v>
          </cell>
          <cell r="T42">
            <v>0</v>
          </cell>
          <cell r="U42">
            <v>0</v>
          </cell>
          <cell r="V42">
            <v>2.44</v>
          </cell>
          <cell r="W42">
            <v>2.44</v>
          </cell>
          <cell r="X42">
            <v>0.85899999999999999</v>
          </cell>
          <cell r="Y42">
            <v>0.85899999999999999</v>
          </cell>
          <cell r="Z42">
            <v>0.88</v>
          </cell>
          <cell r="AA42">
            <v>0.85899999999999999</v>
          </cell>
          <cell r="AB42">
            <v>3.4569999999999999</v>
          </cell>
          <cell r="AC42">
            <v>0.21375440000000001</v>
          </cell>
          <cell r="AD42">
            <v>0.239979</v>
          </cell>
          <cell r="AE42">
            <v>0.47799999999999998</v>
          </cell>
          <cell r="AF42">
            <v>0.37057000000000001</v>
          </cell>
          <cell r="AG42">
            <v>1.3023034</v>
          </cell>
          <cell r="AH42">
            <v>1.375</v>
          </cell>
          <cell r="AI42">
            <v>1.375</v>
          </cell>
          <cell r="AJ42">
            <v>1.375</v>
          </cell>
          <cell r="AK42">
            <v>1.375</v>
          </cell>
          <cell r="AL42">
            <v>5.5</v>
          </cell>
          <cell r="AM42">
            <v>4</v>
          </cell>
          <cell r="AN42">
            <v>6</v>
          </cell>
          <cell r="AO42">
            <v>8</v>
          </cell>
          <cell r="AP42">
            <v>9</v>
          </cell>
          <cell r="AQ42">
            <v>10</v>
          </cell>
          <cell r="AR42">
            <v>11</v>
          </cell>
          <cell r="AS42">
            <v>11</v>
          </cell>
        </row>
        <row r="49">
          <cell r="V49">
            <v>0.9</v>
          </cell>
          <cell r="W49">
            <v>0.9</v>
          </cell>
          <cell r="X49">
            <v>0</v>
          </cell>
          <cell r="Y49">
            <v>0</v>
          </cell>
          <cell r="Z49">
            <v>0</v>
          </cell>
          <cell r="AA49">
            <v>0</v>
          </cell>
          <cell r="AB49">
            <v>0</v>
          </cell>
          <cell r="AC49">
            <v>0</v>
          </cell>
          <cell r="AD49">
            <v>0</v>
          </cell>
          <cell r="AE49">
            <v>1.5</v>
          </cell>
          <cell r="AF49">
            <v>2.125</v>
          </cell>
          <cell r="AG49">
            <v>3.625</v>
          </cell>
          <cell r="AH49">
            <v>1.125</v>
          </cell>
          <cell r="AI49">
            <v>1.125</v>
          </cell>
          <cell r="AJ49">
            <v>1.125</v>
          </cell>
          <cell r="AK49">
            <v>1.125</v>
          </cell>
          <cell r="AL49">
            <v>4.5</v>
          </cell>
          <cell r="AM49">
            <v>4</v>
          </cell>
          <cell r="AN49">
            <v>4</v>
          </cell>
          <cell r="AO49">
            <v>4</v>
          </cell>
          <cell r="AP49">
            <v>4</v>
          </cell>
          <cell r="AQ49">
            <v>4</v>
          </cell>
          <cell r="AR49">
            <v>4</v>
          </cell>
          <cell r="AS49">
            <v>4</v>
          </cell>
        </row>
      </sheetData>
      <sheetData sheetId="20" refreshError="1">
        <row r="49">
          <cell r="D49">
            <v>0</v>
          </cell>
          <cell r="E49">
            <v>0</v>
          </cell>
          <cell r="F49">
            <v>0</v>
          </cell>
          <cell r="G49">
            <v>21.569326465086991</v>
          </cell>
          <cell r="H49">
            <v>30.358145628598315</v>
          </cell>
          <cell r="I49">
            <v>30.057750000000002</v>
          </cell>
          <cell r="J49">
            <v>63.911999999999992</v>
          </cell>
          <cell r="K49">
            <v>65.822400000000002</v>
          </cell>
          <cell r="L49">
            <v>98.982399999999984</v>
          </cell>
          <cell r="M49">
            <v>95.88239999999999</v>
          </cell>
          <cell r="N49">
            <v>95.453339999999983</v>
          </cell>
          <cell r="O49">
            <v>93.91377</v>
          </cell>
          <cell r="P49">
            <v>104.20933149999999</v>
          </cell>
          <cell r="Q49">
            <v>100.49445</v>
          </cell>
          <cell r="R49">
            <v>100.49445</v>
          </cell>
          <cell r="S49">
            <v>114.03274854999999</v>
          </cell>
          <cell r="T49">
            <v>110.7134112</v>
          </cell>
          <cell r="U49">
            <v>105.01876934999999</v>
          </cell>
          <cell r="V49">
            <v>110.79946639999999</v>
          </cell>
          <cell r="W49">
            <v>110.79946639999999</v>
          </cell>
          <cell r="AB49">
            <v>110.17123544999998</v>
          </cell>
          <cell r="AC49">
            <v>106.97155099999998</v>
          </cell>
          <cell r="AD49">
            <v>98.525191499999991</v>
          </cell>
          <cell r="AE49">
            <v>89.292059999999992</v>
          </cell>
          <cell r="AF49">
            <v>89.858324999999994</v>
          </cell>
          <cell r="AG49">
            <v>89.858324999999979</v>
          </cell>
          <cell r="AL49">
            <v>102.60100999999997</v>
          </cell>
          <cell r="AM49">
            <v>118.07234</v>
          </cell>
          <cell r="AN49">
            <v>130.30246799999998</v>
          </cell>
          <cell r="AO49">
            <v>111.93019999999997</v>
          </cell>
          <cell r="AP49">
            <v>82.241159999999965</v>
          </cell>
          <cell r="AQ49">
            <v>54.964119999999966</v>
          </cell>
          <cell r="AR49">
            <v>36.075479999999963</v>
          </cell>
          <cell r="AS49">
            <v>20.756599999999967</v>
          </cell>
        </row>
        <row r="51">
          <cell r="D51">
            <v>92.322874999999996</v>
          </cell>
          <cell r="E51">
            <v>163.64574999999999</v>
          </cell>
          <cell r="F51">
            <v>201.29149999999998</v>
          </cell>
          <cell r="G51">
            <v>221.983</v>
          </cell>
          <cell r="H51">
            <v>360.62599999999998</v>
          </cell>
          <cell r="M51">
            <v>391.04</v>
          </cell>
          <cell r="R51">
            <v>365.52</v>
          </cell>
          <cell r="W51">
            <v>331.04</v>
          </cell>
          <cell r="AB51">
            <v>117.34</v>
          </cell>
          <cell r="AG51">
            <v>117.34</v>
          </cell>
          <cell r="AL51">
            <v>117.34</v>
          </cell>
          <cell r="AM51">
            <v>117.34</v>
          </cell>
          <cell r="AN51">
            <v>117.34</v>
          </cell>
          <cell r="AO51">
            <v>117.34</v>
          </cell>
          <cell r="AP51">
            <v>117.34</v>
          </cell>
          <cell r="AQ51">
            <v>117.34</v>
          </cell>
          <cell r="AR51">
            <v>117.34</v>
          </cell>
          <cell r="AS51">
            <v>117.34</v>
          </cell>
        </row>
      </sheetData>
      <sheetData sheetId="21" refreshError="1">
        <row r="29">
          <cell r="D29">
            <v>37.300000000000004</v>
          </cell>
          <cell r="E29">
            <v>58.4</v>
          </cell>
          <cell r="F29">
            <v>156.69999999999999</v>
          </cell>
          <cell r="G29">
            <v>-161.39999999999998</v>
          </cell>
          <cell r="H29">
            <v>-72</v>
          </cell>
          <cell r="I29">
            <v>-9.8000000000000007</v>
          </cell>
          <cell r="J29">
            <v>-1.0999999999999999</v>
          </cell>
          <cell r="K29">
            <v>4.6999999999999993</v>
          </cell>
          <cell r="L29">
            <v>25.500000000000004</v>
          </cell>
          <cell r="M29">
            <v>-38.122</v>
          </cell>
          <cell r="N29">
            <v>-21.956</v>
          </cell>
          <cell r="O29">
            <v>-25.749999999999996</v>
          </cell>
          <cell r="P29">
            <v>-27.551999999999992</v>
          </cell>
          <cell r="Q29">
            <v>-23.615999999999996</v>
          </cell>
          <cell r="R29">
            <v>-26.310557748067204</v>
          </cell>
          <cell r="S29">
            <v>2.3808376323675833</v>
          </cell>
          <cell r="T29">
            <v>6.9808376323675834</v>
          </cell>
          <cell r="U29">
            <v>3.6808376323675835</v>
          </cell>
          <cell r="V29">
            <v>12.561694753470334</v>
          </cell>
          <cell r="W29">
            <v>18.004099391560505</v>
          </cell>
        </row>
        <row r="32">
          <cell r="D32">
            <v>0</v>
          </cell>
          <cell r="E32">
            <v>0</v>
          </cell>
          <cell r="F32">
            <v>17.2</v>
          </cell>
          <cell r="G32">
            <v>213.29999999999995</v>
          </cell>
          <cell r="H32">
            <v>45.699999999999996</v>
          </cell>
          <cell r="I32">
            <v>0</v>
          </cell>
          <cell r="J32">
            <v>2.2999999999999998</v>
          </cell>
          <cell r="K32">
            <v>0</v>
          </cell>
          <cell r="L32">
            <v>0.6</v>
          </cell>
          <cell r="M32">
            <v>2.9</v>
          </cell>
          <cell r="N32">
            <v>0</v>
          </cell>
          <cell r="O32">
            <v>0</v>
          </cell>
          <cell r="P32">
            <v>0</v>
          </cell>
          <cell r="Q32">
            <v>0.6</v>
          </cell>
          <cell r="R32">
            <v>0.6</v>
          </cell>
          <cell r="S32">
            <v>0</v>
          </cell>
          <cell r="T32">
            <v>0</v>
          </cell>
          <cell r="U32">
            <v>0</v>
          </cell>
          <cell r="V32">
            <v>0</v>
          </cell>
          <cell r="W32">
            <v>0</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row r="10">
          <cell r="D10">
            <v>456</v>
          </cell>
          <cell r="E10">
            <v>559</v>
          </cell>
          <cell r="F10">
            <v>778.6</v>
          </cell>
          <cell r="G10">
            <v>770.09999999999991</v>
          </cell>
          <cell r="H10">
            <v>745.69999999999993</v>
          </cell>
          <cell r="I10">
            <v>143.83629999999999</v>
          </cell>
          <cell r="J10">
            <v>139.6728</v>
          </cell>
          <cell r="K10">
            <v>136.75189999999998</v>
          </cell>
          <cell r="L10">
            <v>165.87950000000001</v>
          </cell>
          <cell r="M10">
            <v>586.14049999999997</v>
          </cell>
          <cell r="N10">
            <v>148.03397590361445</v>
          </cell>
          <cell r="O10">
            <v>164.28994053518335</v>
          </cell>
          <cell r="P10">
            <v>196.76790099009901</v>
          </cell>
          <cell r="Q10">
            <v>193.08471428571426</v>
          </cell>
          <cell r="R10">
            <v>702.18153171461108</v>
          </cell>
          <cell r="S10">
            <v>166.32500000000002</v>
          </cell>
        </row>
        <row r="34">
          <cell r="D34">
            <v>172.7</v>
          </cell>
          <cell r="E34">
            <v>142.5</v>
          </cell>
          <cell r="F34">
            <v>251.6</v>
          </cell>
          <cell r="G34">
            <v>331</v>
          </cell>
          <cell r="H34">
            <v>292.8</v>
          </cell>
          <cell r="I34">
            <v>51.3</v>
          </cell>
          <cell r="J34">
            <v>51</v>
          </cell>
          <cell r="K34">
            <v>50.7</v>
          </cell>
          <cell r="L34">
            <v>39.4</v>
          </cell>
          <cell r="M34">
            <v>192.37</v>
          </cell>
          <cell r="N34">
            <v>54.88</v>
          </cell>
          <cell r="O34">
            <v>78.77</v>
          </cell>
        </row>
        <row r="37">
          <cell r="D37">
            <v>92.5</v>
          </cell>
          <cell r="E37">
            <v>76.2</v>
          </cell>
          <cell r="F37">
            <v>95.3</v>
          </cell>
          <cell r="G37">
            <v>79</v>
          </cell>
          <cell r="H37">
            <v>63.5</v>
          </cell>
          <cell r="I37">
            <v>12.3</v>
          </cell>
          <cell r="J37">
            <v>12.6</v>
          </cell>
          <cell r="K37">
            <v>11.4</v>
          </cell>
          <cell r="L37">
            <v>11.5</v>
          </cell>
          <cell r="M37">
            <v>47.82</v>
          </cell>
          <cell r="N37">
            <v>16.63</v>
          </cell>
          <cell r="O37">
            <v>24.73</v>
          </cell>
        </row>
        <row r="40">
          <cell r="D40">
            <v>40.299999999999997</v>
          </cell>
          <cell r="E40">
            <v>42.7</v>
          </cell>
          <cell r="F40">
            <v>132</v>
          </cell>
          <cell r="G40">
            <v>190.7</v>
          </cell>
          <cell r="H40">
            <v>192.3</v>
          </cell>
          <cell r="I40">
            <v>31.1</v>
          </cell>
          <cell r="J40">
            <v>30.1</v>
          </cell>
          <cell r="K40">
            <v>31.8</v>
          </cell>
          <cell r="L40">
            <v>22.2</v>
          </cell>
          <cell r="M40">
            <v>115.22</v>
          </cell>
          <cell r="N40">
            <v>30.4</v>
          </cell>
          <cell r="O40">
            <v>50.51</v>
          </cell>
        </row>
        <row r="43">
          <cell r="D43">
            <v>283.3</v>
          </cell>
          <cell r="E43">
            <v>416.5</v>
          </cell>
          <cell r="F43">
            <v>527</v>
          </cell>
          <cell r="G43">
            <v>439.1</v>
          </cell>
          <cell r="H43">
            <v>452.9</v>
          </cell>
          <cell r="I43">
            <v>92.6</v>
          </cell>
          <cell r="J43">
            <v>88.6</v>
          </cell>
          <cell r="K43">
            <v>86</v>
          </cell>
          <cell r="L43">
            <v>126.3</v>
          </cell>
          <cell r="M43">
            <v>393.77</v>
          </cell>
          <cell r="N43">
            <v>90.07</v>
          </cell>
          <cell r="O43">
            <v>76.83</v>
          </cell>
        </row>
        <row r="46">
          <cell r="D46">
            <v>241.5</v>
          </cell>
          <cell r="E46">
            <v>361.70000000000005</v>
          </cell>
          <cell r="F46">
            <v>475.3</v>
          </cell>
          <cell r="G46">
            <v>382.8</v>
          </cell>
          <cell r="H46">
            <v>422</v>
          </cell>
        </row>
        <row r="49">
          <cell r="D49">
            <v>26.6</v>
          </cell>
          <cell r="E49">
            <v>27.6</v>
          </cell>
          <cell r="F49">
            <v>36.299999999999997</v>
          </cell>
          <cell r="G49">
            <v>45.4</v>
          </cell>
          <cell r="H49">
            <v>25.9</v>
          </cell>
        </row>
        <row r="52">
          <cell r="D52">
            <v>15.2</v>
          </cell>
          <cell r="E52">
            <v>27.1</v>
          </cell>
          <cell r="F52">
            <v>14.8</v>
          </cell>
          <cell r="G52">
            <v>10.8</v>
          </cell>
          <cell r="H52">
            <v>4.7</v>
          </cell>
          <cell r="I52">
            <v>0.4044797724560022</v>
          </cell>
          <cell r="J52">
            <v>0.38700764405617488</v>
          </cell>
          <cell r="K52">
            <v>0.37565076059628716</v>
          </cell>
          <cell r="L52">
            <v>0.55168245422454731</v>
          </cell>
          <cell r="M52">
            <v>1.72</v>
          </cell>
          <cell r="N52">
            <v>0.18</v>
          </cell>
          <cell r="O52">
            <v>0.12</v>
          </cell>
        </row>
      </sheetData>
      <sheetData sheetId="51" refreshError="1">
        <row r="45">
          <cell r="D45">
            <v>298.10000000000002</v>
          </cell>
          <cell r="E45">
            <v>339</v>
          </cell>
          <cell r="F45">
            <v>478</v>
          </cell>
          <cell r="G45">
            <v>482.5</v>
          </cell>
          <cell r="H45">
            <v>494.2</v>
          </cell>
          <cell r="I45">
            <v>148.80000000000001</v>
          </cell>
          <cell r="J45">
            <v>94.3</v>
          </cell>
          <cell r="K45">
            <v>102</v>
          </cell>
          <cell r="L45">
            <v>101.7</v>
          </cell>
          <cell r="M45">
            <v>446.79</v>
          </cell>
          <cell r="N45">
            <v>96.77</v>
          </cell>
          <cell r="O45">
            <v>114.24</v>
          </cell>
        </row>
        <row r="48">
          <cell r="D48">
            <v>103.8</v>
          </cell>
          <cell r="E48">
            <v>126.7</v>
          </cell>
          <cell r="F48">
            <v>136</v>
          </cell>
          <cell r="G48">
            <v>134.4</v>
          </cell>
          <cell r="H48">
            <v>127.1</v>
          </cell>
          <cell r="I48">
            <v>36.1</v>
          </cell>
          <cell r="J48">
            <v>16.399999999999999</v>
          </cell>
          <cell r="K48">
            <v>22.5</v>
          </cell>
          <cell r="L48">
            <v>27.2</v>
          </cell>
          <cell r="M48">
            <v>102.16</v>
          </cell>
          <cell r="N48">
            <v>14.95</v>
          </cell>
          <cell r="O48">
            <v>22.52</v>
          </cell>
        </row>
        <row r="51">
          <cell r="D51">
            <v>85.4</v>
          </cell>
          <cell r="E51">
            <v>123.2</v>
          </cell>
          <cell r="F51">
            <v>251.4</v>
          </cell>
          <cell r="G51">
            <v>198.9</v>
          </cell>
          <cell r="H51">
            <v>261.60000000000002</v>
          </cell>
          <cell r="I51">
            <v>70.855199999999996</v>
          </cell>
          <cell r="J51">
            <v>51.3</v>
          </cell>
          <cell r="K51">
            <v>49.5</v>
          </cell>
          <cell r="L51">
            <v>44.7</v>
          </cell>
          <cell r="M51">
            <v>216.35</v>
          </cell>
          <cell r="N51">
            <v>66.47</v>
          </cell>
          <cell r="O51">
            <v>70.91</v>
          </cell>
        </row>
        <row r="54">
          <cell r="D54">
            <v>361.4</v>
          </cell>
          <cell r="E54">
            <v>368</v>
          </cell>
          <cell r="F54">
            <v>381.9</v>
          </cell>
          <cell r="G54">
            <v>325.60000000000002</v>
          </cell>
          <cell r="H54">
            <v>333.48</v>
          </cell>
          <cell r="I54">
            <v>59.09</v>
          </cell>
          <cell r="J54">
            <v>69.430000000000007</v>
          </cell>
          <cell r="K54">
            <v>85.570000000000007</v>
          </cell>
          <cell r="L54">
            <v>84.614999999999995</v>
          </cell>
          <cell r="M54">
            <v>298.78499999999997</v>
          </cell>
          <cell r="N54">
            <v>70.67</v>
          </cell>
          <cell r="O54">
            <v>57.36</v>
          </cell>
        </row>
        <row r="57">
          <cell r="D57">
            <v>335.9</v>
          </cell>
          <cell r="E57">
            <v>309.10000000000002</v>
          </cell>
          <cell r="F57">
            <v>331.8</v>
          </cell>
          <cell r="G57">
            <v>261.89999999999998</v>
          </cell>
          <cell r="H57">
            <v>302.5</v>
          </cell>
        </row>
        <row r="60">
          <cell r="D60">
            <v>15.7</v>
          </cell>
          <cell r="E60">
            <v>25.4</v>
          </cell>
          <cell r="F60">
            <v>11.2</v>
          </cell>
          <cell r="G60">
            <v>45.6</v>
          </cell>
          <cell r="H60">
            <v>30.1</v>
          </cell>
        </row>
        <row r="61">
          <cell r="D61">
            <v>8.8000000000000007</v>
          </cell>
          <cell r="E61">
            <v>31.9</v>
          </cell>
          <cell r="F61">
            <v>25.3</v>
          </cell>
          <cell r="G61">
            <v>7.5</v>
          </cell>
          <cell r="H61">
            <v>2.8</v>
          </cell>
          <cell r="I61" t="str">
            <v>...</v>
          </cell>
          <cell r="J61" t="str">
            <v>...</v>
          </cell>
          <cell r="K61" t="str">
            <v>...</v>
          </cell>
          <cell r="L61" t="str">
            <v>...</v>
          </cell>
          <cell r="M61">
            <v>1.42</v>
          </cell>
          <cell r="N61">
            <v>0.34</v>
          </cell>
          <cell r="O61">
            <v>0.02</v>
          </cell>
        </row>
        <row r="68">
          <cell r="D68">
            <v>483.1</v>
          </cell>
          <cell r="E68">
            <v>469.5</v>
          </cell>
          <cell r="F68">
            <v>588.70000000000005</v>
          </cell>
          <cell r="G68">
            <v>306.89999999999998</v>
          </cell>
          <cell r="H68">
            <v>320.3</v>
          </cell>
          <cell r="I68">
            <v>76.447000000000003</v>
          </cell>
          <cell r="J68">
            <v>88.606999999999999</v>
          </cell>
          <cell r="K68">
            <v>83.146000000000001</v>
          </cell>
          <cell r="L68">
            <v>108.98699999999999</v>
          </cell>
          <cell r="M68">
            <v>357.18700000000001</v>
          </cell>
          <cell r="N68">
            <v>104.352</v>
          </cell>
          <cell r="O68">
            <v>99.35</v>
          </cell>
        </row>
        <row r="72">
          <cell r="D72">
            <v>1344.9</v>
          </cell>
          <cell r="E72">
            <v>994.4</v>
          </cell>
          <cell r="F72">
            <v>856</v>
          </cell>
          <cell r="G72">
            <v>599.6</v>
          </cell>
          <cell r="H72">
            <v>732.9</v>
          </cell>
          <cell r="I72">
            <v>393.6</v>
          </cell>
          <cell r="J72">
            <v>91.7</v>
          </cell>
          <cell r="K72">
            <v>54.1</v>
          </cell>
          <cell r="L72">
            <v>218.8</v>
          </cell>
          <cell r="M72">
            <v>758.2</v>
          </cell>
          <cell r="N72">
            <v>281.2</v>
          </cell>
          <cell r="O72">
            <v>168.6</v>
          </cell>
        </row>
        <row r="76">
          <cell r="D76">
            <v>685</v>
          </cell>
          <cell r="E76">
            <v>421.2</v>
          </cell>
          <cell r="F76">
            <v>393.9</v>
          </cell>
          <cell r="G76">
            <v>311</v>
          </cell>
          <cell r="H76">
            <v>311.7</v>
          </cell>
          <cell r="I76">
            <v>88.798000000000002</v>
          </cell>
          <cell r="J76">
            <v>105.04</v>
          </cell>
          <cell r="K76">
            <v>98.876000000000005</v>
          </cell>
          <cell r="L76">
            <v>89.566999999999993</v>
          </cell>
          <cell r="M76">
            <v>382.28100000000006</v>
          </cell>
          <cell r="N76">
            <v>92.71</v>
          </cell>
          <cell r="O76">
            <v>63.47</v>
          </cell>
        </row>
        <row r="80">
          <cell r="D80">
            <v>3694</v>
          </cell>
          <cell r="E80">
            <v>3579</v>
          </cell>
          <cell r="F80">
            <v>3366</v>
          </cell>
          <cell r="G80">
            <v>2898</v>
          </cell>
          <cell r="H80">
            <v>3987</v>
          </cell>
          <cell r="I80">
            <v>972</v>
          </cell>
          <cell r="J80">
            <v>939</v>
          </cell>
          <cell r="K80">
            <v>1040.2</v>
          </cell>
          <cell r="L80">
            <v>640.6</v>
          </cell>
          <cell r="M80">
            <v>3591.8</v>
          </cell>
          <cell r="N80">
            <v>841.9</v>
          </cell>
          <cell r="O80">
            <v>1089.2</v>
          </cell>
        </row>
        <row r="82">
          <cell r="D82">
            <v>1520.5</v>
          </cell>
          <cell r="E82">
            <v>655</v>
          </cell>
          <cell r="F82">
            <v>390.8</v>
          </cell>
          <cell r="G82">
            <v>158.19999999999999</v>
          </cell>
          <cell r="H82">
            <v>82.7</v>
          </cell>
          <cell r="I82">
            <v>49.429000000000002</v>
          </cell>
          <cell r="J82">
            <v>61.932000000000002</v>
          </cell>
          <cell r="K82">
            <v>80.697000000000003</v>
          </cell>
          <cell r="L82">
            <v>58.923999999999999</v>
          </cell>
          <cell r="M82">
            <v>250.982</v>
          </cell>
          <cell r="N82">
            <v>44.253999999999998</v>
          </cell>
          <cell r="O82">
            <v>47.198</v>
          </cell>
        </row>
        <row r="84">
          <cell r="D84">
            <v>99.5</v>
          </cell>
          <cell r="E84">
            <v>17.3</v>
          </cell>
          <cell r="F84">
            <v>54.3</v>
          </cell>
          <cell r="G84">
            <v>70.2</v>
          </cell>
          <cell r="H84">
            <v>42.2</v>
          </cell>
          <cell r="I84">
            <v>22.986000000000001</v>
          </cell>
          <cell r="J84">
            <v>9.9849999999999994</v>
          </cell>
          <cell r="K84">
            <v>16.224</v>
          </cell>
          <cell r="L84">
            <v>15.518000000000001</v>
          </cell>
          <cell r="M84">
            <v>64.713000000000008</v>
          </cell>
          <cell r="N84">
            <v>12.678000000000001</v>
          </cell>
          <cell r="O84">
            <v>23.393999999999998</v>
          </cell>
        </row>
        <row r="95">
          <cell r="D95">
            <v>659.5</v>
          </cell>
          <cell r="E95">
            <v>707</v>
          </cell>
          <cell r="F95">
            <v>859.89999999999986</v>
          </cell>
          <cell r="G95">
            <v>808.1</v>
          </cell>
          <cell r="H95">
            <v>827.68000000000006</v>
          </cell>
          <cell r="I95">
            <v>207.89000000000001</v>
          </cell>
          <cell r="J95">
            <v>163.73000000000002</v>
          </cell>
          <cell r="K95">
            <v>187.57</v>
          </cell>
          <cell r="L95">
            <v>186.315</v>
          </cell>
          <cell r="M95">
            <v>745.60500000000002</v>
          </cell>
          <cell r="N95">
            <v>167.44</v>
          </cell>
          <cell r="O95">
            <v>171.59099999999998</v>
          </cell>
          <cell r="P95">
            <v>162.87</v>
          </cell>
        </row>
        <row r="96">
          <cell r="D96">
            <v>107.6</v>
          </cell>
          <cell r="E96">
            <v>146.30000000000001</v>
          </cell>
          <cell r="F96">
            <v>194.8</v>
          </cell>
          <cell r="G96">
            <v>115.2</v>
          </cell>
          <cell r="H96">
            <v>110.8</v>
          </cell>
          <cell r="I96">
            <v>26</v>
          </cell>
          <cell r="J96">
            <v>29.535</v>
          </cell>
          <cell r="K96">
            <v>27.885999999999999</v>
          </cell>
          <cell r="L96">
            <v>30.27</v>
          </cell>
          <cell r="M96">
            <v>113.69099999999999</v>
          </cell>
          <cell r="N96">
            <v>28.28</v>
          </cell>
          <cell r="O96">
            <v>26.89</v>
          </cell>
          <cell r="P96">
            <v>26.24</v>
          </cell>
        </row>
        <row r="97">
          <cell r="D97">
            <v>48.1</v>
          </cell>
          <cell r="E97">
            <v>83.5</v>
          </cell>
          <cell r="F97">
            <v>71.099999999999994</v>
          </cell>
          <cell r="G97">
            <v>38.299999999999997</v>
          </cell>
          <cell r="H97">
            <v>40.299999999999997</v>
          </cell>
          <cell r="I97">
            <v>21.338999999999999</v>
          </cell>
          <cell r="J97">
            <v>4.9720000000000004</v>
          </cell>
          <cell r="K97">
            <v>3</v>
          </cell>
          <cell r="L97">
            <v>10.9</v>
          </cell>
          <cell r="M97">
            <v>40.210999999999999</v>
          </cell>
          <cell r="N97">
            <v>14.14</v>
          </cell>
          <cell r="O97">
            <v>7.52</v>
          </cell>
          <cell r="P97">
            <v>2.96</v>
          </cell>
        </row>
        <row r="98">
          <cell r="D98">
            <v>52.8</v>
          </cell>
          <cell r="E98">
            <v>79.3</v>
          </cell>
          <cell r="F98">
            <v>81.900000000000006</v>
          </cell>
          <cell r="G98">
            <v>62.3</v>
          </cell>
          <cell r="H98">
            <v>61</v>
          </cell>
          <cell r="I98">
            <v>18.614999999999998</v>
          </cell>
          <cell r="J98">
            <v>21.207999999999998</v>
          </cell>
          <cell r="K98">
            <v>19.106000000000002</v>
          </cell>
          <cell r="L98">
            <v>17.027000000000001</v>
          </cell>
          <cell r="M98">
            <v>75.955999999999989</v>
          </cell>
          <cell r="N98">
            <v>15.21</v>
          </cell>
          <cell r="O98">
            <v>11.49</v>
          </cell>
          <cell r="P98">
            <v>10.88</v>
          </cell>
        </row>
        <row r="99">
          <cell r="D99">
            <v>25.9</v>
          </cell>
          <cell r="E99">
            <v>19</v>
          </cell>
          <cell r="F99">
            <v>164.1</v>
          </cell>
          <cell r="G99">
            <v>132.69999999999999</v>
          </cell>
          <cell r="H99">
            <v>179.5</v>
          </cell>
          <cell r="I99">
            <v>44.2</v>
          </cell>
          <cell r="J99">
            <v>30.5</v>
          </cell>
          <cell r="K99">
            <v>26</v>
          </cell>
          <cell r="L99">
            <v>16</v>
          </cell>
          <cell r="M99">
            <v>116.7</v>
          </cell>
          <cell r="N99">
            <v>40.56</v>
          </cell>
          <cell r="O99">
            <v>53.02</v>
          </cell>
          <cell r="P99">
            <v>51.77</v>
          </cell>
        </row>
        <row r="100">
          <cell r="D100">
            <v>86</v>
          </cell>
          <cell r="E100">
            <v>111.1</v>
          </cell>
          <cell r="F100">
            <v>38.799999999999997</v>
          </cell>
          <cell r="G100">
            <v>32.1</v>
          </cell>
          <cell r="H100">
            <v>13.1</v>
          </cell>
          <cell r="I100">
            <v>7.3</v>
          </cell>
          <cell r="J100">
            <v>7.7</v>
          </cell>
          <cell r="K100">
            <v>8.8000000000000007</v>
          </cell>
          <cell r="L100">
            <v>6.2</v>
          </cell>
          <cell r="M100">
            <v>30.1</v>
          </cell>
          <cell r="N100">
            <v>5.13</v>
          </cell>
          <cell r="O100">
            <v>5.5880000000000001</v>
          </cell>
          <cell r="P100">
            <v>4.67</v>
          </cell>
        </row>
        <row r="101">
          <cell r="D101">
            <v>9.4</v>
          </cell>
          <cell r="E101">
            <v>1.9</v>
          </cell>
          <cell r="F101">
            <v>8.4</v>
          </cell>
          <cell r="G101">
            <v>22.4</v>
          </cell>
          <cell r="H101">
            <v>11.4</v>
          </cell>
          <cell r="I101">
            <v>5.3</v>
          </cell>
          <cell r="J101">
            <v>1.9750000000000001</v>
          </cell>
          <cell r="K101">
            <v>2.907</v>
          </cell>
          <cell r="L101">
            <v>2.4390000000000001</v>
          </cell>
          <cell r="M101">
            <v>12.621</v>
          </cell>
          <cell r="N101">
            <v>1.66</v>
          </cell>
          <cell r="O101">
            <v>3.5529999999999999</v>
          </cell>
          <cell r="P101">
            <v>2.95</v>
          </cell>
        </row>
        <row r="102">
          <cell r="D102">
            <v>329.7</v>
          </cell>
          <cell r="E102">
            <v>265.89999999999998</v>
          </cell>
          <cell r="F102">
            <v>300.8</v>
          </cell>
          <cell r="G102">
            <v>405.1</v>
          </cell>
          <cell r="H102">
            <v>411.58</v>
          </cell>
          <cell r="I102">
            <v>85.136000000000024</v>
          </cell>
          <cell r="J102">
            <v>67.84</v>
          </cell>
          <cell r="K102">
            <v>99.870999999999995</v>
          </cell>
          <cell r="L102">
            <v>103.479</v>
          </cell>
          <cell r="M102">
            <v>356.32600000000002</v>
          </cell>
          <cell r="N102">
            <v>62.46</v>
          </cell>
          <cell r="O102">
            <v>63.529999999999994</v>
          </cell>
          <cell r="P102">
            <v>63.4</v>
          </cell>
        </row>
        <row r="106">
          <cell r="D106">
            <v>639.00749999999994</v>
          </cell>
          <cell r="E106">
            <v>685.84249999999997</v>
          </cell>
          <cell r="F106">
            <v>838.03549999999996</v>
          </cell>
          <cell r="G106">
            <v>785.80150000000003</v>
          </cell>
          <cell r="H106">
            <v>806.40419999999995</v>
          </cell>
          <cell r="I106">
            <v>202.90771500000002</v>
          </cell>
          <cell r="J106">
            <v>159.24097</v>
          </cell>
          <cell r="K106">
            <v>182.02005</v>
          </cell>
          <cell r="L106">
            <v>180.73547500000001</v>
          </cell>
          <cell r="M106">
            <v>725.00071000000003</v>
          </cell>
          <cell r="N106">
            <v>163.4941</v>
          </cell>
          <cell r="O106">
            <v>167.704215</v>
          </cell>
          <cell r="P106">
            <v>159.08510000000001</v>
          </cell>
        </row>
        <row r="107">
          <cell r="D107">
            <v>103.83399999999999</v>
          </cell>
          <cell r="E107">
            <v>141.17950000000002</v>
          </cell>
          <cell r="F107">
            <v>187.982</v>
          </cell>
          <cell r="G107">
            <v>111.16799999999999</v>
          </cell>
          <cell r="H107">
            <v>106.922</v>
          </cell>
          <cell r="I107">
            <v>25.09</v>
          </cell>
          <cell r="J107">
            <v>28.501275</v>
          </cell>
          <cell r="K107">
            <v>26.909989999999997</v>
          </cell>
          <cell r="L107">
            <v>29.210549999999998</v>
          </cell>
          <cell r="M107">
            <v>109.71181499999999</v>
          </cell>
          <cell r="N107">
            <v>27.290199999999999</v>
          </cell>
          <cell r="O107">
            <v>25.94885</v>
          </cell>
          <cell r="P107">
            <v>25.321599999999997</v>
          </cell>
        </row>
        <row r="108">
          <cell r="D108">
            <v>48.1</v>
          </cell>
          <cell r="E108">
            <v>83.5</v>
          </cell>
          <cell r="F108">
            <v>71.099999999999994</v>
          </cell>
          <cell r="G108">
            <v>38.299999999999997</v>
          </cell>
          <cell r="H108">
            <v>40.299999999999997</v>
          </cell>
          <cell r="I108">
            <v>21.338999999999999</v>
          </cell>
          <cell r="J108">
            <v>4.9720000000000004</v>
          </cell>
          <cell r="K108">
            <v>3</v>
          </cell>
          <cell r="L108">
            <v>10.9</v>
          </cell>
          <cell r="M108">
            <v>40.210999999999999</v>
          </cell>
          <cell r="N108">
            <v>14.14</v>
          </cell>
          <cell r="O108">
            <v>7.52</v>
          </cell>
          <cell r="P108">
            <v>2.96</v>
          </cell>
        </row>
        <row r="109">
          <cell r="D109">
            <v>50.951999999999998</v>
          </cell>
          <cell r="E109">
            <v>76.524499999999989</v>
          </cell>
          <cell r="F109">
            <v>79.033500000000004</v>
          </cell>
          <cell r="G109">
            <v>60.119499999999995</v>
          </cell>
          <cell r="H109">
            <v>58.864999999999995</v>
          </cell>
          <cell r="I109">
            <v>17.963474999999999</v>
          </cell>
          <cell r="J109">
            <v>20.465719999999997</v>
          </cell>
          <cell r="K109">
            <v>18.437290000000001</v>
          </cell>
          <cell r="L109">
            <v>16.431055000000001</v>
          </cell>
          <cell r="M109">
            <v>73.297539999999984</v>
          </cell>
          <cell r="N109">
            <v>14.67765</v>
          </cell>
          <cell r="O109">
            <v>11.08785</v>
          </cell>
          <cell r="P109">
            <v>10.4992</v>
          </cell>
        </row>
        <row r="110">
          <cell r="D110">
            <v>25.9</v>
          </cell>
          <cell r="E110">
            <v>19</v>
          </cell>
          <cell r="F110">
            <v>164.1</v>
          </cell>
          <cell r="G110">
            <v>132.69999999999999</v>
          </cell>
          <cell r="H110">
            <v>179.5</v>
          </cell>
          <cell r="I110">
            <v>44.2</v>
          </cell>
          <cell r="J110">
            <v>30.5</v>
          </cell>
          <cell r="K110">
            <v>26</v>
          </cell>
          <cell r="L110">
            <v>16</v>
          </cell>
          <cell r="M110">
            <v>116.7</v>
          </cell>
          <cell r="N110">
            <v>40.56</v>
          </cell>
          <cell r="O110">
            <v>53.02</v>
          </cell>
          <cell r="P110">
            <v>51.77</v>
          </cell>
        </row>
        <row r="111">
          <cell r="D111">
            <v>82.99</v>
          </cell>
          <cell r="E111">
            <v>107.21149999999999</v>
          </cell>
          <cell r="F111">
            <v>37.441999999999993</v>
          </cell>
          <cell r="G111">
            <v>30.976500000000001</v>
          </cell>
          <cell r="H111">
            <v>12.641499999999999</v>
          </cell>
          <cell r="I111">
            <v>7.0444999999999993</v>
          </cell>
          <cell r="J111">
            <v>7.4305000000000003</v>
          </cell>
          <cell r="K111">
            <v>8.4920000000000009</v>
          </cell>
          <cell r="L111">
            <v>5.9829999999999997</v>
          </cell>
          <cell r="M111">
            <v>29.046500000000002</v>
          </cell>
          <cell r="N111">
            <v>4.95045</v>
          </cell>
          <cell r="O111">
            <v>5.3924199999999995</v>
          </cell>
          <cell r="P111">
            <v>4.5065499999999998</v>
          </cell>
        </row>
        <row r="112">
          <cell r="D112">
            <v>9.0709999999999997</v>
          </cell>
          <cell r="E112">
            <v>1.8334999999999999</v>
          </cell>
          <cell r="F112">
            <v>8.1059999999999999</v>
          </cell>
          <cell r="G112">
            <v>21.616</v>
          </cell>
          <cell r="H112">
            <v>11.000999999999999</v>
          </cell>
          <cell r="I112">
            <v>5.1144999999999996</v>
          </cell>
          <cell r="J112">
            <v>1.905875</v>
          </cell>
          <cell r="K112">
            <v>2.8052549999999998</v>
          </cell>
          <cell r="L112">
            <v>2.3536350000000001</v>
          </cell>
          <cell r="M112">
            <v>12.179265000000001</v>
          </cell>
          <cell r="N112">
            <v>1.6018999999999999</v>
          </cell>
          <cell r="O112">
            <v>3.4286449999999999</v>
          </cell>
          <cell r="P112">
            <v>2.8467500000000001</v>
          </cell>
        </row>
        <row r="113">
          <cell r="D113">
            <v>318.16049999999996</v>
          </cell>
          <cell r="E113">
            <v>256.59349999999995</v>
          </cell>
          <cell r="F113">
            <v>290.27199999999999</v>
          </cell>
          <cell r="G113">
            <v>390.92150000000004</v>
          </cell>
          <cell r="H113">
            <v>397.17469999999997</v>
          </cell>
          <cell r="I113">
            <v>82.156240000000025</v>
          </cell>
          <cell r="J113">
            <v>65.465599999999995</v>
          </cell>
          <cell r="K113">
            <v>96.375514999999993</v>
          </cell>
          <cell r="L113">
            <v>99.857235000000003</v>
          </cell>
          <cell r="M113">
            <v>343.85459000000003</v>
          </cell>
          <cell r="N113">
            <v>60.273899999999998</v>
          </cell>
          <cell r="O113">
            <v>61.306449999999991</v>
          </cell>
          <cell r="P113">
            <v>61.180999999999997</v>
          </cell>
        </row>
        <row r="115">
          <cell r="D115">
            <v>20.492500000000064</v>
          </cell>
          <cell r="E115">
            <v>21.157500000000027</v>
          </cell>
          <cell r="F115">
            <v>21.864499999999907</v>
          </cell>
          <cell r="G115">
            <v>22.29849999999999</v>
          </cell>
          <cell r="H115">
            <v>21.275800000000118</v>
          </cell>
          <cell r="I115">
            <v>4.9822849999999903</v>
          </cell>
          <cell r="J115">
            <v>4.4890300000000138</v>
          </cell>
          <cell r="K115">
            <v>5.5499499999999955</v>
          </cell>
          <cell r="L115">
            <v>5.5795249999999896</v>
          </cell>
          <cell r="M115">
            <v>20.604289999999992</v>
          </cell>
          <cell r="N115">
            <v>3.9458999999999946</v>
          </cell>
          <cell r="O115">
            <v>3.8867849999999748</v>
          </cell>
          <cell r="P115">
            <v>3.7848999999999933</v>
          </cell>
        </row>
      </sheetData>
      <sheetData sheetId="52" refreshError="1">
        <row r="54">
          <cell r="D54">
            <v>20.492500000000064</v>
          </cell>
          <cell r="E54">
            <v>21.157500000000027</v>
          </cell>
          <cell r="F54">
            <v>21.864499999999907</v>
          </cell>
          <cell r="G54">
            <v>22.29849999999999</v>
          </cell>
          <cell r="H54">
            <v>21.275800000000118</v>
          </cell>
          <cell r="I54">
            <v>4.9822849999999903</v>
          </cell>
          <cell r="J54">
            <v>4.4890300000000138</v>
          </cell>
          <cell r="K54">
            <v>5.5499499999999955</v>
          </cell>
          <cell r="L54">
            <v>5.5795249999999896</v>
          </cell>
          <cell r="M54">
            <v>20.604289999999992</v>
          </cell>
          <cell r="N54">
            <v>3.9458999999999946</v>
          </cell>
          <cell r="O54">
            <v>3.8867849999999748</v>
          </cell>
          <cell r="P54">
            <v>3.7848999999999933</v>
          </cell>
          <cell r="Q54">
            <v>5.214650000000006</v>
          </cell>
          <cell r="R54">
            <v>16.832200000000057</v>
          </cell>
          <cell r="S54">
            <v>7.0947799999999859</v>
          </cell>
          <cell r="T54">
            <v>6.7588920000000314</v>
          </cell>
          <cell r="U54">
            <v>6.1107305000000167</v>
          </cell>
          <cell r="V54">
            <v>7.873550999999992</v>
          </cell>
          <cell r="W54">
            <v>27.83795350000014</v>
          </cell>
        </row>
      </sheetData>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print"/>
      <sheetName val="SRBasicData"/>
      <sheetName val="tab1a"/>
      <sheetName val="tab1b"/>
      <sheetName val="tab2"/>
      <sheetName val="tab3"/>
      <sheetName val="tab4"/>
      <sheetName val="tab5"/>
      <sheetName val="tab6"/>
      <sheetName val="tab6 deleted"/>
      <sheetName val="tab7"/>
      <sheetName val="tab8"/>
      <sheetName val="tab9"/>
      <sheetName val="tab10"/>
      <sheetName val="tab11"/>
      <sheetName val="tab12"/>
      <sheetName val="tab13"/>
      <sheetName val="tab14"/>
      <sheetName val="tab15"/>
      <sheetName val="tab16"/>
      <sheetName val="tab17"/>
      <sheetName val="tab18"/>
      <sheetName val="tab19"/>
      <sheetName val="tab20"/>
      <sheetName val="tab21"/>
      <sheetName val="tab23deleted"/>
      <sheetName val="tab24deleted"/>
      <sheetName val="tab26deleted"/>
      <sheetName val="tab27deleted"/>
      <sheetName val="tab22"/>
      <sheetName val="tab23"/>
      <sheetName val="tab24"/>
      <sheetName val="tab25"/>
      <sheetName val="tab26"/>
      <sheetName val="tab27"/>
      <sheetName val="tab28"/>
      <sheetName val="tab29"/>
      <sheetName val="tab30"/>
      <sheetName val="tab31"/>
      <sheetName val="tab32"/>
      <sheetName val="tab33"/>
      <sheetName val="tab34"/>
      <sheetName val="tab35"/>
      <sheetName val="tab36"/>
      <sheetName val="tab37"/>
      <sheetName val="tab38"/>
      <sheetName val="tabA"/>
      <sheetName val="tabB"/>
      <sheetName val="tabD"/>
      <sheetName val="tabC"/>
      <sheetName val="tab39"/>
      <sheetName val="tab40"/>
      <sheetName val="tab41"/>
      <sheetName val="tab42"/>
      <sheetName val="tab43"/>
      <sheetName val="tab44"/>
      <sheetName val="tab45"/>
      <sheetName val="tab46"/>
      <sheetName val="tab47"/>
    </sheetNames>
    <sheetDataSet>
      <sheetData sheetId="0" refreshError="1"/>
      <sheetData sheetId="1" refreshError="1"/>
      <sheetData sheetId="2" refreshError="1"/>
      <sheetData sheetId="3" refreshError="1">
        <row r="1">
          <cell r="A1" t="str">
            <v>Table A-1a. Tajikistan: Basic Economic Data, 1996–2002</v>
          </cell>
        </row>
        <row r="4">
          <cell r="A4" t="str">
            <v>Physical and social indicators (2000)</v>
          </cell>
        </row>
        <row r="5">
          <cell r="A5" t="str">
            <v>Area</v>
          </cell>
        </row>
        <row r="6">
          <cell r="A6" t="str">
            <v>Arable land</v>
          </cell>
        </row>
        <row r="7">
          <cell r="A7" t="str">
            <v>Population (in thousand)</v>
          </cell>
        </row>
        <row r="8">
          <cell r="A8" t="str">
            <v>Rate of population growth (in percent)</v>
          </cell>
        </row>
        <row r="9">
          <cell r="A9" t="str">
            <v>Life expectancy at birth (1997)</v>
          </cell>
          <cell r="G9">
            <v>68.400000000000006</v>
          </cell>
        </row>
        <row r="10">
          <cell r="A10" t="str">
            <v xml:space="preserve">   Men</v>
          </cell>
          <cell r="G10">
            <v>65.5</v>
          </cell>
        </row>
        <row r="11">
          <cell r="A11" t="str">
            <v xml:space="preserve">   Women</v>
          </cell>
          <cell r="G11">
            <v>71.3</v>
          </cell>
        </row>
        <row r="12">
          <cell r="A12" t="str">
            <v>Infant mortality rate (per 1,000 births, 1999)</v>
          </cell>
          <cell r="G12">
            <v>2.2000000000000002</v>
          </cell>
        </row>
        <row r="13">
          <cell r="A13" t="str">
            <v>Hospital beds (per 10,000 inhabitants, 1999)</v>
          </cell>
          <cell r="G13">
            <v>67.8</v>
          </cell>
        </row>
        <row r="14">
          <cell r="A14" t="str">
            <v>Physicians (per 1,000 inhabitants, 1999)</v>
          </cell>
          <cell r="G14">
            <v>2.1</v>
          </cell>
        </row>
        <row r="16">
          <cell r="B16">
            <v>1996</v>
          </cell>
          <cell r="C16">
            <v>1997</v>
          </cell>
          <cell r="D16">
            <v>1998</v>
          </cell>
          <cell r="E16">
            <v>1999</v>
          </cell>
          <cell r="F16">
            <v>2000</v>
          </cell>
          <cell r="G16">
            <v>2001</v>
          </cell>
        </row>
        <row r="18">
          <cell r="A18" t="str">
            <v xml:space="preserve">   Nominal GDP (in millions of somoni)</v>
          </cell>
          <cell r="B18">
            <v>308.5</v>
          </cell>
          <cell r="C18">
            <v>632</v>
          </cell>
          <cell r="D18">
            <v>1025.2</v>
          </cell>
          <cell r="E18">
            <v>1345</v>
          </cell>
          <cell r="F18">
            <v>1806.7</v>
          </cell>
          <cell r="G18">
            <v>2512.1</v>
          </cell>
        </row>
        <row r="19">
          <cell r="A19" t="str">
            <v xml:space="preserve">   Real GDP growth (in percent)</v>
          </cell>
          <cell r="B19">
            <v>-4.4000000000000004</v>
          </cell>
          <cell r="C19">
            <v>1.7</v>
          </cell>
          <cell r="D19">
            <v>5.3</v>
          </cell>
          <cell r="E19">
            <v>3.7</v>
          </cell>
          <cell r="F19">
            <v>8.3000000000000007</v>
          </cell>
          <cell r="G19">
            <v>10.199999999999999</v>
          </cell>
        </row>
        <row r="20">
          <cell r="A20" t="str">
            <v xml:space="preserve">   Inflation (in percent, end of period)</v>
          </cell>
          <cell r="B20">
            <v>40.5</v>
          </cell>
          <cell r="C20">
            <v>163.6</v>
          </cell>
          <cell r="D20">
            <v>2.7</v>
          </cell>
          <cell r="E20">
            <v>30.142420652771136</v>
          </cell>
          <cell r="F20">
            <v>60.627814346781605</v>
          </cell>
          <cell r="G20">
            <v>12.479050117630287</v>
          </cell>
        </row>
        <row r="21">
          <cell r="A21" t="str">
            <v xml:space="preserve">   Inflation (in percent, average)</v>
          </cell>
          <cell r="B21">
            <v>418.3</v>
          </cell>
          <cell r="C21">
            <v>88</v>
          </cell>
          <cell r="D21">
            <v>43.2</v>
          </cell>
          <cell r="E21">
            <v>27.5</v>
          </cell>
          <cell r="F21">
            <v>32.9</v>
          </cell>
          <cell r="G21">
            <v>38.6</v>
          </cell>
        </row>
        <row r="23">
          <cell r="B23" t="str">
            <v>(In percent of GDP; unless otherwise specified)</v>
          </cell>
        </row>
        <row r="24">
          <cell r="A24" t="str">
            <v>Sectoral distribution of GDP</v>
          </cell>
        </row>
        <row r="26">
          <cell r="A26" t="str">
            <v xml:space="preserve">   Agriculture</v>
          </cell>
          <cell r="B26">
            <v>36.027814698349921</v>
          </cell>
          <cell r="C26">
            <v>27.1</v>
          </cell>
          <cell r="D26">
            <v>24.908433483448771</v>
          </cell>
          <cell r="E26">
            <v>25.390078093690121</v>
          </cell>
          <cell r="F26">
            <v>27.007315833926477</v>
          </cell>
          <cell r="G26">
            <v>26.671987580112255</v>
          </cell>
        </row>
        <row r="27">
          <cell r="A27" t="str">
            <v xml:space="preserve">   Industry</v>
          </cell>
          <cell r="B27">
            <v>25.702661523000614</v>
          </cell>
          <cell r="C27">
            <v>19.7</v>
          </cell>
          <cell r="D27">
            <v>20.099959910691556</v>
          </cell>
          <cell r="E27">
            <v>21.675739057180223</v>
          </cell>
          <cell r="F27">
            <v>23.8913616926597</v>
          </cell>
          <cell r="G27">
            <v>22.563671828350781</v>
          </cell>
        </row>
        <row r="28">
          <cell r="A28" t="str">
            <v xml:space="preserve">   Trade</v>
          </cell>
          <cell r="B28">
            <v>14.623464194249037</v>
          </cell>
          <cell r="C28">
            <v>10.199999999999999</v>
          </cell>
          <cell r="D28">
            <v>22.086087644397104</v>
          </cell>
          <cell r="E28">
            <v>19.72767214182522</v>
          </cell>
          <cell r="F28">
            <v>18.265563996665865</v>
          </cell>
          <cell r="G28">
            <v>19.264201265873172</v>
          </cell>
        </row>
        <row r="29">
          <cell r="A29" t="str">
            <v xml:space="preserve">   Construction</v>
          </cell>
          <cell r="B29">
            <v>2.5720491457840309</v>
          </cell>
          <cell r="C29">
            <v>2.1</v>
          </cell>
          <cell r="D29">
            <v>3.8564744233138346</v>
          </cell>
          <cell r="E29">
            <v>5.4239536389815619</v>
          </cell>
          <cell r="F29">
            <v>3.3794636383460834</v>
          </cell>
          <cell r="G29">
            <v>4.1273038493690537</v>
          </cell>
        </row>
        <row r="30">
          <cell r="A30" t="str">
            <v xml:space="preserve">   Other</v>
          </cell>
          <cell r="B30">
            <v>21.074010438616394</v>
          </cell>
          <cell r="C30">
            <v>40.9</v>
          </cell>
          <cell r="D30">
            <v>29.049044538148735</v>
          </cell>
          <cell r="E30">
            <v>27.78255706832287</v>
          </cell>
          <cell r="F30">
            <v>27.456294838401881</v>
          </cell>
          <cell r="G30">
            <v>27.372835476294739</v>
          </cell>
        </row>
        <row r="32">
          <cell r="A32" t="str">
            <v>Balance of payments</v>
          </cell>
        </row>
        <row r="34">
          <cell r="A34" t="str">
            <v xml:space="preserve">   Current account balance</v>
          </cell>
          <cell r="B34">
            <v>-7.2969838625640575</v>
          </cell>
          <cell r="C34">
            <v>-5.2</v>
          </cell>
          <cell r="D34">
            <v>-8.3000000000000007</v>
          </cell>
          <cell r="E34">
            <v>-3.4</v>
          </cell>
          <cell r="F34">
            <v>-6.535212063379868</v>
          </cell>
          <cell r="G34">
            <v>-7.1360257551639164</v>
          </cell>
        </row>
        <row r="35">
          <cell r="A35" t="str">
            <v xml:space="preserve">   Gross official reserves (in months of imports) 1/</v>
          </cell>
          <cell r="B35">
            <v>0.2814342965204108</v>
          </cell>
          <cell r="C35">
            <v>0.62119800813015758</v>
          </cell>
          <cell r="D35">
            <v>1.4589180987120578</v>
          </cell>
          <cell r="E35">
            <v>1.7</v>
          </cell>
          <cell r="F35">
            <v>2.1200836351402721</v>
          </cell>
          <cell r="G35">
            <v>1.9262273079850434</v>
          </cell>
        </row>
        <row r="38">
          <cell r="A38" t="str">
            <v>Consolidated government finances</v>
          </cell>
        </row>
        <row r="40">
          <cell r="A40" t="str">
            <v xml:space="preserve">   Revenue</v>
          </cell>
          <cell r="B40">
            <v>13.200970873786408</v>
          </cell>
          <cell r="C40">
            <v>13.703036785741411</v>
          </cell>
          <cell r="D40">
            <v>12.047763826178221</v>
          </cell>
          <cell r="E40">
            <v>13.508252788104091</v>
          </cell>
          <cell r="F40">
            <v>13.599501936912009</v>
          </cell>
          <cell r="G40">
            <v>15.203622611464969</v>
          </cell>
        </row>
        <row r="41">
          <cell r="A41" t="str">
            <v xml:space="preserve">   Expenditure 2/</v>
          </cell>
          <cell r="B41">
            <v>18.973825242718448</v>
          </cell>
          <cell r="C41">
            <v>17.030810906605229</v>
          </cell>
          <cell r="D41">
            <v>15.818012097021978</v>
          </cell>
          <cell r="E41">
            <v>16.62639405204461</v>
          </cell>
          <cell r="F41">
            <v>14.227116768123963</v>
          </cell>
          <cell r="G41">
            <v>15.286345541401275</v>
          </cell>
        </row>
        <row r="42">
          <cell r="A42" t="str">
            <v xml:space="preserve">   Overall balance 2/</v>
          </cell>
          <cell r="B42">
            <v>-5.8</v>
          </cell>
          <cell r="C42">
            <v>-3.3</v>
          </cell>
          <cell r="D42">
            <v>-3.7702482708437581</v>
          </cell>
          <cell r="E42">
            <v>-3.1181412639405206</v>
          </cell>
          <cell r="F42">
            <v>-0.62761483121195349</v>
          </cell>
          <cell r="G42">
            <v>-8.2722929936305742E-2</v>
          </cell>
        </row>
        <row r="44">
          <cell r="B44" t="str">
            <v>(Percent change from previous period)</v>
          </cell>
        </row>
        <row r="45">
          <cell r="A45" t="str">
            <v>Money and credit</v>
          </cell>
        </row>
        <row r="47">
          <cell r="A47" t="str">
            <v xml:space="preserve">   Somoni broad money</v>
          </cell>
          <cell r="B47">
            <v>142.6</v>
          </cell>
          <cell r="C47">
            <v>117.2</v>
          </cell>
          <cell r="D47">
            <v>18.8</v>
          </cell>
          <cell r="E47">
            <v>29.255861431848103</v>
          </cell>
          <cell r="F47">
            <v>48.353320398837383</v>
          </cell>
          <cell r="G47">
            <v>31.541704892570095</v>
          </cell>
        </row>
        <row r="48">
          <cell r="A48" t="str">
            <v xml:space="preserve">   Credit to private sector 3/</v>
          </cell>
          <cell r="B48" t="str">
            <v>…</v>
          </cell>
          <cell r="C48" t="str">
            <v>…</v>
          </cell>
          <cell r="D48" t="str">
            <v>…</v>
          </cell>
          <cell r="E48">
            <v>-6</v>
          </cell>
          <cell r="F48">
            <v>90.228724419956279</v>
          </cell>
          <cell r="G48">
            <v>54.304401174391188</v>
          </cell>
        </row>
        <row r="49">
          <cell r="A49" t="str">
            <v xml:space="preserve">   Interest rate (in percent) 4/</v>
          </cell>
          <cell r="B49">
            <v>116</v>
          </cell>
          <cell r="C49">
            <v>85</v>
          </cell>
          <cell r="D49">
            <v>49.68</v>
          </cell>
          <cell r="E49">
            <v>30.62</v>
          </cell>
          <cell r="F49">
            <v>34.380000000000003</v>
          </cell>
          <cell r="G49">
            <v>18.45</v>
          </cell>
        </row>
        <row r="50">
          <cell r="A50" t="str">
            <v xml:space="preserve">   Velocity of somoni broad money  5/</v>
          </cell>
          <cell r="B50">
            <v>20.3</v>
          </cell>
          <cell r="C50">
            <v>19.8</v>
          </cell>
          <cell r="D50">
            <v>21.1</v>
          </cell>
          <cell r="E50">
            <v>22.384163965222609</v>
          </cell>
          <cell r="F50">
            <v>22.22309297964977</v>
          </cell>
          <cell r="G50">
            <v>22.15350781020194</v>
          </cell>
        </row>
        <row r="52">
          <cell r="A52" t="str">
            <v xml:space="preserve">Sources:  Tajik authorities; and Fund staff estimates. </v>
          </cell>
        </row>
        <row r="54">
          <cell r="A54" t="str">
            <v xml:space="preserve">1/ Imports of goods and services, excluding alumina and electricity which are traded on a barter basis. </v>
          </cell>
        </row>
        <row r="55">
          <cell r="A55" t="str">
            <v>2/ On a cash basis. Excludes externally-financed public investment program.</v>
          </cell>
        </row>
        <row r="56">
          <cell r="A56" t="str">
            <v xml:space="preserve">3/ Corrected for reclassifications due to regularization of relations between the NBT and the government. </v>
          </cell>
        </row>
        <row r="57">
          <cell r="A57" t="str">
            <v>4/ Lending rate for domestic currency denominated 3–6 months loans; end of year.</v>
          </cell>
        </row>
      </sheetData>
      <sheetData sheetId="4" refreshError="1">
        <row r="1">
          <cell r="A1" t="str">
            <v>Table A-1b. Tajikistan: Basic Social Indicators, 1970–2001</v>
          </cell>
        </row>
        <row r="3">
          <cell r="B3" t="str">
            <v>Tajikistan</v>
          </cell>
          <cell r="G3" t="str">
            <v>Europe &amp;</v>
          </cell>
        </row>
        <row r="4">
          <cell r="B4" t="str">
            <v>1970–75</v>
          </cell>
          <cell r="C4" t="str">
            <v>1980–85</v>
          </cell>
          <cell r="D4" t="str">
            <v>1990–99</v>
          </cell>
          <cell r="E4" t="str">
            <v>2000-01</v>
          </cell>
          <cell r="G4" t="str">
            <v>Central</v>
          </cell>
        </row>
        <row r="5">
          <cell r="G5" t="str">
            <v>Asia 3/</v>
          </cell>
        </row>
        <row r="7">
          <cell r="A7" t="str">
            <v>Population 1/</v>
          </cell>
        </row>
        <row r="8">
          <cell r="A8" t="str">
            <v>Life expectancy at birth (in years)</v>
          </cell>
          <cell r="B8">
            <v>63.887804877999997</v>
          </cell>
          <cell r="C8">
            <v>66</v>
          </cell>
          <cell r="D8">
            <v>68.64</v>
          </cell>
          <cell r="E8">
            <v>69</v>
          </cell>
          <cell r="G8">
            <v>68.671693456699998</v>
          </cell>
        </row>
        <row r="9">
          <cell r="A9" t="str">
            <v>Infant mortality (per thousand live births)</v>
          </cell>
          <cell r="B9" t="str">
            <v>…</v>
          </cell>
          <cell r="C9">
            <v>58</v>
          </cell>
          <cell r="D9">
            <v>19.899999999999999</v>
          </cell>
          <cell r="E9">
            <v>21</v>
          </cell>
          <cell r="G9">
            <v>20</v>
          </cell>
        </row>
        <row r="10">
          <cell r="A10" t="str">
            <v>Birth rate, crude (per thousand people)</v>
          </cell>
          <cell r="B10" t="str">
            <v>…</v>
          </cell>
          <cell r="C10" t="str">
            <v>…</v>
          </cell>
          <cell r="D10">
            <v>22.024999618530273</v>
          </cell>
          <cell r="E10">
            <v>19</v>
          </cell>
          <cell r="G10">
            <v>12.408014297485352</v>
          </cell>
        </row>
        <row r="11">
          <cell r="A11" t="str">
            <v>Death rate, crude (per thousand people)</v>
          </cell>
          <cell r="B11" t="str">
            <v>…</v>
          </cell>
          <cell r="C11" t="str">
            <v>…</v>
          </cell>
          <cell r="D11">
            <v>5.1500000953674316</v>
          </cell>
          <cell r="E11">
            <v>5</v>
          </cell>
          <cell r="G11">
            <v>11.192901611328125</v>
          </cell>
        </row>
        <row r="12">
          <cell r="A12" t="str">
            <v>Fertility rate (in births per woman)</v>
          </cell>
          <cell r="B12">
            <v>6.2720000000000002</v>
          </cell>
          <cell r="C12">
            <v>5.6</v>
          </cell>
          <cell r="D12">
            <v>3.3039999999999998</v>
          </cell>
          <cell r="E12">
            <v>3.1</v>
          </cell>
          <cell r="G12">
            <v>1.6303403178</v>
          </cell>
        </row>
        <row r="13">
          <cell r="A13" t="str">
            <v>Age dependency ratio (in percent)</v>
          </cell>
          <cell r="B13" t="str">
            <v>…</v>
          </cell>
          <cell r="C13">
            <v>0.90377289056777954</v>
          </cell>
          <cell r="D13">
            <v>0.80423247814178467</v>
          </cell>
          <cell r="E13">
            <v>0.8</v>
          </cell>
          <cell r="G13">
            <v>0.5</v>
          </cell>
        </row>
        <row r="14">
          <cell r="A14" t="str">
            <v>Rural population (in percent of population)</v>
          </cell>
          <cell r="B14">
            <v>64.5</v>
          </cell>
          <cell r="C14">
            <v>66</v>
          </cell>
          <cell r="D14">
            <v>72.5</v>
          </cell>
          <cell r="E14">
            <v>72</v>
          </cell>
          <cell r="G14">
            <v>35</v>
          </cell>
        </row>
        <row r="15">
          <cell r="A15" t="str">
            <v>Urban population (in percent of population)</v>
          </cell>
          <cell r="B15">
            <v>35.5</v>
          </cell>
          <cell r="C15">
            <v>34</v>
          </cell>
          <cell r="D15">
            <v>27.5</v>
          </cell>
          <cell r="E15">
            <v>28</v>
          </cell>
          <cell r="G15">
            <v>65</v>
          </cell>
        </row>
        <row r="16">
          <cell r="A16" t="str">
            <v/>
          </cell>
        </row>
        <row r="17">
          <cell r="A17" t="str">
            <v xml:space="preserve">Health indicators </v>
          </cell>
        </row>
        <row r="18">
          <cell r="A18" t="str">
            <v>Child immunization: Measles (in percent of children under 12 months) 2/</v>
          </cell>
          <cell r="B18" t="str">
            <v>…</v>
          </cell>
          <cell r="C18" t="str">
            <v>…</v>
          </cell>
          <cell r="D18">
            <v>79</v>
          </cell>
          <cell r="E18" t="str">
            <v>…</v>
          </cell>
          <cell r="G18">
            <v>93</v>
          </cell>
        </row>
        <row r="19">
          <cell r="A19" t="str">
            <v>Child immunization: DPT (in percent of children under 12 months) 2/</v>
          </cell>
          <cell r="B19" t="str">
            <v>…</v>
          </cell>
          <cell r="C19" t="str">
            <v>…</v>
          </cell>
          <cell r="D19">
            <v>81</v>
          </cell>
          <cell r="E19" t="str">
            <v>…</v>
          </cell>
          <cell r="G19">
            <v>93</v>
          </cell>
        </row>
        <row r="20">
          <cell r="A20" t="str">
            <v>Access to improved water source (in percent of population) 1/</v>
          </cell>
          <cell r="B20" t="str">
            <v>…</v>
          </cell>
          <cell r="C20" t="str">
            <v>…</v>
          </cell>
          <cell r="D20">
            <v>69</v>
          </cell>
          <cell r="E20" t="str">
            <v>…</v>
          </cell>
          <cell r="G20">
            <v>90.420441181399994</v>
          </cell>
        </row>
        <row r="21">
          <cell r="A21" t="str">
            <v>Physicians (per thousand people)</v>
          </cell>
          <cell r="B21" t="str">
            <v>…</v>
          </cell>
          <cell r="C21">
            <v>2.3701462745666504</v>
          </cell>
          <cell r="D21">
            <v>2</v>
          </cell>
          <cell r="E21" t="str">
            <v>…</v>
          </cell>
          <cell r="G21">
            <v>3.1</v>
          </cell>
        </row>
        <row r="22">
          <cell r="A22" t="str">
            <v>Hospital beds (per thousand people)</v>
          </cell>
          <cell r="B22" t="str">
            <v>…</v>
          </cell>
          <cell r="C22">
            <v>9.9848737716674805</v>
          </cell>
          <cell r="D22">
            <v>8.804903495044341</v>
          </cell>
          <cell r="E22" t="str">
            <v>…</v>
          </cell>
          <cell r="G22">
            <v>8.8034242842571544</v>
          </cell>
        </row>
        <row r="24">
          <cell r="A24" t="str">
            <v>Education 1/</v>
          </cell>
        </row>
        <row r="25">
          <cell r="A25" t="str">
            <v>Gross primary school enrollment rate (in percent of age group)</v>
          </cell>
          <cell r="B25" t="str">
            <v>…</v>
          </cell>
          <cell r="C25" t="str">
            <v>…</v>
          </cell>
          <cell r="D25">
            <v>95.099998474120994</v>
          </cell>
          <cell r="E25" t="str">
            <v>…</v>
          </cell>
          <cell r="G25">
            <v>99</v>
          </cell>
        </row>
        <row r="26">
          <cell r="A26" t="str">
            <v>Gross secondary school enrollment rate (in percent of age group)</v>
          </cell>
          <cell r="B26" t="str">
            <v>…</v>
          </cell>
          <cell r="C26" t="str">
            <v>…</v>
          </cell>
          <cell r="D26">
            <v>78.199996948242102</v>
          </cell>
          <cell r="E26" t="str">
            <v>…</v>
          </cell>
          <cell r="G26">
            <v>86</v>
          </cell>
        </row>
        <row r="27">
          <cell r="A27" t="str">
            <v/>
          </cell>
        </row>
        <row r="28">
          <cell r="A28" t="str">
            <v>Source: World Development Indicators 2001 and 2002, World Bank.</v>
          </cell>
        </row>
      </sheetData>
      <sheetData sheetId="5" refreshError="1"/>
      <sheetData sheetId="6" refreshError="1"/>
      <sheetData sheetId="7" refreshError="1">
        <row r="1">
          <cell r="A1" t="str">
            <v>Table A-4. Tajikistan: Agricultural Production, 1996–2002</v>
          </cell>
        </row>
        <row r="2">
          <cell r="A2" t="str">
            <v>(In thousands of somoni at constant 2000 prices)</v>
          </cell>
        </row>
        <row r="4">
          <cell r="C4">
            <v>1980</v>
          </cell>
          <cell r="D4">
            <v>1985</v>
          </cell>
          <cell r="E4">
            <v>1986</v>
          </cell>
          <cell r="F4">
            <v>1987</v>
          </cell>
          <cell r="G4">
            <v>1988</v>
          </cell>
          <cell r="H4">
            <v>1989</v>
          </cell>
          <cell r="I4">
            <v>1990</v>
          </cell>
          <cell r="J4">
            <v>1991</v>
          </cell>
          <cell r="K4">
            <v>1992</v>
          </cell>
          <cell r="L4">
            <v>1993</v>
          </cell>
          <cell r="M4">
            <v>1994</v>
          </cell>
          <cell r="N4">
            <v>1995</v>
          </cell>
          <cell r="O4">
            <v>1996</v>
          </cell>
          <cell r="P4">
            <v>1997</v>
          </cell>
          <cell r="Q4">
            <v>1998</v>
          </cell>
          <cell r="R4">
            <v>1999</v>
          </cell>
          <cell r="S4">
            <v>2000</v>
          </cell>
          <cell r="T4">
            <v>2001</v>
          </cell>
        </row>
        <row r="6">
          <cell r="A6" t="str">
            <v>Total production</v>
          </cell>
          <cell r="B6" t="str">
            <v>Всего производство</v>
          </cell>
          <cell r="C6">
            <v>563889.07999999996</v>
          </cell>
          <cell r="D6">
            <v>590335.04</v>
          </cell>
          <cell r="E6">
            <v>612173.12</v>
          </cell>
          <cell r="F6">
            <v>568983.88</v>
          </cell>
          <cell r="G6">
            <v>622364.6</v>
          </cell>
          <cell r="H6">
            <v>555395.24</v>
          </cell>
          <cell r="I6">
            <v>571410.96</v>
          </cell>
          <cell r="J6">
            <v>546175.72</v>
          </cell>
          <cell r="K6">
            <v>356186</v>
          </cell>
          <cell r="L6">
            <v>331063</v>
          </cell>
          <cell r="M6">
            <v>309642</v>
          </cell>
          <cell r="N6">
            <v>652599</v>
          </cell>
          <cell r="O6">
            <v>616049</v>
          </cell>
          <cell r="P6">
            <v>600935</v>
          </cell>
          <cell r="Q6">
            <v>606140</v>
          </cell>
          <cell r="R6">
            <v>615299</v>
          </cell>
          <cell r="S6">
            <v>693242</v>
          </cell>
          <cell r="T6">
            <v>770958</v>
          </cell>
        </row>
        <row r="8">
          <cell r="A8" t="str">
            <v xml:space="preserve">  Crop production</v>
          </cell>
          <cell r="B8" t="str">
            <v>Растениеводство</v>
          </cell>
          <cell r="C8">
            <v>396226.92</v>
          </cell>
          <cell r="D8">
            <v>398409.6</v>
          </cell>
          <cell r="E8">
            <v>415151</v>
          </cell>
          <cell r="F8">
            <v>374388.84</v>
          </cell>
          <cell r="G8">
            <v>423159.8</v>
          </cell>
          <cell r="H8">
            <v>361529.64</v>
          </cell>
          <cell r="I8">
            <v>384095.28</v>
          </cell>
          <cell r="J8">
            <v>371961.76</v>
          </cell>
          <cell r="K8">
            <v>283739</v>
          </cell>
          <cell r="L8">
            <v>269801</v>
          </cell>
          <cell r="M8">
            <v>251234</v>
          </cell>
          <cell r="N8">
            <v>486758</v>
          </cell>
          <cell r="O8">
            <v>506337</v>
          </cell>
          <cell r="P8">
            <v>500943</v>
          </cell>
          <cell r="Q8">
            <v>496715</v>
          </cell>
          <cell r="R8">
            <v>496068</v>
          </cell>
          <cell r="S8">
            <v>571440</v>
          </cell>
          <cell r="T8">
            <v>645702</v>
          </cell>
        </row>
        <row r="10">
          <cell r="A10" t="str">
            <v xml:space="preserve">  Animal husbandry</v>
          </cell>
          <cell r="B10" t="str">
            <v>Животноводство</v>
          </cell>
          <cell r="C10">
            <v>167419.64000000001</v>
          </cell>
          <cell r="D10">
            <v>191925.44</v>
          </cell>
          <cell r="E10">
            <v>197022.12</v>
          </cell>
          <cell r="F10">
            <v>194595.04</v>
          </cell>
          <cell r="G10">
            <v>199204.8</v>
          </cell>
          <cell r="H10">
            <v>193867.48</v>
          </cell>
          <cell r="I10">
            <v>187315.68</v>
          </cell>
          <cell r="J10">
            <v>174213.96</v>
          </cell>
          <cell r="K10">
            <v>72447</v>
          </cell>
          <cell r="L10">
            <v>61262</v>
          </cell>
          <cell r="M10">
            <v>58408</v>
          </cell>
          <cell r="N10">
            <v>165841</v>
          </cell>
          <cell r="O10">
            <v>109712</v>
          </cell>
          <cell r="P10">
            <v>99992</v>
          </cell>
          <cell r="Q10">
            <v>109425</v>
          </cell>
          <cell r="R10">
            <v>119231</v>
          </cell>
          <cell r="S10">
            <v>121802</v>
          </cell>
          <cell r="T10">
            <v>125256</v>
          </cell>
        </row>
        <row r="12">
          <cell r="A12" t="str">
            <v xml:space="preserve">   Source: State Statistical Committee.</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
          <cell r="A1" t="str">
            <v>Table A-14. Tajikistan: Labor Resources and Employment, 1996–2001</v>
          </cell>
        </row>
        <row r="3">
          <cell r="C3">
            <v>1985</v>
          </cell>
          <cell r="D3">
            <v>1990</v>
          </cell>
          <cell r="E3">
            <v>1991</v>
          </cell>
          <cell r="F3">
            <v>1992</v>
          </cell>
          <cell r="G3">
            <v>1993</v>
          </cell>
          <cell r="H3">
            <v>1994</v>
          </cell>
          <cell r="I3">
            <v>1995</v>
          </cell>
          <cell r="J3">
            <v>1996</v>
          </cell>
          <cell r="K3">
            <v>1997</v>
          </cell>
          <cell r="L3">
            <v>1998</v>
          </cell>
          <cell r="M3">
            <v>1999</v>
          </cell>
          <cell r="N3">
            <v>2000</v>
          </cell>
          <cell r="O3">
            <v>2001</v>
          </cell>
        </row>
        <row r="5">
          <cell r="I5" t="str">
            <v>(In thousands of persons)</v>
          </cell>
          <cell r="J5" t="str">
            <v>(In thousands of persons)</v>
          </cell>
        </row>
        <row r="7">
          <cell r="A7" t="str">
            <v>Population 1/</v>
          </cell>
          <cell r="B7" t="str">
            <v>Население</v>
          </cell>
          <cell r="C7">
            <v>4631</v>
          </cell>
          <cell r="D7">
            <v>5342</v>
          </cell>
          <cell r="E7">
            <v>5555</v>
          </cell>
          <cell r="F7">
            <v>5556</v>
          </cell>
          <cell r="G7">
            <v>5704</v>
          </cell>
          <cell r="H7">
            <v>5758</v>
          </cell>
          <cell r="I7">
            <v>5701</v>
          </cell>
          <cell r="J7">
            <v>5769</v>
          </cell>
          <cell r="K7">
            <v>5876</v>
          </cell>
          <cell r="L7">
            <v>6001</v>
          </cell>
          <cell r="M7">
            <v>6127</v>
          </cell>
          <cell r="N7">
            <v>6250</v>
          </cell>
          <cell r="O7">
            <v>6376</v>
          </cell>
        </row>
        <row r="8">
          <cell r="A8" t="str">
            <v xml:space="preserve">  Of which:</v>
          </cell>
          <cell r="B8" t="str">
            <v>в том числе:</v>
          </cell>
        </row>
        <row r="9">
          <cell r="A9" t="str">
            <v xml:space="preserve">    Working age 2/</v>
          </cell>
          <cell r="B9" t="str">
            <v>Трудовой возраст</v>
          </cell>
          <cell r="C9">
            <v>2209</v>
          </cell>
          <cell r="D9">
            <v>2510</v>
          </cell>
          <cell r="E9">
            <v>2611</v>
          </cell>
          <cell r="F9">
            <v>2601</v>
          </cell>
          <cell r="G9">
            <v>2598</v>
          </cell>
          <cell r="H9">
            <v>2694</v>
          </cell>
          <cell r="I9">
            <v>2666</v>
          </cell>
          <cell r="J9">
            <v>2718</v>
          </cell>
          <cell r="K9">
            <v>2929</v>
          </cell>
          <cell r="L9">
            <v>3025</v>
          </cell>
          <cell r="M9">
            <v>3127</v>
          </cell>
          <cell r="N9">
            <v>3247</v>
          </cell>
          <cell r="O9">
            <v>3397</v>
          </cell>
        </row>
        <row r="10">
          <cell r="A10" t="str">
            <v xml:space="preserve">    Nonworking age</v>
          </cell>
          <cell r="B10" t="str">
            <v>Нетрудовой возраст</v>
          </cell>
          <cell r="C10">
            <v>2422</v>
          </cell>
          <cell r="D10">
            <v>2833</v>
          </cell>
          <cell r="E10">
            <v>2944</v>
          </cell>
          <cell r="F10">
            <v>2955</v>
          </cell>
          <cell r="G10">
            <v>3106</v>
          </cell>
          <cell r="H10">
            <v>3064</v>
          </cell>
          <cell r="I10">
            <v>3035</v>
          </cell>
          <cell r="J10">
            <v>3051</v>
          </cell>
          <cell r="K10">
            <v>2947</v>
          </cell>
          <cell r="L10">
            <v>2976</v>
          </cell>
          <cell r="M10">
            <v>3000</v>
          </cell>
          <cell r="N10">
            <v>3003</v>
          </cell>
          <cell r="O10">
            <v>2979</v>
          </cell>
        </row>
        <row r="12">
          <cell r="A12" t="str">
            <v xml:space="preserve">    Urban</v>
          </cell>
          <cell r="B12" t="str">
            <v>Городское население</v>
          </cell>
          <cell r="C12">
            <v>1519</v>
          </cell>
          <cell r="D12">
            <v>1668</v>
          </cell>
          <cell r="E12">
            <v>1689</v>
          </cell>
          <cell r="F12">
            <v>1636</v>
          </cell>
          <cell r="G12">
            <v>1641</v>
          </cell>
          <cell r="H12">
            <v>1611</v>
          </cell>
          <cell r="I12">
            <v>1564</v>
          </cell>
          <cell r="J12">
            <v>1548</v>
          </cell>
          <cell r="K12">
            <v>1566</v>
          </cell>
          <cell r="L12">
            <v>1594</v>
          </cell>
          <cell r="M12">
            <v>1625</v>
          </cell>
          <cell r="N12">
            <v>1660</v>
          </cell>
          <cell r="O12">
            <v>1691</v>
          </cell>
        </row>
        <row r="13">
          <cell r="A13" t="str">
            <v xml:space="preserve">    Rural</v>
          </cell>
          <cell r="B13" t="str">
            <v>Сельское</v>
          </cell>
          <cell r="C13">
            <v>3112</v>
          </cell>
          <cell r="D13">
            <v>3674</v>
          </cell>
          <cell r="E13">
            <v>3866</v>
          </cell>
          <cell r="F13">
            <v>3920</v>
          </cell>
          <cell r="G13">
            <v>4063</v>
          </cell>
          <cell r="H13">
            <v>4146</v>
          </cell>
          <cell r="I13">
            <v>4137</v>
          </cell>
          <cell r="J13">
            <v>4221</v>
          </cell>
          <cell r="K13">
            <v>4310</v>
          </cell>
          <cell r="L13">
            <v>4407</v>
          </cell>
          <cell r="M13">
            <v>4502</v>
          </cell>
          <cell r="N13">
            <v>4590</v>
          </cell>
          <cell r="O13">
            <v>4685</v>
          </cell>
        </row>
        <row r="15">
          <cell r="A15" t="str">
            <v>Labor force participation rate 3/</v>
          </cell>
          <cell r="B15" t="str">
            <v>Уровень участия рабочей силы</v>
          </cell>
          <cell r="C15">
            <v>76.099999999999994</v>
          </cell>
          <cell r="D15">
            <v>77.3</v>
          </cell>
          <cell r="E15">
            <v>75.5</v>
          </cell>
          <cell r="F15">
            <v>73.599999999999994</v>
          </cell>
          <cell r="G15">
            <v>75.900000000000006</v>
          </cell>
          <cell r="H15">
            <v>73.599999999999994</v>
          </cell>
          <cell r="I15">
            <v>70.900000000000006</v>
          </cell>
          <cell r="J15">
            <v>65.400000000000006</v>
          </cell>
          <cell r="K15">
            <v>62.9</v>
          </cell>
          <cell r="L15">
            <v>61.3</v>
          </cell>
          <cell r="M15">
            <v>57.3</v>
          </cell>
          <cell r="N15">
            <v>55.25100092392978</v>
          </cell>
          <cell r="O15">
            <v>55.107447748012952</v>
          </cell>
        </row>
        <row r="17">
          <cell r="A17" t="str">
            <v>Total labor resources 4/</v>
          </cell>
          <cell r="B17" t="str">
            <v>Всего трудовые ресурсы</v>
          </cell>
          <cell r="C17">
            <v>2175</v>
          </cell>
          <cell r="D17">
            <v>2469</v>
          </cell>
          <cell r="E17">
            <v>2526</v>
          </cell>
          <cell r="F17">
            <v>2675</v>
          </cell>
          <cell r="G17">
            <v>2607</v>
          </cell>
          <cell r="H17">
            <v>2623</v>
          </cell>
          <cell r="I17">
            <v>2811</v>
          </cell>
          <cell r="J17">
            <v>2840</v>
          </cell>
          <cell r="K17">
            <v>2909</v>
          </cell>
          <cell r="L17">
            <v>3038</v>
          </cell>
          <cell r="M17">
            <v>3125</v>
          </cell>
          <cell r="N17">
            <v>3186</v>
          </cell>
          <cell r="O17">
            <v>3301</v>
          </cell>
        </row>
        <row r="18">
          <cell r="A18" t="str">
            <v>Of which:</v>
          </cell>
        </row>
        <row r="19">
          <cell r="D19">
            <v>0.15348007138607977</v>
          </cell>
          <cell r="E19">
            <v>1.6503352243424363E-2</v>
          </cell>
          <cell r="F19">
            <v>-2.7397260273972601E-2</v>
          </cell>
          <cell r="G19">
            <v>-2.086593635889411E-2</v>
          </cell>
          <cell r="H19">
            <v>5.3276505061268242E-3</v>
          </cell>
        </row>
        <row r="20">
          <cell r="A20" t="str">
            <v>Economically active population 4/ 5/</v>
          </cell>
          <cell r="B20" t="str">
            <v>Экономически активное население</v>
          </cell>
          <cell r="C20">
            <v>1681</v>
          </cell>
          <cell r="D20">
            <v>1939</v>
          </cell>
          <cell r="E20">
            <v>1971</v>
          </cell>
          <cell r="F20">
            <v>1917</v>
          </cell>
          <cell r="G20">
            <v>1877</v>
          </cell>
          <cell r="H20">
            <v>1887</v>
          </cell>
          <cell r="I20">
            <v>1890</v>
          </cell>
          <cell r="J20">
            <v>1777</v>
          </cell>
          <cell r="K20">
            <v>1842</v>
          </cell>
          <cell r="L20">
            <v>1855</v>
          </cell>
          <cell r="M20">
            <v>1791</v>
          </cell>
          <cell r="N20">
            <v>1794</v>
          </cell>
          <cell r="O20">
            <v>1872</v>
          </cell>
        </row>
        <row r="21">
          <cell r="A21" t="str">
            <v>Of which:</v>
          </cell>
        </row>
        <row r="22">
          <cell r="A22" t="str">
            <v>Total employment 4/</v>
          </cell>
          <cell r="B22" t="str">
            <v>Всего занятость</v>
          </cell>
          <cell r="C22">
            <v>1681</v>
          </cell>
          <cell r="D22">
            <v>1939</v>
          </cell>
          <cell r="E22">
            <v>1971</v>
          </cell>
          <cell r="F22">
            <v>1908</v>
          </cell>
          <cell r="G22">
            <v>1845</v>
          </cell>
          <cell r="H22">
            <v>1844</v>
          </cell>
          <cell r="I22">
            <v>1853</v>
          </cell>
          <cell r="J22">
            <v>1731</v>
          </cell>
          <cell r="K22">
            <v>1791</v>
          </cell>
          <cell r="L22">
            <v>1796</v>
          </cell>
          <cell r="M22">
            <v>1737</v>
          </cell>
          <cell r="N22">
            <v>1745</v>
          </cell>
          <cell r="O22">
            <v>1829</v>
          </cell>
        </row>
        <row r="23">
          <cell r="A23" t="str">
            <v>Of which:</v>
          </cell>
          <cell r="E23">
            <v>1.6503352243424363E-2</v>
          </cell>
          <cell r="F23">
            <v>-3.1963470319634757E-2</v>
          </cell>
          <cell r="G23">
            <v>-3.301886792452835E-2</v>
          </cell>
          <cell r="H23">
            <v>-5.420054200542257E-4</v>
          </cell>
        </row>
        <row r="24">
          <cell r="A24" t="str">
            <v>Government 6/</v>
          </cell>
          <cell r="B24" t="str">
            <v>Правительство</v>
          </cell>
          <cell r="C24">
            <v>1173</v>
          </cell>
          <cell r="D24">
            <v>1255</v>
          </cell>
          <cell r="E24">
            <v>1073</v>
          </cell>
          <cell r="F24">
            <v>998</v>
          </cell>
          <cell r="G24">
            <v>969</v>
          </cell>
          <cell r="H24">
            <v>924</v>
          </cell>
          <cell r="I24">
            <v>875</v>
          </cell>
          <cell r="J24">
            <v>784</v>
          </cell>
          <cell r="K24">
            <v>761</v>
          </cell>
          <cell r="L24">
            <v>766</v>
          </cell>
          <cell r="M24">
            <v>646</v>
          </cell>
          <cell r="N24">
            <v>558</v>
          </cell>
          <cell r="O24">
            <v>520</v>
          </cell>
        </row>
        <row r="25">
          <cell r="A25" t="str">
            <v>Collective farms</v>
          </cell>
          <cell r="B25" t="str">
            <v>Колхозы</v>
          </cell>
          <cell r="C25">
            <v>238</v>
          </cell>
          <cell r="D25">
            <v>263</v>
          </cell>
          <cell r="E25">
            <v>293</v>
          </cell>
          <cell r="F25">
            <v>285</v>
          </cell>
          <cell r="G25">
            <v>297</v>
          </cell>
          <cell r="H25">
            <v>334</v>
          </cell>
          <cell r="I25">
            <v>371</v>
          </cell>
          <cell r="J25">
            <v>335</v>
          </cell>
          <cell r="K25">
            <v>402</v>
          </cell>
          <cell r="L25">
            <v>395</v>
          </cell>
          <cell r="M25">
            <v>402</v>
          </cell>
          <cell r="N25">
            <v>364</v>
          </cell>
          <cell r="O25">
            <v>397</v>
          </cell>
        </row>
        <row r="26">
          <cell r="A26" t="str">
            <v>Cooperatives</v>
          </cell>
          <cell r="B26" t="str">
            <v>Кооперативы</v>
          </cell>
          <cell r="C26" t="str">
            <v>…</v>
          </cell>
          <cell r="D26">
            <v>52</v>
          </cell>
          <cell r="E26">
            <v>52</v>
          </cell>
          <cell r="F26">
            <v>49</v>
          </cell>
          <cell r="G26">
            <v>43</v>
          </cell>
          <cell r="H26">
            <v>38</v>
          </cell>
          <cell r="I26">
            <v>24</v>
          </cell>
          <cell r="J26">
            <v>14</v>
          </cell>
          <cell r="K26">
            <v>16</v>
          </cell>
          <cell r="L26">
            <v>12</v>
          </cell>
          <cell r="M26">
            <v>8</v>
          </cell>
          <cell r="N26">
            <v>0.6</v>
          </cell>
          <cell r="O26">
            <v>0.5</v>
          </cell>
        </row>
        <row r="27">
          <cell r="A27" t="str">
            <v>Private farming</v>
          </cell>
          <cell r="B27" t="str">
            <v>Частные хозяйства</v>
          </cell>
          <cell r="C27">
            <v>270</v>
          </cell>
          <cell r="D27">
            <v>366</v>
          </cell>
          <cell r="E27">
            <v>373</v>
          </cell>
          <cell r="F27">
            <v>399</v>
          </cell>
          <cell r="G27">
            <v>417</v>
          </cell>
          <cell r="H27">
            <v>453</v>
          </cell>
          <cell r="I27">
            <v>551</v>
          </cell>
          <cell r="J27">
            <v>582</v>
          </cell>
          <cell r="K27">
            <v>582</v>
          </cell>
          <cell r="L27">
            <v>566</v>
          </cell>
          <cell r="M27">
            <v>596</v>
          </cell>
          <cell r="N27">
            <v>641</v>
          </cell>
          <cell r="O27">
            <v>684</v>
          </cell>
        </row>
        <row r="28">
          <cell r="A28" t="str">
            <v>Clergy and other religious activity</v>
          </cell>
          <cell r="B28" t="str">
            <v>Духовенство и прочая религиозная деятельнеость</v>
          </cell>
          <cell r="C28" t="str">
            <v>…</v>
          </cell>
          <cell r="D28">
            <v>1</v>
          </cell>
          <cell r="E28">
            <v>1</v>
          </cell>
          <cell r="F28">
            <v>1</v>
          </cell>
          <cell r="G28">
            <v>1</v>
          </cell>
          <cell r="H28">
            <v>1</v>
          </cell>
          <cell r="I28">
            <v>1</v>
          </cell>
          <cell r="J28">
            <v>1</v>
          </cell>
          <cell r="K28">
            <v>1</v>
          </cell>
          <cell r="L28">
            <v>1</v>
          </cell>
          <cell r="M28">
            <v>1</v>
          </cell>
          <cell r="N28">
            <v>1</v>
          </cell>
          <cell r="O28">
            <v>1</v>
          </cell>
        </row>
        <row r="29">
          <cell r="A29" t="str">
            <v>Unallocated</v>
          </cell>
          <cell r="B29" t="str">
            <v>Нераспределенная</v>
          </cell>
          <cell r="C29" t="str">
            <v>…</v>
          </cell>
          <cell r="D29" t="str">
            <v>…</v>
          </cell>
          <cell r="E29">
            <v>176</v>
          </cell>
          <cell r="F29">
            <v>175</v>
          </cell>
          <cell r="G29">
            <v>116</v>
          </cell>
          <cell r="H29">
            <v>93</v>
          </cell>
          <cell r="I29">
            <v>31</v>
          </cell>
          <cell r="J29">
            <v>15</v>
          </cell>
          <cell r="K29">
            <v>29</v>
          </cell>
          <cell r="L29">
            <v>56</v>
          </cell>
          <cell r="M29">
            <v>84</v>
          </cell>
          <cell r="N29">
            <v>180.39999999999998</v>
          </cell>
          <cell r="O29">
            <v>226.5</v>
          </cell>
        </row>
        <row r="30">
          <cell r="A30" t="str">
            <v>Registered unemployment</v>
          </cell>
          <cell r="B30" t="str">
            <v>Учтенная безработица</v>
          </cell>
          <cell r="C30" t="str">
            <v>…</v>
          </cell>
          <cell r="D30" t="str">
            <v>…</v>
          </cell>
          <cell r="E30" t="str">
            <v>…</v>
          </cell>
          <cell r="F30">
            <v>7</v>
          </cell>
          <cell r="G30">
            <v>22</v>
          </cell>
          <cell r="H30">
            <v>32</v>
          </cell>
          <cell r="I30">
            <v>37</v>
          </cell>
          <cell r="J30">
            <v>46</v>
          </cell>
          <cell r="K30">
            <v>51.1</v>
          </cell>
          <cell r="L30">
            <v>59</v>
          </cell>
          <cell r="M30">
            <v>54</v>
          </cell>
          <cell r="N30">
            <v>49</v>
          </cell>
          <cell r="O30">
            <v>43</v>
          </cell>
        </row>
        <row r="31">
          <cell r="A31" t="str">
            <v>Nonworking students 4/</v>
          </cell>
          <cell r="B31" t="str">
            <v>Неработающие студенты</v>
          </cell>
          <cell r="C31">
            <v>216</v>
          </cell>
          <cell r="D31">
            <v>231</v>
          </cell>
          <cell r="E31">
            <v>237</v>
          </cell>
          <cell r="F31">
            <v>230</v>
          </cell>
          <cell r="G31">
            <v>230</v>
          </cell>
          <cell r="H31">
            <v>234</v>
          </cell>
          <cell r="I31">
            <v>199</v>
          </cell>
          <cell r="J31">
            <v>205</v>
          </cell>
          <cell r="K31">
            <v>192</v>
          </cell>
          <cell r="L31">
            <v>245</v>
          </cell>
          <cell r="M31">
            <v>301</v>
          </cell>
          <cell r="N31">
            <v>343</v>
          </cell>
          <cell r="O31">
            <v>357</v>
          </cell>
        </row>
        <row r="32">
          <cell r="A32" t="str">
            <v>Working age population at home 4/</v>
          </cell>
          <cell r="B32" t="str">
            <v>Рабочий возраст населения на дому</v>
          </cell>
          <cell r="C32">
            <v>278</v>
          </cell>
          <cell r="D32">
            <v>299</v>
          </cell>
          <cell r="E32">
            <v>318</v>
          </cell>
          <cell r="F32">
            <v>530</v>
          </cell>
          <cell r="G32">
            <v>405</v>
          </cell>
          <cell r="H32">
            <v>405</v>
          </cell>
          <cell r="I32">
            <v>721</v>
          </cell>
          <cell r="J32">
            <v>857</v>
          </cell>
          <cell r="K32">
            <v>875</v>
          </cell>
          <cell r="L32">
            <v>938</v>
          </cell>
          <cell r="M32">
            <v>1033</v>
          </cell>
          <cell r="N32">
            <v>1049</v>
          </cell>
          <cell r="O32">
            <v>1072</v>
          </cell>
        </row>
        <row r="34">
          <cell r="I34" t="str">
            <v>(in percent of total employment)</v>
          </cell>
          <cell r="J34" t="str">
            <v>(In percent of total employment)</v>
          </cell>
        </row>
        <row r="36">
          <cell r="A36" t="str">
            <v>Total labor resources</v>
          </cell>
          <cell r="B36" t="str">
            <v>Всего трудовых ресурсов</v>
          </cell>
          <cell r="C36">
            <v>129</v>
          </cell>
          <cell r="D36">
            <v>127</v>
          </cell>
          <cell r="E36">
            <v>128</v>
          </cell>
          <cell r="F36">
            <v>140</v>
          </cell>
          <cell r="G36">
            <v>141</v>
          </cell>
          <cell r="H36">
            <v>142</v>
          </cell>
          <cell r="I36">
            <v>151.69994603345927</v>
          </cell>
          <cell r="J36">
            <v>164.06701328711728</v>
          </cell>
          <cell r="K36">
            <v>162.42322724734785</v>
          </cell>
          <cell r="L36">
            <v>169.15367483296214</v>
          </cell>
          <cell r="M36">
            <v>179.90788716177317</v>
          </cell>
          <cell r="N36">
            <v>182.57879656160458</v>
          </cell>
          <cell r="O36">
            <v>180.48113723346091</v>
          </cell>
        </row>
        <row r="37">
          <cell r="A37" t="str">
            <v xml:space="preserve">  Of which:</v>
          </cell>
        </row>
        <row r="38">
          <cell r="D38">
            <v>0.15348007138607977</v>
          </cell>
          <cell r="E38">
            <v>1.6503352243424363E-2</v>
          </cell>
          <cell r="F38">
            <v>-2.7397260273972601E-2</v>
          </cell>
          <cell r="G38">
            <v>-2.086593635889411E-2</v>
          </cell>
          <cell r="H38">
            <v>5.3276505061268242E-3</v>
          </cell>
        </row>
        <row r="39">
          <cell r="A39" t="str">
            <v>Economically active population 4/ 5/</v>
          </cell>
          <cell r="B39" t="str">
            <v>Экономически активное население</v>
          </cell>
          <cell r="C39">
            <v>1681</v>
          </cell>
          <cell r="D39">
            <v>1939</v>
          </cell>
          <cell r="E39">
            <v>1971</v>
          </cell>
          <cell r="F39">
            <v>1917</v>
          </cell>
          <cell r="G39">
            <v>1877</v>
          </cell>
          <cell r="H39">
            <v>1887</v>
          </cell>
          <cell r="I39">
            <v>1890</v>
          </cell>
          <cell r="J39">
            <v>102.6574234546505</v>
          </cell>
          <cell r="K39">
            <v>102.84757118927973</v>
          </cell>
          <cell r="L39">
            <v>103.28507795100224</v>
          </cell>
          <cell r="M39">
            <v>103.10880829015545</v>
          </cell>
          <cell r="N39">
            <v>102.80802292263611</v>
          </cell>
          <cell r="O39">
            <v>102.35101148168397</v>
          </cell>
        </row>
        <row r="40">
          <cell r="A40" t="str">
            <v>Of which:</v>
          </cell>
        </row>
        <row r="41">
          <cell r="A41" t="str">
            <v xml:space="preserve">  Total employment</v>
          </cell>
          <cell r="B41" t="str">
            <v>Всего занятость</v>
          </cell>
          <cell r="C41">
            <v>100</v>
          </cell>
          <cell r="D41">
            <v>100</v>
          </cell>
          <cell r="E41">
            <v>100</v>
          </cell>
          <cell r="F41">
            <v>100</v>
          </cell>
          <cell r="G41">
            <v>100</v>
          </cell>
          <cell r="H41">
            <v>100</v>
          </cell>
          <cell r="I41">
            <v>100</v>
          </cell>
          <cell r="J41">
            <v>100</v>
          </cell>
          <cell r="K41">
            <v>100</v>
          </cell>
          <cell r="L41">
            <v>100</v>
          </cell>
          <cell r="M41">
            <v>100</v>
          </cell>
          <cell r="N41">
            <v>100</v>
          </cell>
          <cell r="O41">
            <v>100</v>
          </cell>
        </row>
        <row r="42">
          <cell r="A42" t="str">
            <v xml:space="preserve"> Of which:</v>
          </cell>
          <cell r="O42" t="str">
            <v xml:space="preserve"> </v>
          </cell>
        </row>
        <row r="43">
          <cell r="A43" t="str">
            <v>Government 6/</v>
          </cell>
          <cell r="B43" t="str">
            <v>Правительство</v>
          </cell>
          <cell r="C43">
            <v>69.779892920880428</v>
          </cell>
          <cell r="D43">
            <v>64.724084579680252</v>
          </cell>
          <cell r="E43">
            <v>54.5</v>
          </cell>
          <cell r="F43">
            <v>52.2</v>
          </cell>
          <cell r="G43">
            <v>52.520325203252028</v>
          </cell>
          <cell r="H43">
            <v>50.108459869848154</v>
          </cell>
          <cell r="I43">
            <v>47.220723151645977</v>
          </cell>
          <cell r="J43">
            <v>45.291738879260549</v>
          </cell>
          <cell r="K43">
            <v>42.490228922389726</v>
          </cell>
          <cell r="L43">
            <v>42.650334075723826</v>
          </cell>
          <cell r="M43">
            <v>37.190558434081751</v>
          </cell>
          <cell r="N43">
            <v>31.97707736389685</v>
          </cell>
          <cell r="O43">
            <v>28.430836522689994</v>
          </cell>
        </row>
        <row r="44">
          <cell r="A44" t="str">
            <v>Collective farms</v>
          </cell>
          <cell r="B44" t="str">
            <v>Колхозы</v>
          </cell>
          <cell r="C44">
            <v>14.1</v>
          </cell>
          <cell r="D44">
            <v>13.563692625064466</v>
          </cell>
          <cell r="E44">
            <v>14.865550481988837</v>
          </cell>
          <cell r="F44">
            <v>14.937106918238992</v>
          </cell>
          <cell r="G44">
            <v>16.097560975609756</v>
          </cell>
          <cell r="H44">
            <v>18.112798264642084</v>
          </cell>
          <cell r="I44">
            <v>20.021586616297895</v>
          </cell>
          <cell r="J44">
            <v>19.352975158867704</v>
          </cell>
          <cell r="K44">
            <v>22.445561139028474</v>
          </cell>
          <cell r="L44">
            <v>21.993318485523385</v>
          </cell>
          <cell r="M44">
            <v>23.1433506044905</v>
          </cell>
          <cell r="N44">
            <v>20.859598853868196</v>
          </cell>
          <cell r="O44">
            <v>21.705850191361399</v>
          </cell>
        </row>
        <row r="45">
          <cell r="A45" t="str">
            <v>Cooperatives</v>
          </cell>
          <cell r="B45" t="str">
            <v>Кооперативы</v>
          </cell>
          <cell r="C45" t="str">
            <v>…</v>
          </cell>
          <cell r="D45">
            <v>2.6817947395564725</v>
          </cell>
          <cell r="E45">
            <v>2.6382546930492135</v>
          </cell>
          <cell r="F45">
            <v>2.5681341719077566</v>
          </cell>
          <cell r="G45">
            <v>2.4</v>
          </cell>
          <cell r="H45">
            <v>2</v>
          </cell>
          <cell r="I45">
            <v>1.2951969778737182</v>
          </cell>
          <cell r="J45">
            <v>0.80878105141536683</v>
          </cell>
          <cell r="K45">
            <v>0.89335566722501403</v>
          </cell>
          <cell r="L45">
            <v>0.66815144766146994</v>
          </cell>
          <cell r="M45">
            <v>0.46056419113413938</v>
          </cell>
          <cell r="N45">
            <v>3.4383954154727794E-2</v>
          </cell>
          <cell r="O45">
            <v>2.7337342810278838E-2</v>
          </cell>
        </row>
        <row r="46">
          <cell r="A46" t="str">
            <v>Private farming</v>
          </cell>
          <cell r="B46" t="str">
            <v>Частные хозяйства</v>
          </cell>
          <cell r="C46">
            <v>16.061867935752527</v>
          </cell>
          <cell r="D46">
            <v>18.875709128416709</v>
          </cell>
          <cell r="E46">
            <v>18.924403855910704</v>
          </cell>
          <cell r="F46">
            <v>20.911949685534591</v>
          </cell>
          <cell r="G46">
            <v>22.601626016260163</v>
          </cell>
          <cell r="H46">
            <v>24.566160520607376</v>
          </cell>
          <cell r="I46">
            <v>29.735563950350784</v>
          </cell>
          <cell r="J46">
            <v>33.622183708838818</v>
          </cell>
          <cell r="K46">
            <v>32.495812395309883</v>
          </cell>
          <cell r="L46">
            <v>31.514476614699333</v>
          </cell>
          <cell r="M46">
            <v>34.312032239493377</v>
          </cell>
          <cell r="N46">
            <v>36.733524355300858</v>
          </cell>
          <cell r="O46">
            <v>37.397484964461455</v>
          </cell>
        </row>
        <row r="47">
          <cell r="A47" t="str">
            <v>Clergy and other religious activity</v>
          </cell>
          <cell r="B47" t="str">
            <v>Духовенство и прочая религиозная деятельнеость</v>
          </cell>
          <cell r="C47" t="str">
            <v>…</v>
          </cell>
          <cell r="D47">
            <v>5.1572975760701398E-2</v>
          </cell>
          <cell r="E47">
            <v>5.0735667174023336E-2</v>
          </cell>
          <cell r="F47">
            <v>5.2410901467505246E-2</v>
          </cell>
          <cell r="G47">
            <v>5.4200542005420058E-2</v>
          </cell>
          <cell r="H47">
            <v>5.4229934924078092E-2</v>
          </cell>
          <cell r="I47">
            <v>5.3966540744738264E-2</v>
          </cell>
          <cell r="J47">
            <v>5.7770075101097627E-2</v>
          </cell>
          <cell r="K47">
            <v>5.5834729201563377E-2</v>
          </cell>
          <cell r="L47">
            <v>5.5679287305122491E-2</v>
          </cell>
          <cell r="M47">
            <v>5.7570523891767422E-2</v>
          </cell>
          <cell r="N47">
            <v>5.7306590257879653E-2</v>
          </cell>
          <cell r="O47">
            <v>5.4674685620557675E-2</v>
          </cell>
        </row>
        <row r="48">
          <cell r="A48" t="str">
            <v>Unallocated</v>
          </cell>
          <cell r="B48" t="str">
            <v>Нераспределенная</v>
          </cell>
          <cell r="C48" t="str">
            <v>…</v>
          </cell>
          <cell r="D48" t="str">
            <v>…</v>
          </cell>
          <cell r="E48">
            <v>8.9294774226281071</v>
          </cell>
          <cell r="F48">
            <v>9.1719077568134182</v>
          </cell>
          <cell r="G48">
            <v>6.2872628726287267</v>
          </cell>
          <cell r="H48">
            <v>5.0433839479392626</v>
          </cell>
          <cell r="I48">
            <v>1.6729627630868862</v>
          </cell>
          <cell r="J48">
            <v>0.86655112651646449</v>
          </cell>
          <cell r="K48">
            <v>1.619207146845338</v>
          </cell>
          <cell r="L48">
            <v>3.1180400890868598</v>
          </cell>
          <cell r="M48">
            <v>4.8359240069084635</v>
          </cell>
          <cell r="N48">
            <v>10.338108882521489</v>
          </cell>
          <cell r="O48">
            <v>12.383816293056316</v>
          </cell>
        </row>
        <row r="49">
          <cell r="A49" t="str">
            <v xml:space="preserve">Registered unemployment </v>
          </cell>
          <cell r="B49" t="str">
            <v>Учтенная безработица</v>
          </cell>
          <cell r="C49" t="str">
            <v>…</v>
          </cell>
          <cell r="D49" t="str">
            <v>…</v>
          </cell>
          <cell r="E49" t="str">
            <v>…</v>
          </cell>
          <cell r="F49">
            <v>0.3</v>
          </cell>
          <cell r="G49">
            <v>1.2</v>
          </cell>
          <cell r="H49">
            <v>1.7</v>
          </cell>
          <cell r="I49">
            <v>1.9967620075553156</v>
          </cell>
          <cell r="J49">
            <v>2.6574234546504911</v>
          </cell>
          <cell r="K49">
            <v>2.8531546621998882</v>
          </cell>
          <cell r="L49">
            <v>3.285077951002227</v>
          </cell>
          <cell r="M49">
            <v>3.1088082901554404</v>
          </cell>
          <cell r="N49">
            <v>2.8080229226361033</v>
          </cell>
          <cell r="O49">
            <v>2.3510114816839804</v>
          </cell>
        </row>
        <row r="50">
          <cell r="A50" t="str">
            <v xml:space="preserve">Total unemployment </v>
          </cell>
          <cell r="B50" t="str">
            <v>Всего безработица</v>
          </cell>
          <cell r="C50" t="str">
            <v>…</v>
          </cell>
          <cell r="D50" t="str">
            <v>…</v>
          </cell>
          <cell r="E50" t="str">
            <v>…</v>
          </cell>
          <cell r="F50">
            <v>0.3</v>
          </cell>
          <cell r="G50">
            <v>6.9</v>
          </cell>
          <cell r="H50">
            <v>7.6</v>
          </cell>
          <cell r="I50" t="str">
            <v>…</v>
          </cell>
          <cell r="J50" t="str">
            <v>…</v>
          </cell>
          <cell r="K50" t="str">
            <v>…</v>
          </cell>
          <cell r="L50" t="str">
            <v>…</v>
          </cell>
          <cell r="M50" t="str">
            <v>…</v>
          </cell>
          <cell r="N50" t="str">
            <v>…</v>
          </cell>
          <cell r="O50" t="str">
            <v>…</v>
          </cell>
        </row>
        <row r="51">
          <cell r="A51" t="str">
            <v xml:space="preserve">Nonworking students </v>
          </cell>
          <cell r="B51" t="str">
            <v>Неработающие студенты</v>
          </cell>
          <cell r="C51">
            <v>12.8</v>
          </cell>
          <cell r="D51">
            <v>11.9</v>
          </cell>
          <cell r="E51">
            <v>12</v>
          </cell>
          <cell r="F51">
            <v>12</v>
          </cell>
          <cell r="G51">
            <v>12.5</v>
          </cell>
          <cell r="H51">
            <v>12.7</v>
          </cell>
          <cell r="I51">
            <v>10.739341608202913</v>
          </cell>
          <cell r="J51">
            <v>11.842865395725015</v>
          </cell>
          <cell r="K51">
            <v>10.720268006700168</v>
          </cell>
          <cell r="L51">
            <v>13.64142538975501</v>
          </cell>
          <cell r="M51">
            <v>17.328727691421992</v>
          </cell>
          <cell r="N51">
            <v>19.656160458452725</v>
          </cell>
          <cell r="O51">
            <v>19.51886276653909</v>
          </cell>
        </row>
        <row r="52">
          <cell r="A52" t="str">
            <v xml:space="preserve">Working age population at home </v>
          </cell>
          <cell r="B52" t="str">
            <v>Рабочий возраст населения на дому</v>
          </cell>
          <cell r="C52">
            <v>16.600000000000001</v>
          </cell>
          <cell r="D52">
            <v>15.4</v>
          </cell>
          <cell r="E52">
            <v>16.100000000000001</v>
          </cell>
          <cell r="F52">
            <v>27.8</v>
          </cell>
          <cell r="G52">
            <v>21.9</v>
          </cell>
          <cell r="H52">
            <v>22</v>
          </cell>
          <cell r="I52">
            <v>38.909875876956285</v>
          </cell>
          <cell r="J52">
            <v>49.508954361640676</v>
          </cell>
          <cell r="K52">
            <v>48.855388051367946</v>
          </cell>
          <cell r="L52">
            <v>52.227171492204903</v>
          </cell>
          <cell r="M52">
            <v>59.470351180195735</v>
          </cell>
          <cell r="N52">
            <v>60.114613180515761</v>
          </cell>
          <cell r="O52">
            <v>58.611262985237836</v>
          </cell>
        </row>
        <row r="54">
          <cell r="A54" t="str">
            <v>Sources: State Statistical Committee; and Fund staff estimates.</v>
          </cell>
        </row>
        <row r="56">
          <cell r="A56" t="str">
            <v>1/ End of year.</v>
          </cell>
        </row>
        <row r="57">
          <cell r="A57" t="str">
            <v>2/ Men between 16 and 59; women between 16 and 54. From 1997 onward, data includes persons of 15 years old.</v>
          </cell>
        </row>
        <row r="59">
          <cell r="A59" t="str">
            <v>3/ Defined as the ratio of economically active over working age population.</v>
          </cell>
        </row>
        <row r="60">
          <cell r="A60" t="str">
            <v>4/ Annual averages.</v>
          </cell>
        </row>
        <row r="61">
          <cell r="A61" t="str">
            <v>5/ Equals total employment plus registered total unemployment.</v>
          </cell>
        </row>
        <row r="62">
          <cell r="A62" t="str">
            <v>6/ Includes central and local governments, state enterprises and state farms.</v>
          </cell>
        </row>
      </sheetData>
      <sheetData sheetId="19" refreshError="1">
        <row r="1">
          <cell r="A1" t="str">
            <v>Table A-15. Tajikistan: Registered Unemployment, 1996–2002</v>
          </cell>
        </row>
        <row r="2">
          <cell r="A2" t="str">
            <v>(In thousands of people; end of period)</v>
          </cell>
        </row>
        <row r="4">
          <cell r="B4">
            <v>1994</v>
          </cell>
          <cell r="D4">
            <v>1995</v>
          </cell>
          <cell r="G4">
            <v>1996</v>
          </cell>
          <cell r="J4">
            <v>1997</v>
          </cell>
          <cell r="M4">
            <v>1998</v>
          </cell>
          <cell r="P4">
            <v>1999</v>
          </cell>
          <cell r="S4">
            <v>2000</v>
          </cell>
          <cell r="V4">
            <v>2001</v>
          </cell>
          <cell r="Y4">
            <v>2002</v>
          </cell>
        </row>
        <row r="5">
          <cell r="B5" t="str">
            <v>Total</v>
          </cell>
          <cell r="C5" t="str">
            <v>Receiving</v>
          </cell>
          <cell r="D5" t="str">
            <v>Total</v>
          </cell>
          <cell r="E5" t="str">
            <v>Receiving</v>
          </cell>
          <cell r="G5" t="str">
            <v>Total</v>
          </cell>
          <cell r="H5" t="str">
            <v>Receiving</v>
          </cell>
          <cell r="J5" t="str">
            <v>Total</v>
          </cell>
          <cell r="K5" t="str">
            <v>Receiving</v>
          </cell>
          <cell r="M5" t="str">
            <v>Total</v>
          </cell>
          <cell r="N5" t="str">
            <v>Receiving</v>
          </cell>
          <cell r="P5" t="str">
            <v>Total</v>
          </cell>
          <cell r="Q5" t="str">
            <v>Receiving</v>
          </cell>
          <cell r="S5" t="str">
            <v>Total</v>
          </cell>
          <cell r="T5" t="str">
            <v>Receiving</v>
          </cell>
          <cell r="V5" t="str">
            <v>Total</v>
          </cell>
          <cell r="W5" t="str">
            <v>Receiving</v>
          </cell>
          <cell r="Y5" t="str">
            <v>Total</v>
          </cell>
          <cell r="Z5" t="str">
            <v>Receiving</v>
          </cell>
        </row>
        <row r="6">
          <cell r="C6" t="str">
            <v>Benefits</v>
          </cell>
          <cell r="E6" t="str">
            <v>Benefits</v>
          </cell>
          <cell r="H6" t="str">
            <v>Benefits</v>
          </cell>
          <cell r="K6" t="str">
            <v>Benefits</v>
          </cell>
          <cell r="N6" t="str">
            <v>Benefits</v>
          </cell>
          <cell r="Q6" t="str">
            <v>Benefits</v>
          </cell>
          <cell r="T6" t="str">
            <v>Benefits</v>
          </cell>
          <cell r="W6" t="str">
            <v>Benefits</v>
          </cell>
          <cell r="Z6" t="str">
            <v>Benefits</v>
          </cell>
        </row>
        <row r="8">
          <cell r="A8" t="str">
            <v>January</v>
          </cell>
          <cell r="B8">
            <v>22.7</v>
          </cell>
          <cell r="C8">
            <v>4.0999999999999996</v>
          </cell>
          <cell r="D8">
            <v>34.5</v>
          </cell>
          <cell r="E8">
            <v>1</v>
          </cell>
          <cell r="G8">
            <v>38.799999999999997</v>
          </cell>
          <cell r="H8">
            <v>1.4</v>
          </cell>
          <cell r="J8">
            <v>45.6</v>
          </cell>
          <cell r="K8">
            <v>1.7</v>
          </cell>
          <cell r="M8">
            <v>51.6</v>
          </cell>
          <cell r="N8">
            <v>2</v>
          </cell>
          <cell r="P8">
            <v>54.7</v>
          </cell>
          <cell r="Q8">
            <v>1.1000000000000001</v>
          </cell>
          <cell r="S8">
            <v>49.8</v>
          </cell>
          <cell r="T8">
            <v>0.7</v>
          </cell>
          <cell r="V8">
            <v>42.2</v>
          </cell>
          <cell r="W8">
            <v>0.5</v>
          </cell>
          <cell r="Y8">
            <v>43.7</v>
          </cell>
          <cell r="Z8">
            <v>1.6</v>
          </cell>
        </row>
        <row r="10">
          <cell r="A10" t="str">
            <v>February</v>
          </cell>
          <cell r="B10">
            <v>25.2</v>
          </cell>
          <cell r="C10">
            <v>4.5999999999999996</v>
          </cell>
          <cell r="D10">
            <v>37.9</v>
          </cell>
          <cell r="E10">
            <v>1.4</v>
          </cell>
          <cell r="G10">
            <v>39</v>
          </cell>
          <cell r="H10">
            <v>0.8</v>
          </cell>
          <cell r="J10">
            <v>44.7</v>
          </cell>
          <cell r="K10">
            <v>1.8</v>
          </cell>
          <cell r="M10">
            <v>51.5</v>
          </cell>
          <cell r="N10">
            <v>3.3</v>
          </cell>
          <cell r="P10">
            <v>52.7</v>
          </cell>
          <cell r="Q10">
            <v>1.4</v>
          </cell>
          <cell r="S10">
            <v>49.3</v>
          </cell>
          <cell r="T10">
            <v>1.5</v>
          </cell>
          <cell r="V10">
            <v>42.9</v>
          </cell>
          <cell r="W10">
            <v>0.7</v>
          </cell>
          <cell r="Y10">
            <v>45</v>
          </cell>
          <cell r="Z10">
            <v>0.5</v>
          </cell>
        </row>
        <row r="12">
          <cell r="A12" t="str">
            <v>March</v>
          </cell>
          <cell r="B12">
            <v>26.8</v>
          </cell>
          <cell r="C12">
            <v>4.8</v>
          </cell>
          <cell r="D12">
            <v>30.6</v>
          </cell>
          <cell r="E12">
            <v>7.6</v>
          </cell>
          <cell r="G12">
            <v>42.1</v>
          </cell>
          <cell r="H12">
            <v>4</v>
          </cell>
          <cell r="J12">
            <v>46</v>
          </cell>
          <cell r="K12">
            <v>1.9</v>
          </cell>
          <cell r="M12">
            <v>53.8</v>
          </cell>
          <cell r="N12">
            <v>4.9000000000000004</v>
          </cell>
          <cell r="P12">
            <v>54.1</v>
          </cell>
          <cell r="Q12">
            <v>4.9800000000000004</v>
          </cell>
          <cell r="S12">
            <v>49.2</v>
          </cell>
          <cell r="T12">
            <v>4.0999999999999996</v>
          </cell>
          <cell r="V12">
            <v>41.7</v>
          </cell>
          <cell r="W12">
            <v>2.9</v>
          </cell>
          <cell r="Y12">
            <v>46.2</v>
          </cell>
          <cell r="Z12">
            <v>4.9000000000000004</v>
          </cell>
        </row>
        <row r="14">
          <cell r="A14" t="str">
            <v>April</v>
          </cell>
          <cell r="B14">
            <v>27.4</v>
          </cell>
          <cell r="C14">
            <v>4.8</v>
          </cell>
          <cell r="D14">
            <v>29.8</v>
          </cell>
          <cell r="E14">
            <v>8.4</v>
          </cell>
          <cell r="G14">
            <v>46.9</v>
          </cell>
          <cell r="H14">
            <v>3.3</v>
          </cell>
          <cell r="J14">
            <v>46</v>
          </cell>
          <cell r="K14">
            <v>2</v>
          </cell>
          <cell r="M14">
            <v>55.7</v>
          </cell>
          <cell r="N14">
            <v>4.3</v>
          </cell>
          <cell r="P14">
            <v>54.2</v>
          </cell>
          <cell r="Q14">
            <v>1.6</v>
          </cell>
          <cell r="S14">
            <v>49.9</v>
          </cell>
          <cell r="T14">
            <v>2.6</v>
          </cell>
          <cell r="V14">
            <v>42.4</v>
          </cell>
          <cell r="W14">
            <v>2</v>
          </cell>
          <cell r="Y14">
            <v>47</v>
          </cell>
          <cell r="Z14">
            <v>1.7</v>
          </cell>
        </row>
        <row r="16">
          <cell r="A16" t="str">
            <v>May</v>
          </cell>
          <cell r="B16">
            <v>27.7</v>
          </cell>
          <cell r="C16">
            <v>6</v>
          </cell>
          <cell r="D16">
            <v>32.1</v>
          </cell>
          <cell r="E16">
            <v>6.6</v>
          </cell>
          <cell r="G16">
            <v>50.1</v>
          </cell>
          <cell r="H16">
            <v>4.4000000000000004</v>
          </cell>
          <cell r="J16">
            <v>49.2</v>
          </cell>
          <cell r="K16">
            <v>7.1</v>
          </cell>
          <cell r="M16">
            <v>58.4</v>
          </cell>
          <cell r="N16">
            <v>4.3</v>
          </cell>
          <cell r="P16">
            <v>54.3</v>
          </cell>
          <cell r="Q16">
            <v>2</v>
          </cell>
          <cell r="S16">
            <v>50.4</v>
          </cell>
          <cell r="T16">
            <v>2.5</v>
          </cell>
          <cell r="V16">
            <v>43.3</v>
          </cell>
          <cell r="W16">
            <v>2.1</v>
          </cell>
          <cell r="Y16">
            <v>47.9</v>
          </cell>
          <cell r="Z16">
            <v>2.4</v>
          </cell>
        </row>
        <row r="18">
          <cell r="A18" t="str">
            <v>June</v>
          </cell>
          <cell r="B18">
            <v>28</v>
          </cell>
          <cell r="C18">
            <v>2.8</v>
          </cell>
          <cell r="D18">
            <v>30.9</v>
          </cell>
          <cell r="E18">
            <v>10.3</v>
          </cell>
          <cell r="G18">
            <v>52.3</v>
          </cell>
          <cell r="H18">
            <v>8</v>
          </cell>
          <cell r="J18">
            <v>21.6</v>
          </cell>
          <cell r="K18">
            <v>7.5</v>
          </cell>
          <cell r="M18">
            <v>61.2</v>
          </cell>
          <cell r="N18">
            <v>8.6</v>
          </cell>
          <cell r="P18">
            <v>54.2</v>
          </cell>
          <cell r="Q18">
            <v>4.8</v>
          </cell>
          <cell r="S18">
            <v>50.2</v>
          </cell>
          <cell r="T18">
            <v>3.9</v>
          </cell>
          <cell r="V18">
            <v>43.5</v>
          </cell>
          <cell r="W18">
            <v>2.2000000000000002</v>
          </cell>
          <cell r="Y18">
            <v>48.8</v>
          </cell>
          <cell r="Z18">
            <v>2.2000000000000002</v>
          </cell>
        </row>
        <row r="20">
          <cell r="A20" t="str">
            <v>July</v>
          </cell>
          <cell r="B20">
            <v>27.7</v>
          </cell>
          <cell r="C20">
            <v>4.8</v>
          </cell>
          <cell r="D20">
            <v>29.2</v>
          </cell>
          <cell r="E20">
            <v>13.6</v>
          </cell>
          <cell r="G20">
            <v>53.7</v>
          </cell>
          <cell r="H20">
            <v>7.4</v>
          </cell>
          <cell r="J20">
            <v>52.3</v>
          </cell>
          <cell r="K20">
            <v>4.2</v>
          </cell>
          <cell r="M20">
            <v>62.6</v>
          </cell>
          <cell r="N20">
            <v>5.2</v>
          </cell>
          <cell r="P20">
            <v>54.2</v>
          </cell>
          <cell r="Q20">
            <v>2.1</v>
          </cell>
          <cell r="S20">
            <v>50.3</v>
          </cell>
          <cell r="T20">
            <v>1.3</v>
          </cell>
          <cell r="V20">
            <v>44</v>
          </cell>
          <cell r="W20">
            <v>1.7</v>
          </cell>
          <cell r="Y20">
            <v>48.8</v>
          </cell>
          <cell r="Z20">
            <v>1.5</v>
          </cell>
        </row>
        <row r="22">
          <cell r="A22" t="str">
            <v>August</v>
          </cell>
          <cell r="B22">
            <v>27.3</v>
          </cell>
          <cell r="C22">
            <v>4.9000000000000004</v>
          </cell>
          <cell r="D22">
            <v>30.7</v>
          </cell>
          <cell r="E22">
            <v>9.9</v>
          </cell>
          <cell r="G22">
            <v>54.3</v>
          </cell>
          <cell r="H22">
            <v>7.6</v>
          </cell>
          <cell r="J22">
            <v>53.6</v>
          </cell>
          <cell r="K22">
            <v>7.1</v>
          </cell>
          <cell r="M22">
            <v>63.5</v>
          </cell>
          <cell r="N22">
            <v>4.4000000000000004</v>
          </cell>
          <cell r="P22">
            <v>54.3</v>
          </cell>
          <cell r="Q22">
            <v>2.2999999999999998</v>
          </cell>
          <cell r="S22">
            <v>50.4</v>
          </cell>
          <cell r="T22">
            <v>2.2000000000000002</v>
          </cell>
          <cell r="V22">
            <v>43.9</v>
          </cell>
          <cell r="W22">
            <v>1.8</v>
          </cell>
          <cell r="Y22" t="str">
            <v>...</v>
          </cell>
          <cell r="Z22" t="str">
            <v>...</v>
          </cell>
        </row>
        <row r="24">
          <cell r="A24" t="str">
            <v>September</v>
          </cell>
          <cell r="B24">
            <v>29.6</v>
          </cell>
          <cell r="C24">
            <v>4.8</v>
          </cell>
          <cell r="D24">
            <v>35.1</v>
          </cell>
          <cell r="E24">
            <v>9.9</v>
          </cell>
          <cell r="G24">
            <v>54.3</v>
          </cell>
          <cell r="H24">
            <v>6.1</v>
          </cell>
          <cell r="J24">
            <v>54.9</v>
          </cell>
          <cell r="K24">
            <v>9.3000000000000007</v>
          </cell>
          <cell r="M24">
            <v>64.8</v>
          </cell>
          <cell r="N24">
            <v>7.4</v>
          </cell>
          <cell r="P24">
            <v>54.5</v>
          </cell>
          <cell r="Q24">
            <v>2.4</v>
          </cell>
          <cell r="S24">
            <v>50</v>
          </cell>
          <cell r="T24">
            <v>4.0999999999999996</v>
          </cell>
          <cell r="V24">
            <v>44.4</v>
          </cell>
          <cell r="W24">
            <v>1.7</v>
          </cell>
          <cell r="Y24" t="str">
            <v>...</v>
          </cell>
          <cell r="Z24" t="str">
            <v>...</v>
          </cell>
        </row>
        <row r="26">
          <cell r="A26" t="str">
            <v>October</v>
          </cell>
          <cell r="B26">
            <v>30.3</v>
          </cell>
          <cell r="C26">
            <v>5.2</v>
          </cell>
          <cell r="D26">
            <v>30.5</v>
          </cell>
          <cell r="E26">
            <v>3.6</v>
          </cell>
          <cell r="G26">
            <v>53.1</v>
          </cell>
          <cell r="H26">
            <v>3.3</v>
          </cell>
          <cell r="J26">
            <v>53.5</v>
          </cell>
          <cell r="K26">
            <v>7.1</v>
          </cell>
          <cell r="M26">
            <v>64.8</v>
          </cell>
          <cell r="N26">
            <v>2.5</v>
          </cell>
          <cell r="P26">
            <v>54</v>
          </cell>
          <cell r="Q26">
            <v>1.6</v>
          </cell>
          <cell r="S26">
            <v>49.7</v>
          </cell>
          <cell r="T26">
            <v>1.6</v>
          </cell>
          <cell r="V26">
            <v>44.7</v>
          </cell>
          <cell r="W26">
            <v>1.6</v>
          </cell>
          <cell r="Y26" t="str">
            <v>...</v>
          </cell>
          <cell r="Z26" t="str">
            <v>...</v>
          </cell>
        </row>
        <row r="28">
          <cell r="A28" t="str">
            <v>November</v>
          </cell>
          <cell r="B28">
            <v>30.7</v>
          </cell>
          <cell r="C28">
            <v>5.4</v>
          </cell>
          <cell r="D28">
            <v>34.700000000000003</v>
          </cell>
          <cell r="E28">
            <v>5</v>
          </cell>
          <cell r="G28">
            <v>53.2</v>
          </cell>
          <cell r="H28">
            <v>3.4</v>
          </cell>
          <cell r="J28">
            <v>52.8</v>
          </cell>
          <cell r="K28">
            <v>4.0999999999999996</v>
          </cell>
          <cell r="M28">
            <v>63.1</v>
          </cell>
          <cell r="N28">
            <v>3.3</v>
          </cell>
          <cell r="P28">
            <v>53.3</v>
          </cell>
          <cell r="Q28">
            <v>2.2000000000000002</v>
          </cell>
          <cell r="S28">
            <v>49.7</v>
          </cell>
          <cell r="T28">
            <v>1</v>
          </cell>
          <cell r="V28">
            <v>44.2</v>
          </cell>
          <cell r="W28">
            <v>1.7</v>
          </cell>
          <cell r="Y28" t="str">
            <v>...</v>
          </cell>
          <cell r="Z28" t="str">
            <v>...</v>
          </cell>
        </row>
        <row r="30">
          <cell r="A30" t="str">
            <v>December</v>
          </cell>
          <cell r="B30">
            <v>32.1</v>
          </cell>
          <cell r="C30">
            <v>4.8</v>
          </cell>
          <cell r="D30">
            <v>37.5</v>
          </cell>
          <cell r="E30">
            <v>3.8</v>
          </cell>
          <cell r="G30">
            <v>45.7</v>
          </cell>
          <cell r="H30">
            <v>5.7</v>
          </cell>
          <cell r="J30">
            <v>51.1</v>
          </cell>
          <cell r="K30">
            <v>11</v>
          </cell>
          <cell r="M30">
            <v>54.1</v>
          </cell>
          <cell r="N30">
            <v>4.4000000000000004</v>
          </cell>
          <cell r="P30">
            <v>49.7</v>
          </cell>
          <cell r="Q30">
            <v>7</v>
          </cell>
          <cell r="S30">
            <v>43.2</v>
          </cell>
          <cell r="T30">
            <v>2.2999999999999998</v>
          </cell>
          <cell r="V30">
            <v>42.9</v>
          </cell>
          <cell r="W30">
            <v>2.2999999999999998</v>
          </cell>
          <cell r="Y30" t="str">
            <v>...</v>
          </cell>
          <cell r="Z30" t="str">
            <v>...</v>
          </cell>
        </row>
        <row r="32">
          <cell r="A32" t="str">
            <v>Source: State Statistical Committee.</v>
          </cell>
        </row>
      </sheetData>
      <sheetData sheetId="20" refreshError="1">
        <row r="1">
          <cell r="A1" t="str">
            <v>Table A-16. Tajikistan: Employment by Sector of Economy, 1996–2001</v>
          </cell>
        </row>
        <row r="3">
          <cell r="C3">
            <v>1985</v>
          </cell>
          <cell r="D3">
            <v>1986</v>
          </cell>
          <cell r="E3">
            <v>1987</v>
          </cell>
          <cell r="F3">
            <v>1988</v>
          </cell>
          <cell r="G3">
            <v>1989</v>
          </cell>
          <cell r="H3">
            <v>1990</v>
          </cell>
          <cell r="I3">
            <v>1991</v>
          </cell>
          <cell r="J3">
            <v>1992</v>
          </cell>
          <cell r="K3">
            <v>1993</v>
          </cell>
          <cell r="L3">
            <v>1994</v>
          </cell>
          <cell r="M3">
            <v>1995</v>
          </cell>
          <cell r="N3">
            <v>1996</v>
          </cell>
          <cell r="O3">
            <v>1997</v>
          </cell>
          <cell r="P3">
            <v>1998</v>
          </cell>
          <cell r="Q3">
            <v>1999</v>
          </cell>
          <cell r="R3">
            <v>2000</v>
          </cell>
          <cell r="S3">
            <v>2001</v>
          </cell>
        </row>
        <row r="5">
          <cell r="M5" t="str">
            <v>(In thousands of persons, annual average)</v>
          </cell>
          <cell r="N5" t="str">
            <v>(In thousands of persons; annual average)</v>
          </cell>
        </row>
        <row r="7">
          <cell r="A7" t="str">
            <v>Total employment</v>
          </cell>
          <cell r="B7" t="str">
            <v xml:space="preserve">Общая занятость </v>
          </cell>
          <cell r="C7">
            <v>1681</v>
          </cell>
          <cell r="D7">
            <v>1714</v>
          </cell>
          <cell r="E7">
            <v>1775</v>
          </cell>
          <cell r="F7">
            <v>1820</v>
          </cell>
          <cell r="G7">
            <v>1879</v>
          </cell>
          <cell r="H7">
            <v>1938</v>
          </cell>
          <cell r="I7">
            <v>1970</v>
          </cell>
          <cell r="J7">
            <v>2282.2521327234454</v>
          </cell>
          <cell r="K7">
            <v>1845</v>
          </cell>
          <cell r="L7">
            <v>2206.4118403519387</v>
          </cell>
          <cell r="M7">
            <v>1853</v>
          </cell>
          <cell r="N7">
            <v>1731</v>
          </cell>
          <cell r="O7">
            <v>1791</v>
          </cell>
          <cell r="P7">
            <v>1796</v>
          </cell>
          <cell r="Q7">
            <v>1737</v>
          </cell>
          <cell r="R7">
            <v>1745</v>
          </cell>
          <cell r="S7">
            <v>1829</v>
          </cell>
        </row>
        <row r="8">
          <cell r="H8">
            <v>100</v>
          </cell>
          <cell r="I8">
            <v>101.65118679050568</v>
          </cell>
          <cell r="J8">
            <v>117.76326794238624</v>
          </cell>
          <cell r="K8">
            <v>95.201238390092882</v>
          </cell>
          <cell r="L8">
            <v>113.84994016263873</v>
          </cell>
          <cell r="M8">
            <v>95.87203302373581</v>
          </cell>
          <cell r="N8">
            <v>96.872033023735796</v>
          </cell>
          <cell r="O8">
            <v>97.872033023735796</v>
          </cell>
          <cell r="P8">
            <v>98.872033023735796</v>
          </cell>
          <cell r="Q8">
            <v>99.872033023735796</v>
          </cell>
          <cell r="R8">
            <v>100.87203302373599</v>
          </cell>
        </row>
        <row r="9">
          <cell r="H9">
            <v>3.1399680681213349E-2</v>
          </cell>
          <cell r="I9">
            <v>1.6511867905056654E-2</v>
          </cell>
          <cell r="J9">
            <v>0.15850362067179957</v>
          </cell>
          <cell r="K9">
            <v>-0.19158800487204097</v>
          </cell>
          <cell r="L9">
            <v>0.19588717634251429</v>
          </cell>
        </row>
        <row r="11">
          <cell r="A11" t="str">
            <v>Material sphere</v>
          </cell>
          <cell r="B11" t="str">
            <v>Материальная сфера</v>
          </cell>
          <cell r="C11">
            <v>1279</v>
          </cell>
          <cell r="D11">
            <v>1298</v>
          </cell>
          <cell r="E11">
            <v>1335</v>
          </cell>
          <cell r="F11">
            <v>1364</v>
          </cell>
          <cell r="G11">
            <v>1411</v>
          </cell>
          <cell r="H11">
            <v>1463</v>
          </cell>
          <cell r="I11">
            <v>1890</v>
          </cell>
          <cell r="J11">
            <v>1825.2521327234454</v>
          </cell>
          <cell r="K11">
            <v>1472</v>
          </cell>
          <cell r="L11">
            <v>1852.4118403519387</v>
          </cell>
          <cell r="M11">
            <v>1524</v>
          </cell>
          <cell r="N11">
            <v>1410</v>
          </cell>
          <cell r="O11">
            <v>1461</v>
          </cell>
          <cell r="P11">
            <v>1472</v>
          </cell>
          <cell r="Q11">
            <v>1427</v>
          </cell>
          <cell r="R11">
            <v>1416</v>
          </cell>
          <cell r="S11">
            <v>1512</v>
          </cell>
        </row>
        <row r="12">
          <cell r="A12" t="str">
            <v xml:space="preserve">  Of which:</v>
          </cell>
        </row>
        <row r="13">
          <cell r="A13" t="str">
            <v xml:space="preserve">    Agriculture</v>
          </cell>
          <cell r="B13" t="str">
            <v>Сельское хоз-во</v>
          </cell>
          <cell r="C13">
            <v>722</v>
          </cell>
          <cell r="D13">
            <v>720</v>
          </cell>
          <cell r="E13">
            <v>743</v>
          </cell>
          <cell r="F13">
            <v>762</v>
          </cell>
          <cell r="G13">
            <v>790</v>
          </cell>
          <cell r="H13">
            <v>831</v>
          </cell>
          <cell r="I13">
            <v>878</v>
          </cell>
          <cell r="J13">
            <v>889</v>
          </cell>
          <cell r="K13">
            <v>945</v>
          </cell>
          <cell r="L13">
            <v>1005</v>
          </cell>
          <cell r="M13">
            <v>1095</v>
          </cell>
          <cell r="N13">
            <v>1026</v>
          </cell>
          <cell r="O13">
            <v>1145</v>
          </cell>
          <cell r="P13">
            <v>1090</v>
          </cell>
          <cell r="Q13">
            <v>1118</v>
          </cell>
          <cell r="R13">
            <v>1135</v>
          </cell>
          <cell r="S13">
            <v>1167</v>
          </cell>
        </row>
        <row r="14">
          <cell r="A14" t="str">
            <v xml:space="preserve">    Industry</v>
          </cell>
          <cell r="B14" t="str">
            <v>Промышленность</v>
          </cell>
          <cell r="C14">
            <v>241</v>
          </cell>
          <cell r="D14">
            <v>247</v>
          </cell>
          <cell r="E14">
            <v>251</v>
          </cell>
          <cell r="F14">
            <v>251</v>
          </cell>
          <cell r="G14">
            <v>254</v>
          </cell>
          <cell r="H14">
            <v>261</v>
          </cell>
          <cell r="I14">
            <v>256</v>
          </cell>
          <cell r="J14">
            <v>250</v>
          </cell>
          <cell r="K14">
            <v>213</v>
          </cell>
          <cell r="L14">
            <v>205</v>
          </cell>
          <cell r="M14">
            <v>183</v>
          </cell>
          <cell r="N14">
            <v>181</v>
          </cell>
          <cell r="O14">
            <v>164</v>
          </cell>
          <cell r="P14">
            <v>148</v>
          </cell>
          <cell r="Q14">
            <v>133</v>
          </cell>
          <cell r="R14">
            <v>121</v>
          </cell>
          <cell r="S14">
            <v>131</v>
          </cell>
        </row>
        <row r="15">
          <cell r="A15" t="str">
            <v xml:space="preserve">    Construction</v>
          </cell>
          <cell r="B15" t="str">
            <v>Строительство</v>
          </cell>
          <cell r="C15">
            <v>118</v>
          </cell>
          <cell r="D15">
            <v>126</v>
          </cell>
          <cell r="E15">
            <v>131</v>
          </cell>
          <cell r="F15">
            <v>132</v>
          </cell>
          <cell r="G15">
            <v>161</v>
          </cell>
          <cell r="H15">
            <v>161</v>
          </cell>
          <cell r="I15">
            <v>148</v>
          </cell>
          <cell r="J15">
            <v>132</v>
          </cell>
          <cell r="K15">
            <v>126</v>
          </cell>
          <cell r="L15">
            <v>105</v>
          </cell>
          <cell r="M15">
            <v>81</v>
          </cell>
          <cell r="N15">
            <v>68</v>
          </cell>
          <cell r="O15">
            <v>52</v>
          </cell>
          <cell r="P15">
            <v>52</v>
          </cell>
          <cell r="Q15">
            <v>43</v>
          </cell>
          <cell r="R15">
            <v>36</v>
          </cell>
          <cell r="S15">
            <v>31</v>
          </cell>
        </row>
        <row r="16">
          <cell r="A16" t="str">
            <v xml:space="preserve">    Transport and communication</v>
          </cell>
          <cell r="B16" t="str">
            <v>Транспорт и связь</v>
          </cell>
          <cell r="C16">
            <v>79</v>
          </cell>
          <cell r="D16">
            <v>81</v>
          </cell>
          <cell r="E16">
            <v>81</v>
          </cell>
          <cell r="F16">
            <v>84</v>
          </cell>
          <cell r="G16">
            <v>66</v>
          </cell>
          <cell r="H16">
            <v>65</v>
          </cell>
          <cell r="I16">
            <v>65</v>
          </cell>
          <cell r="J16">
            <v>56</v>
          </cell>
          <cell r="K16">
            <v>73</v>
          </cell>
          <cell r="L16">
            <v>63</v>
          </cell>
          <cell r="M16">
            <v>58</v>
          </cell>
          <cell r="N16">
            <v>58</v>
          </cell>
          <cell r="O16">
            <v>44</v>
          </cell>
          <cell r="P16">
            <v>53</v>
          </cell>
          <cell r="Q16">
            <v>44</v>
          </cell>
          <cell r="R16">
            <v>42</v>
          </cell>
          <cell r="S16">
            <v>43</v>
          </cell>
        </row>
        <row r="17">
          <cell r="A17" t="str">
            <v xml:space="preserve">    Trade, supply and other</v>
          </cell>
          <cell r="B17" t="str">
            <v>Торговля, снабжение и др.</v>
          </cell>
          <cell r="C17">
            <v>120</v>
          </cell>
          <cell r="D17">
            <v>124</v>
          </cell>
          <cell r="E17">
            <v>129</v>
          </cell>
          <cell r="F17">
            <v>135</v>
          </cell>
          <cell r="G17">
            <v>140</v>
          </cell>
          <cell r="H17">
            <v>146</v>
          </cell>
          <cell r="I17">
            <v>143</v>
          </cell>
          <cell r="J17">
            <v>124</v>
          </cell>
          <cell r="K17">
            <v>116</v>
          </cell>
          <cell r="L17">
            <v>112</v>
          </cell>
          <cell r="M17">
            <v>104</v>
          </cell>
          <cell r="N17">
            <v>77</v>
          </cell>
          <cell r="O17">
            <v>56</v>
          </cell>
          <cell r="P17">
            <v>129</v>
          </cell>
          <cell r="Q17">
            <v>89</v>
          </cell>
          <cell r="R17">
            <v>81</v>
          </cell>
          <cell r="S17">
            <v>140</v>
          </cell>
        </row>
        <row r="19">
          <cell r="A19" t="str">
            <v>Nonmaterial sphere</v>
          </cell>
          <cell r="B19" t="str">
            <v>Нематериальная сфера</v>
          </cell>
          <cell r="C19">
            <v>401</v>
          </cell>
          <cell r="D19">
            <v>416</v>
          </cell>
          <cell r="E19">
            <v>440</v>
          </cell>
          <cell r="F19">
            <v>456</v>
          </cell>
          <cell r="G19">
            <v>468</v>
          </cell>
          <cell r="H19">
            <v>475</v>
          </cell>
          <cell r="I19">
            <v>481</v>
          </cell>
          <cell r="J19">
            <v>457</v>
          </cell>
          <cell r="K19">
            <v>373</v>
          </cell>
          <cell r="L19">
            <v>354</v>
          </cell>
          <cell r="M19">
            <v>332</v>
          </cell>
          <cell r="N19">
            <v>321</v>
          </cell>
          <cell r="O19">
            <v>330</v>
          </cell>
          <cell r="P19">
            <v>324</v>
          </cell>
          <cell r="Q19">
            <v>310</v>
          </cell>
          <cell r="R19">
            <v>329</v>
          </cell>
          <cell r="S19">
            <v>317</v>
          </cell>
        </row>
        <row r="20">
          <cell r="A20" t="str">
            <v xml:space="preserve">  Of which:</v>
          </cell>
        </row>
        <row r="21">
          <cell r="A21" t="str">
            <v xml:space="preserve">    Government</v>
          </cell>
          <cell r="B21" t="str">
            <v>Правительство</v>
          </cell>
          <cell r="C21">
            <v>39</v>
          </cell>
          <cell r="D21">
            <v>41</v>
          </cell>
          <cell r="E21">
            <v>42</v>
          </cell>
          <cell r="F21">
            <v>41</v>
          </cell>
          <cell r="G21">
            <v>39</v>
          </cell>
          <cell r="H21">
            <v>40</v>
          </cell>
          <cell r="I21">
            <v>41</v>
          </cell>
          <cell r="J21">
            <v>27</v>
          </cell>
          <cell r="K21">
            <v>19</v>
          </cell>
          <cell r="L21">
            <v>21</v>
          </cell>
          <cell r="M21">
            <v>23</v>
          </cell>
          <cell r="N21">
            <v>26</v>
          </cell>
          <cell r="O21">
            <v>22</v>
          </cell>
          <cell r="P21">
            <v>20</v>
          </cell>
          <cell r="Q21">
            <v>22</v>
          </cell>
          <cell r="R21">
            <v>27</v>
          </cell>
          <cell r="S21">
            <v>26</v>
          </cell>
        </row>
        <row r="22">
          <cell r="A22" t="str">
            <v xml:space="preserve">    Education, culture and art</v>
          </cell>
          <cell r="B22" t="str">
            <v>Образование, культура и искусство</v>
          </cell>
          <cell r="C22">
            <v>174</v>
          </cell>
          <cell r="D22">
            <v>180</v>
          </cell>
          <cell r="E22">
            <v>189</v>
          </cell>
          <cell r="F22">
            <v>199</v>
          </cell>
          <cell r="G22">
            <v>211</v>
          </cell>
          <cell r="H22">
            <v>217</v>
          </cell>
          <cell r="I22">
            <v>222</v>
          </cell>
          <cell r="J22">
            <v>219</v>
          </cell>
          <cell r="K22">
            <v>203</v>
          </cell>
          <cell r="L22">
            <v>192</v>
          </cell>
          <cell r="M22">
            <v>183</v>
          </cell>
          <cell r="N22">
            <v>183</v>
          </cell>
          <cell r="O22">
            <v>191</v>
          </cell>
          <cell r="P22">
            <v>188</v>
          </cell>
          <cell r="Q22">
            <v>178</v>
          </cell>
          <cell r="R22">
            <v>179</v>
          </cell>
          <cell r="S22">
            <v>178</v>
          </cell>
        </row>
        <row r="23">
          <cell r="A23" t="str">
            <v xml:space="preserve">    Medical care, physical training</v>
          </cell>
          <cell r="B23" t="str">
            <v xml:space="preserve">Мед. Обсл-е, физ. Обучение </v>
          </cell>
          <cell r="M23">
            <v>88</v>
          </cell>
        </row>
        <row r="24">
          <cell r="A24" t="str">
            <v xml:space="preserve">       and social security</v>
          </cell>
          <cell r="B24" t="str">
            <v>и соц. Обеспечение</v>
          </cell>
          <cell r="C24">
            <v>79</v>
          </cell>
          <cell r="D24">
            <v>83</v>
          </cell>
          <cell r="E24">
            <v>91</v>
          </cell>
          <cell r="F24">
            <v>95</v>
          </cell>
          <cell r="G24">
            <v>102</v>
          </cell>
          <cell r="H24">
            <v>104</v>
          </cell>
          <cell r="I24">
            <v>106</v>
          </cell>
          <cell r="J24">
            <v>110</v>
          </cell>
          <cell r="K24">
            <v>102</v>
          </cell>
          <cell r="L24">
            <v>100</v>
          </cell>
          <cell r="N24">
            <v>84</v>
          </cell>
          <cell r="O24">
            <v>85</v>
          </cell>
          <cell r="P24">
            <v>84</v>
          </cell>
          <cell r="Q24">
            <v>75</v>
          </cell>
          <cell r="R24">
            <v>82</v>
          </cell>
          <cell r="S24">
            <v>72</v>
          </cell>
        </row>
        <row r="25">
          <cell r="A25" t="str">
            <v xml:space="preserve">    Scientific research</v>
          </cell>
          <cell r="B25" t="str">
            <v>Научные исследования</v>
          </cell>
          <cell r="C25">
            <v>30</v>
          </cell>
          <cell r="D25">
            <v>31</v>
          </cell>
          <cell r="E25">
            <v>31</v>
          </cell>
          <cell r="F25">
            <v>30</v>
          </cell>
          <cell r="G25">
            <v>30</v>
          </cell>
          <cell r="H25">
            <v>29</v>
          </cell>
          <cell r="I25">
            <v>26</v>
          </cell>
          <cell r="J25">
            <v>21</v>
          </cell>
          <cell r="K25">
            <v>8</v>
          </cell>
          <cell r="L25">
            <v>7</v>
          </cell>
          <cell r="M25">
            <v>7</v>
          </cell>
          <cell r="N25">
            <v>7</v>
          </cell>
          <cell r="O25">
            <v>5</v>
          </cell>
          <cell r="P25">
            <v>5</v>
          </cell>
          <cell r="Q25">
            <v>5</v>
          </cell>
          <cell r="R25">
            <v>5</v>
          </cell>
          <cell r="S25">
            <v>5</v>
          </cell>
        </row>
        <row r="26">
          <cell r="A26" t="str">
            <v xml:space="preserve">    Communal services</v>
          </cell>
          <cell r="B26" t="str">
            <v>Коммунальные услуги</v>
          </cell>
          <cell r="C26">
            <v>40</v>
          </cell>
          <cell r="D26">
            <v>42</v>
          </cell>
          <cell r="E26">
            <v>48</v>
          </cell>
          <cell r="F26">
            <v>50</v>
          </cell>
          <cell r="G26">
            <v>50</v>
          </cell>
          <cell r="H26">
            <v>51</v>
          </cell>
          <cell r="I26">
            <v>51</v>
          </cell>
          <cell r="J26">
            <v>44</v>
          </cell>
          <cell r="K26">
            <v>36</v>
          </cell>
          <cell r="L26">
            <v>27</v>
          </cell>
          <cell r="M26">
            <v>24</v>
          </cell>
          <cell r="N26">
            <v>21</v>
          </cell>
          <cell r="O26">
            <v>21</v>
          </cell>
          <cell r="P26">
            <v>18</v>
          </cell>
          <cell r="Q26">
            <v>24</v>
          </cell>
          <cell r="R26">
            <v>27</v>
          </cell>
          <cell r="S26">
            <v>29</v>
          </cell>
        </row>
        <row r="27">
          <cell r="A27" t="str">
            <v xml:space="preserve">    Other</v>
          </cell>
          <cell r="B27" t="str">
            <v>Прочие</v>
          </cell>
          <cell r="C27">
            <v>40</v>
          </cell>
          <cell r="D27">
            <v>40</v>
          </cell>
          <cell r="E27">
            <v>40</v>
          </cell>
          <cell r="F27">
            <v>40</v>
          </cell>
          <cell r="G27">
            <v>36</v>
          </cell>
          <cell r="H27">
            <v>35</v>
          </cell>
          <cell r="I27">
            <v>35</v>
          </cell>
          <cell r="J27">
            <v>33</v>
          </cell>
          <cell r="K27">
            <v>5</v>
          </cell>
          <cell r="L27">
            <v>7</v>
          </cell>
          <cell r="M27">
            <v>7</v>
          </cell>
          <cell r="N27">
            <v>0</v>
          </cell>
          <cell r="O27">
            <v>6</v>
          </cell>
          <cell r="P27">
            <v>9</v>
          </cell>
          <cell r="Q27">
            <v>6</v>
          </cell>
          <cell r="R27">
            <v>9</v>
          </cell>
          <cell r="S27">
            <v>7</v>
          </cell>
        </row>
        <row r="29">
          <cell r="M29" t="str">
            <v>(In percent of total employment)</v>
          </cell>
          <cell r="N29" t="str">
            <v>(In percent of total employment)</v>
          </cell>
        </row>
        <row r="31">
          <cell r="A31" t="str">
            <v>Total employment</v>
          </cell>
          <cell r="B31" t="str">
            <v>Общая занятость</v>
          </cell>
          <cell r="C31">
            <v>100</v>
          </cell>
          <cell r="D31">
            <v>100</v>
          </cell>
          <cell r="E31">
            <v>100</v>
          </cell>
          <cell r="F31">
            <v>100</v>
          </cell>
          <cell r="G31">
            <v>100</v>
          </cell>
          <cell r="H31">
            <v>100</v>
          </cell>
          <cell r="I31">
            <v>100</v>
          </cell>
          <cell r="J31">
            <v>100</v>
          </cell>
          <cell r="K31">
            <v>100</v>
          </cell>
          <cell r="L31">
            <v>100</v>
          </cell>
          <cell r="M31">
            <v>100</v>
          </cell>
          <cell r="N31">
            <v>100</v>
          </cell>
          <cell r="O31">
            <v>100</v>
          </cell>
          <cell r="P31">
            <v>100</v>
          </cell>
          <cell r="Q31">
            <v>100</v>
          </cell>
          <cell r="R31">
            <v>100</v>
          </cell>
          <cell r="S31">
            <v>100</v>
          </cell>
        </row>
        <row r="33">
          <cell r="A33" t="str">
            <v>Material sphere</v>
          </cell>
          <cell r="B33" t="str">
            <v>Материальная сфера</v>
          </cell>
          <cell r="C33">
            <v>76.085663295657341</v>
          </cell>
          <cell r="D33">
            <v>75.8</v>
          </cell>
          <cell r="E33">
            <v>75.211267605633807</v>
          </cell>
          <cell r="F33">
            <v>75</v>
          </cell>
          <cell r="G33">
            <v>75.093134646088345</v>
          </cell>
          <cell r="H33">
            <v>75.490196078431367</v>
          </cell>
          <cell r="I33">
            <v>95.939086294416242</v>
          </cell>
          <cell r="J33">
            <v>76</v>
          </cell>
          <cell r="K33">
            <v>79.783197831978327</v>
          </cell>
          <cell r="L33">
            <v>80.8</v>
          </cell>
          <cell r="M33">
            <v>81.7</v>
          </cell>
          <cell r="N33">
            <v>81.455805892547659</v>
          </cell>
          <cell r="O33">
            <v>81.574539363484092</v>
          </cell>
          <cell r="P33">
            <v>81.959910913140305</v>
          </cell>
          <cell r="Q33">
            <v>82.153137593552103</v>
          </cell>
          <cell r="R33">
            <v>81.146131805157594</v>
          </cell>
          <cell r="S33">
            <v>82.668124658283219</v>
          </cell>
        </row>
        <row r="34">
          <cell r="A34" t="str">
            <v xml:space="preserve">  Of which:</v>
          </cell>
        </row>
        <row r="35">
          <cell r="A35" t="str">
            <v xml:space="preserve">    Agriculture</v>
          </cell>
          <cell r="B35" t="str">
            <v>Сельское хоз-во</v>
          </cell>
          <cell r="C35">
            <v>42.950624628197502</v>
          </cell>
          <cell r="D35">
            <v>42.007001166861144</v>
          </cell>
          <cell r="E35">
            <v>41.9</v>
          </cell>
          <cell r="F35">
            <v>41.868131868131869</v>
          </cell>
          <cell r="G35">
            <v>42.1</v>
          </cell>
          <cell r="H35">
            <v>42.879256965944272</v>
          </cell>
          <cell r="I35">
            <v>44.568527918781726</v>
          </cell>
          <cell r="J35">
            <v>46.6</v>
          </cell>
          <cell r="K35">
            <v>51.219512195121951</v>
          </cell>
          <cell r="L35">
            <v>54.5</v>
          </cell>
          <cell r="M35">
            <v>59.095801937567273</v>
          </cell>
          <cell r="N35">
            <v>59.272097053726171</v>
          </cell>
          <cell r="O35">
            <v>63.930764935790066</v>
          </cell>
          <cell r="P35">
            <v>60.690423162583521</v>
          </cell>
          <cell r="Q35">
            <v>64.363845710995975</v>
          </cell>
          <cell r="R35">
            <v>65.042979942693407</v>
          </cell>
          <cell r="S35">
            <v>63.805358119190814</v>
          </cell>
        </row>
        <row r="36">
          <cell r="A36" t="str">
            <v xml:space="preserve">    Industry</v>
          </cell>
          <cell r="B36" t="str">
            <v>Промышленность</v>
          </cell>
          <cell r="C36">
            <v>14.336704342653183</v>
          </cell>
          <cell r="D36">
            <v>14.410735122520421</v>
          </cell>
          <cell r="E36">
            <v>14.2</v>
          </cell>
          <cell r="F36">
            <v>13.791208791208792</v>
          </cell>
          <cell r="G36">
            <v>13.517828632251197</v>
          </cell>
          <cell r="H36">
            <v>13.4</v>
          </cell>
          <cell r="I36">
            <v>12.99492385786802</v>
          </cell>
          <cell r="J36">
            <v>13.1</v>
          </cell>
          <cell r="K36">
            <v>11.544715447154472</v>
          </cell>
          <cell r="L36">
            <v>11.1</v>
          </cell>
          <cell r="M36">
            <v>9.8493003229278795</v>
          </cell>
          <cell r="N36">
            <v>10.456383593298671</v>
          </cell>
          <cell r="O36">
            <v>9.1568955890563934</v>
          </cell>
          <cell r="P36">
            <v>8.2405345211581285</v>
          </cell>
          <cell r="Q36">
            <v>7.6568796776050663</v>
          </cell>
          <cell r="R36">
            <v>6.9340974212034387</v>
          </cell>
          <cell r="S36">
            <v>7.1623838162930564</v>
          </cell>
        </row>
        <row r="37">
          <cell r="A37" t="str">
            <v xml:space="preserve">    Construction</v>
          </cell>
          <cell r="B37" t="str">
            <v>Строительство</v>
          </cell>
          <cell r="C37">
            <v>7.0196311719214757</v>
          </cell>
          <cell r="D37">
            <v>7.3</v>
          </cell>
          <cell r="E37">
            <v>7.3802816901408459</v>
          </cell>
          <cell r="F37">
            <v>7.2</v>
          </cell>
          <cell r="G37">
            <v>8.5683874401277276</v>
          </cell>
          <cell r="H37">
            <v>8.3075335397316827</v>
          </cell>
          <cell r="I37">
            <v>7.5126903553299496</v>
          </cell>
          <cell r="J37">
            <v>6.9</v>
          </cell>
          <cell r="K37">
            <v>6.8292682926829276</v>
          </cell>
          <cell r="L37">
            <v>4.7588577109544392</v>
          </cell>
          <cell r="M37">
            <v>4.3595263724434874</v>
          </cell>
          <cell r="N37">
            <v>3.9283651068746388</v>
          </cell>
          <cell r="O37">
            <v>2.9034059184812953</v>
          </cell>
          <cell r="P37">
            <v>2.8953229398663698</v>
          </cell>
          <cell r="Q37">
            <v>2.4755325273459987</v>
          </cell>
          <cell r="R37">
            <v>2.0630372492836675</v>
          </cell>
          <cell r="S37">
            <v>1.6949152542372881</v>
          </cell>
        </row>
        <row r="38">
          <cell r="A38" t="str">
            <v xml:space="preserve">    Transport and communication</v>
          </cell>
          <cell r="B38" t="str">
            <v>Транспорт и коммуникациии</v>
          </cell>
          <cell r="C38">
            <v>4.6995835812016651</v>
          </cell>
          <cell r="D38">
            <v>4.7257876312718787</v>
          </cell>
          <cell r="E38">
            <v>4.563380281690141</v>
          </cell>
          <cell r="F38">
            <v>4.6153846153846159</v>
          </cell>
          <cell r="G38">
            <v>3.5125066524747206</v>
          </cell>
          <cell r="H38">
            <v>3.3</v>
          </cell>
          <cell r="I38">
            <v>3.2994923857868024</v>
          </cell>
          <cell r="J38">
            <v>3</v>
          </cell>
          <cell r="K38">
            <v>3.9566395663956637</v>
          </cell>
          <cell r="L38">
            <v>2.8553146265726639</v>
          </cell>
          <cell r="M38">
            <v>3.1216361679224973</v>
          </cell>
          <cell r="N38">
            <v>3.3506643558636626</v>
          </cell>
          <cell r="O38">
            <v>2.4567280848687885</v>
          </cell>
          <cell r="P38">
            <v>2.9510022271714922</v>
          </cell>
          <cell r="Q38">
            <v>2.5331030512377661</v>
          </cell>
          <cell r="R38">
            <v>2.4068767908309456</v>
          </cell>
          <cell r="S38">
            <v>2.3510114816839804</v>
          </cell>
        </row>
        <row r="39">
          <cell r="A39" t="str">
            <v xml:space="preserve">    Trade, supply and other</v>
          </cell>
          <cell r="B39" t="str">
            <v>Торговля, снабжение и др.</v>
          </cell>
          <cell r="C39">
            <v>7.1386079714455679</v>
          </cell>
          <cell r="D39">
            <v>7.3</v>
          </cell>
          <cell r="E39">
            <v>7.2</v>
          </cell>
          <cell r="F39">
            <v>7.4175824175824179</v>
          </cell>
          <cell r="G39">
            <v>7.4507716870675891</v>
          </cell>
          <cell r="H39">
            <v>7.5335397316821471</v>
          </cell>
          <cell r="I39">
            <v>7.2</v>
          </cell>
          <cell r="J39">
            <v>6.5</v>
          </cell>
          <cell r="K39">
            <v>6.2872628726287267</v>
          </cell>
          <cell r="L39">
            <v>6.1</v>
          </cell>
          <cell r="M39">
            <v>5.2</v>
          </cell>
          <cell r="N39">
            <v>4.448295782784518</v>
          </cell>
          <cell r="O39">
            <v>3.1267448352875489</v>
          </cell>
          <cell r="P39">
            <v>7.1826280623608021</v>
          </cell>
          <cell r="Q39">
            <v>5.1237766263672997</v>
          </cell>
          <cell r="R39">
            <v>4.6418338108882526</v>
          </cell>
          <cell r="S39">
            <v>7.6544559868780757</v>
          </cell>
        </row>
        <row r="41">
          <cell r="A41" t="str">
            <v>Nonmaterial sphere</v>
          </cell>
          <cell r="B41" t="str">
            <v>Нематериальная сфера</v>
          </cell>
          <cell r="C41">
            <v>23.854848304580607</v>
          </cell>
          <cell r="D41">
            <v>24.2</v>
          </cell>
          <cell r="E41">
            <v>24.788732394366196</v>
          </cell>
          <cell r="F41">
            <v>25</v>
          </cell>
          <cell r="G41">
            <v>24.906865353911655</v>
          </cell>
          <cell r="H41">
            <v>24.509803921568626</v>
          </cell>
          <cell r="I41">
            <v>24.416243654822335</v>
          </cell>
          <cell r="J41">
            <v>24</v>
          </cell>
          <cell r="K41">
            <v>20.21680216802168</v>
          </cell>
          <cell r="L41">
            <v>19.2</v>
          </cell>
          <cell r="M41">
            <v>18.3</v>
          </cell>
          <cell r="N41">
            <v>18.544194107452338</v>
          </cell>
          <cell r="O41">
            <v>18.425460636515915</v>
          </cell>
          <cell r="P41">
            <v>18.040089086859687</v>
          </cell>
          <cell r="Q41">
            <v>17.846862406447901</v>
          </cell>
          <cell r="R41">
            <v>18.853868194842409</v>
          </cell>
          <cell r="S41">
            <v>17.331875341716785</v>
          </cell>
        </row>
        <row r="42">
          <cell r="A42" t="str">
            <v xml:space="preserve">  Of which:</v>
          </cell>
        </row>
        <row r="43">
          <cell r="A43" t="str">
            <v xml:space="preserve">    Government</v>
          </cell>
          <cell r="B43" t="str">
            <v>Правительство</v>
          </cell>
          <cell r="C43">
            <v>2.3200475907198097</v>
          </cell>
          <cell r="D43">
            <v>2.3920653442240374</v>
          </cell>
          <cell r="E43">
            <v>2.2999999999999998</v>
          </cell>
          <cell r="F43">
            <v>2.2527472527472527</v>
          </cell>
          <cell r="G43">
            <v>2.0755721128259714</v>
          </cell>
          <cell r="H43">
            <v>2</v>
          </cell>
          <cell r="I43">
            <v>2.0812182741116749</v>
          </cell>
          <cell r="J43">
            <v>1.1830419440896962</v>
          </cell>
          <cell r="K43">
            <v>1.0298102981029811</v>
          </cell>
          <cell r="L43">
            <v>0.95177154219088789</v>
          </cell>
          <cell r="M43">
            <v>1.6</v>
          </cell>
          <cell r="N43">
            <v>1.5020219526285385</v>
          </cell>
          <cell r="O43">
            <v>1.2283640424343942</v>
          </cell>
          <cell r="P43">
            <v>1.1135857461024499</v>
          </cell>
          <cell r="Q43">
            <v>1.2665515256188831</v>
          </cell>
          <cell r="R43">
            <v>1.5472779369627507</v>
          </cell>
          <cell r="S43">
            <v>1.4215418261344996</v>
          </cell>
        </row>
        <row r="44">
          <cell r="A44" t="str">
            <v xml:space="preserve">    Education, culture and art</v>
          </cell>
          <cell r="B44" t="str">
            <v>Образование, культура и искусство</v>
          </cell>
          <cell r="C44">
            <v>10.3</v>
          </cell>
          <cell r="D44">
            <v>10.501750291715286</v>
          </cell>
          <cell r="E44">
            <v>10.7</v>
          </cell>
          <cell r="F44">
            <v>10.934065934065934</v>
          </cell>
          <cell r="G44">
            <v>11.229377328366152</v>
          </cell>
          <cell r="H44">
            <v>11.197110423116616</v>
          </cell>
          <cell r="I44">
            <v>11.269035532994923</v>
          </cell>
          <cell r="J44">
            <v>11.5</v>
          </cell>
          <cell r="K44">
            <v>11.002710027100271</v>
          </cell>
          <cell r="L44">
            <v>10.4</v>
          </cell>
          <cell r="M44">
            <v>9.8000000000000007</v>
          </cell>
          <cell r="N44">
            <v>10.571923743500866</v>
          </cell>
          <cell r="O44">
            <v>10.664433277498604</v>
          </cell>
          <cell r="P44">
            <v>10.46770601336303</v>
          </cell>
          <cell r="Q44">
            <v>10.247553252734599</v>
          </cell>
          <cell r="R44">
            <v>10.257879656160458</v>
          </cell>
          <cell r="S44">
            <v>9.732094040459268</v>
          </cell>
        </row>
        <row r="45">
          <cell r="A45" t="str">
            <v xml:space="preserve">    Medical care, physical training</v>
          </cell>
          <cell r="B45" t="str">
            <v>Мед. Обслуж-е, физ. Обучение</v>
          </cell>
          <cell r="N45" t="str">
            <v xml:space="preserve"> </v>
          </cell>
          <cell r="O45" t="str">
            <v xml:space="preserve"> </v>
          </cell>
          <cell r="P45" t="str">
            <v xml:space="preserve"> </v>
          </cell>
          <cell r="Q45" t="str">
            <v xml:space="preserve"> </v>
          </cell>
          <cell r="R45" t="str">
            <v xml:space="preserve"> </v>
          </cell>
          <cell r="S45" t="str">
            <v xml:space="preserve"> </v>
          </cell>
        </row>
        <row r="46">
          <cell r="A46" t="str">
            <v xml:space="preserve">       and social security</v>
          </cell>
          <cell r="B46" t="str">
            <v>и соц. Обеспечение</v>
          </cell>
          <cell r="C46">
            <v>4.6995835812016651</v>
          </cell>
          <cell r="D46">
            <v>4.8424737456242708</v>
          </cell>
          <cell r="E46">
            <v>5.126760563380282</v>
          </cell>
          <cell r="F46">
            <v>5.2197802197802199</v>
          </cell>
          <cell r="G46">
            <v>5.4284193720063865</v>
          </cell>
          <cell r="H46">
            <v>5.3663570691434463</v>
          </cell>
          <cell r="I46">
            <v>5.3807106598984769</v>
          </cell>
          <cell r="J46">
            <v>4.8198005129580208</v>
          </cell>
          <cell r="K46">
            <v>5.5284552845528454</v>
          </cell>
          <cell r="L46">
            <v>5.4</v>
          </cell>
          <cell r="M46">
            <v>4.7362755651237887</v>
          </cell>
          <cell r="N46">
            <v>4.852686308492201</v>
          </cell>
          <cell r="O46">
            <v>4.7459519821328868</v>
          </cell>
          <cell r="P46">
            <v>4.6770601336302899</v>
          </cell>
          <cell r="Q46">
            <v>4.3177892918825558</v>
          </cell>
          <cell r="R46">
            <v>4.6991404011461322</v>
          </cell>
          <cell r="S46">
            <v>3.936577364680153</v>
          </cell>
        </row>
        <row r="47">
          <cell r="A47" t="str">
            <v xml:space="preserve">    Scientific research</v>
          </cell>
          <cell r="B47" t="str">
            <v>Научные исследования</v>
          </cell>
          <cell r="C47">
            <v>1.784651992861392</v>
          </cell>
          <cell r="D47">
            <v>1.8086347724620768</v>
          </cell>
          <cell r="E47">
            <v>1.7464788732394365</v>
          </cell>
          <cell r="F47">
            <v>1.6483516483516485</v>
          </cell>
          <cell r="G47">
            <v>1.5965939329430547</v>
          </cell>
          <cell r="H47">
            <v>1.4963880288957687</v>
          </cell>
          <cell r="I47">
            <v>1.3197969543147208</v>
          </cell>
          <cell r="J47">
            <v>0.92014373429198593</v>
          </cell>
          <cell r="K47">
            <v>0.43360433604336046</v>
          </cell>
          <cell r="L47">
            <v>0.31725718073029602</v>
          </cell>
          <cell r="M47">
            <v>0.37674919268030138</v>
          </cell>
          <cell r="N47">
            <v>0.40439052570768341</v>
          </cell>
          <cell r="O47">
            <v>0.27917364600781686</v>
          </cell>
          <cell r="P47">
            <v>0.27839643652561247</v>
          </cell>
          <cell r="Q47">
            <v>0.28785261945883706</v>
          </cell>
          <cell r="R47">
            <v>0.28653295128939826</v>
          </cell>
          <cell r="S47">
            <v>0.27337342810278842</v>
          </cell>
        </row>
        <row r="48">
          <cell r="A48" t="str">
            <v xml:space="preserve">    Communal services</v>
          </cell>
          <cell r="B48" t="str">
            <v>Коммунальные услуги</v>
          </cell>
          <cell r="C48">
            <v>2.3795359904818558</v>
          </cell>
          <cell r="D48">
            <v>2.4</v>
          </cell>
          <cell r="E48">
            <v>2.704225352112676</v>
          </cell>
          <cell r="F48">
            <v>2.8</v>
          </cell>
          <cell r="G48">
            <v>2.6609898882384244</v>
          </cell>
          <cell r="H48">
            <v>2.6315789473684208</v>
          </cell>
          <cell r="I48">
            <v>2.5888324873096447</v>
          </cell>
          <cell r="J48">
            <v>1.9279202051832085</v>
          </cell>
          <cell r="K48">
            <v>1.9512195121951219</v>
          </cell>
          <cell r="L48">
            <v>1.2237062685311417</v>
          </cell>
          <cell r="M48">
            <v>1.2917115177610334</v>
          </cell>
          <cell r="N48">
            <v>1.2131715771230502</v>
          </cell>
          <cell r="O48">
            <v>1.1725293132328307</v>
          </cell>
          <cell r="P48">
            <v>1.0022271714922049</v>
          </cell>
          <cell r="Q48">
            <v>1.3816925734024179</v>
          </cell>
          <cell r="R48">
            <v>1.5472779369627507</v>
          </cell>
          <cell r="S48">
            <v>1.5855658829961725</v>
          </cell>
        </row>
        <row r="49">
          <cell r="A49" t="str">
            <v xml:space="preserve">    Other</v>
          </cell>
          <cell r="B49" t="str">
            <v>Прочие</v>
          </cell>
          <cell r="C49">
            <v>2.3795359904818558</v>
          </cell>
          <cell r="D49">
            <v>2.3337222870478413</v>
          </cell>
          <cell r="E49">
            <v>2.2535211267605635</v>
          </cell>
          <cell r="F49">
            <v>2.197802197802198</v>
          </cell>
          <cell r="G49">
            <v>1.9159127195316656</v>
          </cell>
          <cell r="H49">
            <v>1.805985552115583</v>
          </cell>
          <cell r="I49">
            <v>1.7766497461928936</v>
          </cell>
          <cell r="J49">
            <v>1.4459401538874064</v>
          </cell>
          <cell r="K49">
            <v>0.2</v>
          </cell>
          <cell r="L49">
            <v>0.3</v>
          </cell>
          <cell r="M49">
            <v>0.37674919268030138</v>
          </cell>
          <cell r="N49">
            <v>0</v>
          </cell>
          <cell r="O49">
            <v>0.33500837520938026</v>
          </cell>
          <cell r="P49">
            <v>0.50111358574610243</v>
          </cell>
          <cell r="Q49">
            <v>0.34542314335060448</v>
          </cell>
          <cell r="R49">
            <v>0.51575931232091687</v>
          </cell>
          <cell r="S49">
            <v>0.38272279934390374</v>
          </cell>
        </row>
        <row r="51">
          <cell r="A51" t="str">
            <v xml:space="preserve">   Sources: Tajik authorities; and Fund staff estimates.</v>
          </cell>
        </row>
      </sheetData>
      <sheetData sheetId="21" refreshError="1">
        <row r="1">
          <cell r="A1" t="str">
            <v>Table A-17. Tajikistan: Sectoral Output, Employment and Productivity, 1996–2001</v>
          </cell>
        </row>
        <row r="2">
          <cell r="A2" t="str">
            <v>(Index 1991 = 100)</v>
          </cell>
        </row>
        <row r="4">
          <cell r="C4">
            <v>1991</v>
          </cell>
          <cell r="D4">
            <v>1992</v>
          </cell>
          <cell r="E4">
            <v>1993</v>
          </cell>
          <cell r="F4">
            <v>1994</v>
          </cell>
          <cell r="G4">
            <v>1995</v>
          </cell>
          <cell r="H4">
            <v>1996</v>
          </cell>
          <cell r="I4">
            <v>1997</v>
          </cell>
          <cell r="J4">
            <v>1998</v>
          </cell>
          <cell r="K4">
            <v>1999</v>
          </cell>
          <cell r="L4">
            <v>2000</v>
          </cell>
          <cell r="M4">
            <v>2001</v>
          </cell>
        </row>
        <row r="6">
          <cell r="A6" t="str">
            <v>Industry</v>
          </cell>
          <cell r="B6" t="str">
            <v>Промышленность</v>
          </cell>
        </row>
        <row r="7">
          <cell r="A7" t="str">
            <v xml:space="preserve">  Output</v>
          </cell>
          <cell r="B7" t="str">
            <v>Производство</v>
          </cell>
          <cell r="C7">
            <v>100</v>
          </cell>
          <cell r="D7">
            <v>75.700021354400789</v>
          </cell>
          <cell r="E7">
            <v>69.795404898549975</v>
          </cell>
          <cell r="F7">
            <v>52.067346960820075</v>
          </cell>
          <cell r="G7">
            <v>44.986244276065044</v>
          </cell>
          <cell r="H7">
            <v>33</v>
          </cell>
          <cell r="I7">
            <v>32.340027446441319</v>
          </cell>
          <cell r="J7">
            <v>35.005477159154701</v>
          </cell>
          <cell r="K7">
            <v>36.965782050304611</v>
          </cell>
          <cell r="L7">
            <v>40.625421919726087</v>
          </cell>
          <cell r="M7">
            <v>46.637965151336623</v>
          </cell>
        </row>
        <row r="8">
          <cell r="A8" t="str">
            <v xml:space="preserve">  Employment</v>
          </cell>
          <cell r="B8" t="str">
            <v>Занятость</v>
          </cell>
          <cell r="C8">
            <v>100</v>
          </cell>
          <cell r="D8">
            <v>97.65625</v>
          </cell>
          <cell r="E8">
            <v>83.203125</v>
          </cell>
          <cell r="F8">
            <v>80.078125</v>
          </cell>
          <cell r="G8">
            <v>71.484375</v>
          </cell>
          <cell r="H8">
            <v>69.8</v>
          </cell>
          <cell r="I8">
            <v>63.244198895027615</v>
          </cell>
          <cell r="J8">
            <v>57.074033149171264</v>
          </cell>
          <cell r="K8">
            <v>51.289502762430928</v>
          </cell>
          <cell r="L8">
            <v>46.661878453038661</v>
          </cell>
          <cell r="M8">
            <v>50.518232044198882</v>
          </cell>
        </row>
        <row r="9">
          <cell r="A9" t="str">
            <v xml:space="preserve">  Productivity</v>
          </cell>
          <cell r="B9" t="str">
            <v>Производительность</v>
          </cell>
          <cell r="C9">
            <v>100</v>
          </cell>
          <cell r="D9">
            <v>77.516821866906412</v>
          </cell>
          <cell r="E9">
            <v>83.885557061168043</v>
          </cell>
          <cell r="F9">
            <v>65.020686936438736</v>
          </cell>
          <cell r="G9">
            <v>62.931576692200274</v>
          </cell>
          <cell r="H9">
            <v>56.4</v>
          </cell>
          <cell r="I9">
            <v>62.9</v>
          </cell>
          <cell r="J9">
            <v>75.5</v>
          </cell>
          <cell r="K9">
            <v>83.6</v>
          </cell>
          <cell r="L9">
            <v>99.8</v>
          </cell>
          <cell r="M9">
            <v>115.5</v>
          </cell>
        </row>
        <row r="10">
          <cell r="A10" t="str">
            <v>Agriculture</v>
          </cell>
          <cell r="B10" t="str">
            <v>С/х-во</v>
          </cell>
          <cell r="I10" t="str">
            <v xml:space="preserve"> </v>
          </cell>
          <cell r="J10" t="str">
            <v xml:space="preserve"> </v>
          </cell>
          <cell r="K10" t="str">
            <v xml:space="preserve"> </v>
          </cell>
          <cell r="L10" t="str">
            <v xml:space="preserve"> </v>
          </cell>
          <cell r="M10" t="str">
            <v xml:space="preserve"> </v>
          </cell>
        </row>
        <row r="11">
          <cell r="A11" t="str">
            <v xml:space="preserve">  Output</v>
          </cell>
          <cell r="B11" t="str">
            <v>Производство</v>
          </cell>
          <cell r="C11">
            <v>100</v>
          </cell>
          <cell r="D11">
            <v>65.21454304120293</v>
          </cell>
          <cell r="E11">
            <v>60.614741351006963</v>
          </cell>
          <cell r="F11">
            <v>56.692743500205395</v>
          </cell>
          <cell r="G11">
            <v>41.992163254712239</v>
          </cell>
          <cell r="H11">
            <v>58.7</v>
          </cell>
          <cell r="I11">
            <v>57.259868127372982</v>
          </cell>
          <cell r="J11">
            <v>57.755824617846947</v>
          </cell>
          <cell r="K11">
            <v>58.628536528750139</v>
          </cell>
          <cell r="L11">
            <v>66.055306314919747</v>
          </cell>
          <cell r="M11">
            <v>73.460446490457727</v>
          </cell>
        </row>
        <row r="12">
          <cell r="A12" t="str">
            <v xml:space="preserve">  Employment</v>
          </cell>
          <cell r="B12" t="str">
            <v>Занятость</v>
          </cell>
          <cell r="C12">
            <v>100</v>
          </cell>
          <cell r="D12">
            <v>101.25284738041002</v>
          </cell>
          <cell r="E12">
            <v>107.63097949886105</v>
          </cell>
          <cell r="F12">
            <v>124.3</v>
          </cell>
          <cell r="G12">
            <v>124.3</v>
          </cell>
          <cell r="H12">
            <v>116.4</v>
          </cell>
          <cell r="I12">
            <v>129.90058479532163</v>
          </cell>
          <cell r="J12">
            <v>123.6608187134503</v>
          </cell>
          <cell r="K12">
            <v>126.83742690058482</v>
          </cell>
          <cell r="L12">
            <v>128.76608187134505</v>
          </cell>
          <cell r="M12">
            <v>132.39649122807018</v>
          </cell>
        </row>
        <row r="13">
          <cell r="A13" t="str">
            <v xml:space="preserve">  Productivity</v>
          </cell>
          <cell r="B13" t="str">
            <v>Производительность</v>
          </cell>
          <cell r="C13">
            <v>100</v>
          </cell>
          <cell r="D13">
            <v>64.407613937206037</v>
          </cell>
          <cell r="E13">
            <v>56.317188260512282</v>
          </cell>
          <cell r="F13">
            <v>49.528585863861032</v>
          </cell>
          <cell r="G13">
            <v>33.799999999999997</v>
          </cell>
          <cell r="H13">
            <v>36.799999999999997</v>
          </cell>
          <cell r="I13">
            <v>34.200000000000003</v>
          </cell>
          <cell r="J13">
            <v>38.5</v>
          </cell>
          <cell r="K13">
            <v>38.6</v>
          </cell>
          <cell r="L13">
            <v>44.4</v>
          </cell>
          <cell r="M13">
            <v>47.97238999137187</v>
          </cell>
        </row>
        <row r="14">
          <cell r="A14" t="str">
            <v>Transport</v>
          </cell>
          <cell r="B14" t="str">
            <v>Транспорт</v>
          </cell>
        </row>
        <row r="15">
          <cell r="A15" t="str">
            <v xml:space="preserve">  Output</v>
          </cell>
          <cell r="B15" t="str">
            <v>Производство</v>
          </cell>
          <cell r="C15">
            <v>100</v>
          </cell>
          <cell r="D15">
            <v>39.700000000000003</v>
          </cell>
          <cell r="E15">
            <v>15.4</v>
          </cell>
          <cell r="F15">
            <v>11</v>
          </cell>
          <cell r="G15">
            <v>10</v>
          </cell>
          <cell r="H15">
            <v>7.9</v>
          </cell>
          <cell r="I15">
            <v>6.3</v>
          </cell>
          <cell r="J15">
            <v>6.8</v>
          </cell>
          <cell r="K15" t="str">
            <v>…</v>
          </cell>
          <cell r="L15" t="str">
            <v>…</v>
          </cell>
          <cell r="M15" t="str">
            <v>…</v>
          </cell>
        </row>
        <row r="16">
          <cell r="A16" t="str">
            <v xml:space="preserve">  Employment 1/</v>
          </cell>
          <cell r="B16" t="str">
            <v>Занятость</v>
          </cell>
          <cell r="C16">
            <v>100</v>
          </cell>
          <cell r="D16">
            <v>86.15384615384616</v>
          </cell>
          <cell r="E16">
            <v>112.30769230769231</v>
          </cell>
          <cell r="F16">
            <v>96.92307692307692</v>
          </cell>
          <cell r="G16">
            <v>89</v>
          </cell>
          <cell r="H16">
            <v>89</v>
          </cell>
          <cell r="I16">
            <v>67.517241379310349</v>
          </cell>
          <cell r="J16">
            <v>81.327586206896555</v>
          </cell>
          <cell r="K16">
            <v>67.517241379310349</v>
          </cell>
          <cell r="L16">
            <v>64.448275862068968</v>
          </cell>
          <cell r="M16">
            <v>65.982758620689651</v>
          </cell>
        </row>
        <row r="17">
          <cell r="A17" t="str">
            <v xml:space="preserve">  Productivity</v>
          </cell>
          <cell r="B17" t="str">
            <v>Производительность</v>
          </cell>
          <cell r="C17">
            <v>100</v>
          </cell>
          <cell r="D17">
            <v>46.080357142857139</v>
          </cell>
          <cell r="E17">
            <v>13.712328767123289</v>
          </cell>
          <cell r="F17">
            <v>11.34920634920635</v>
          </cell>
          <cell r="G17">
            <v>16.100000000000001</v>
          </cell>
          <cell r="H17">
            <v>12.7</v>
          </cell>
          <cell r="I17">
            <v>13.3</v>
          </cell>
          <cell r="J17">
            <v>11.9</v>
          </cell>
          <cell r="K17" t="str">
            <v>…</v>
          </cell>
          <cell r="L17" t="str">
            <v>…</v>
          </cell>
          <cell r="M17" t="str">
            <v>…</v>
          </cell>
        </row>
        <row r="18">
          <cell r="A18" t="str">
            <v>Construction</v>
          </cell>
          <cell r="B18" t="str">
            <v>Строительство</v>
          </cell>
        </row>
        <row r="19">
          <cell r="A19" t="str">
            <v xml:space="preserve">  Output</v>
          </cell>
          <cell r="B19" t="str">
            <v>Производство</v>
          </cell>
          <cell r="C19">
            <v>100</v>
          </cell>
          <cell r="D19">
            <v>36.334745762711854</v>
          </cell>
          <cell r="E19">
            <v>29.555084745762709</v>
          </cell>
          <cell r="F19">
            <v>20.550847457627114</v>
          </cell>
          <cell r="G19">
            <v>4.5550847457627119</v>
          </cell>
          <cell r="H19">
            <v>3.0720338983050848</v>
          </cell>
          <cell r="I19">
            <v>2.4364406779661012</v>
          </cell>
          <cell r="J19">
            <v>2.2999999999999998</v>
          </cell>
          <cell r="K19" t="str">
            <v>…</v>
          </cell>
          <cell r="L19" t="str">
            <v>…</v>
          </cell>
          <cell r="M19" t="str">
            <v>…</v>
          </cell>
        </row>
        <row r="20">
          <cell r="A20" t="str">
            <v xml:space="preserve">  Employment</v>
          </cell>
          <cell r="B20" t="str">
            <v>Занятость</v>
          </cell>
          <cell r="C20">
            <v>100</v>
          </cell>
          <cell r="D20">
            <v>89.189189189189193</v>
          </cell>
          <cell r="E20">
            <v>85.13513513513513</v>
          </cell>
          <cell r="F20">
            <v>70.945945945945951</v>
          </cell>
          <cell r="G20">
            <v>55</v>
          </cell>
          <cell r="H20">
            <v>46</v>
          </cell>
          <cell r="I20">
            <v>35.176470588235297</v>
          </cell>
          <cell r="J20">
            <v>35.176470588235297</v>
          </cell>
          <cell r="K20">
            <v>29.088235294117649</v>
          </cell>
          <cell r="L20">
            <v>24.352941176470591</v>
          </cell>
          <cell r="M20">
            <v>20.97058823529412</v>
          </cell>
        </row>
        <row r="21">
          <cell r="A21" t="str">
            <v xml:space="preserve">  Productivity</v>
          </cell>
          <cell r="B21" t="str">
            <v>Производительность</v>
          </cell>
          <cell r="C21">
            <v>100</v>
          </cell>
          <cell r="D21">
            <v>40.738957370313287</v>
          </cell>
          <cell r="E21">
            <v>34.715496368038743</v>
          </cell>
          <cell r="F21">
            <v>28.966908797417261</v>
          </cell>
          <cell r="G21">
            <v>8.3228708934923645</v>
          </cell>
          <cell r="H21">
            <v>6.6861914257228321</v>
          </cell>
          <cell r="I21">
            <v>6.9344850065189032</v>
          </cell>
          <cell r="J21">
            <v>6.5527065527065522</v>
          </cell>
          <cell r="K21" t="str">
            <v>…</v>
          </cell>
          <cell r="L21" t="str">
            <v>…</v>
          </cell>
          <cell r="M21" t="str">
            <v>…</v>
          </cell>
        </row>
        <row r="23">
          <cell r="A23" t="str">
            <v xml:space="preserve">   Sources: Tajik authorities; and Fund staff estimates.</v>
          </cell>
        </row>
        <row r="25">
          <cell r="A25" t="str">
            <v xml:space="preserve">   1/ Includes transport and communications.</v>
          </cell>
        </row>
      </sheetData>
      <sheetData sheetId="22" refreshError="1">
        <row r="1">
          <cell r="A1" t="str">
            <v>Table A-18. Tajikistan: Consumer Price Index, 1999–2002</v>
          </cell>
        </row>
        <row r="3">
          <cell r="C3" t="str">
            <v>Overall CPI</v>
          </cell>
          <cell r="D3" t="str">
            <v>Foodstuff</v>
          </cell>
          <cell r="E3" t="str">
            <v>Nonfood</v>
          </cell>
          <cell r="F3" t="str">
            <v>Services</v>
          </cell>
        </row>
        <row r="5">
          <cell r="C5" t="str">
            <v>(Monthly percent change)</v>
          </cell>
        </row>
        <row r="6">
          <cell r="A6">
            <v>1995</v>
          </cell>
          <cell r="B6" t="str">
            <v>January</v>
          </cell>
          <cell r="C6">
            <v>13.3</v>
          </cell>
          <cell r="D6">
            <v>11.6</v>
          </cell>
          <cell r="E6">
            <v>17.399999999999999</v>
          </cell>
          <cell r="F6">
            <v>13.6</v>
          </cell>
        </row>
        <row r="7">
          <cell r="B7" t="str">
            <v>February</v>
          </cell>
          <cell r="C7">
            <v>10.9</v>
          </cell>
          <cell r="D7">
            <v>13.2</v>
          </cell>
          <cell r="E7">
            <v>4.5</v>
          </cell>
          <cell r="F7">
            <v>12.4</v>
          </cell>
        </row>
        <row r="8">
          <cell r="B8" t="str">
            <v>March</v>
          </cell>
          <cell r="C8">
            <v>17.899999999999999</v>
          </cell>
          <cell r="D8">
            <v>22.2</v>
          </cell>
          <cell r="E8">
            <v>3.5</v>
          </cell>
          <cell r="F8">
            <v>22.4</v>
          </cell>
        </row>
        <row r="9">
          <cell r="B9" t="str">
            <v>April</v>
          </cell>
          <cell r="C9">
            <v>20.9</v>
          </cell>
          <cell r="D9">
            <v>30.6</v>
          </cell>
          <cell r="E9">
            <v>6.8</v>
          </cell>
          <cell r="F9">
            <v>13.2</v>
          </cell>
        </row>
        <row r="10">
          <cell r="B10" t="str">
            <v>May</v>
          </cell>
          <cell r="C10">
            <v>44.4</v>
          </cell>
          <cell r="D10">
            <v>54.6</v>
          </cell>
          <cell r="E10">
            <v>5.2</v>
          </cell>
          <cell r="F10">
            <v>36.299999999999997</v>
          </cell>
        </row>
        <row r="11">
          <cell r="B11" t="str">
            <v>June</v>
          </cell>
          <cell r="C11">
            <v>-4.0999999999999996</v>
          </cell>
          <cell r="D11">
            <v>-12.5</v>
          </cell>
          <cell r="E11">
            <v>34.299999999999997</v>
          </cell>
          <cell r="F11">
            <v>11</v>
          </cell>
        </row>
        <row r="12">
          <cell r="B12" t="str">
            <v>July</v>
          </cell>
          <cell r="C12">
            <v>6.7</v>
          </cell>
          <cell r="D12">
            <v>6.8</v>
          </cell>
          <cell r="E12">
            <v>13.5</v>
          </cell>
          <cell r="F12">
            <v>-0.9</v>
          </cell>
        </row>
        <row r="13">
          <cell r="B13" t="str">
            <v>August</v>
          </cell>
          <cell r="C13">
            <v>78.099999999999994</v>
          </cell>
          <cell r="D13">
            <v>83.9</v>
          </cell>
          <cell r="E13">
            <v>107.3</v>
          </cell>
          <cell r="F13">
            <v>9.8000000000000007</v>
          </cell>
        </row>
        <row r="14">
          <cell r="B14" t="str">
            <v>September</v>
          </cell>
          <cell r="C14">
            <v>62.9</v>
          </cell>
          <cell r="D14">
            <v>65.400000000000006</v>
          </cell>
          <cell r="E14">
            <v>64.599999999999994</v>
          </cell>
          <cell r="F14">
            <v>36.4</v>
          </cell>
        </row>
        <row r="15">
          <cell r="B15" t="str">
            <v>October</v>
          </cell>
          <cell r="C15">
            <v>56.9</v>
          </cell>
          <cell r="D15">
            <v>54.8</v>
          </cell>
          <cell r="E15">
            <v>63.5</v>
          </cell>
          <cell r="F15">
            <v>45.8</v>
          </cell>
        </row>
        <row r="16">
          <cell r="B16" t="str">
            <v>November</v>
          </cell>
          <cell r="C16">
            <v>23.1</v>
          </cell>
          <cell r="D16">
            <v>22.1</v>
          </cell>
          <cell r="E16">
            <v>21.1</v>
          </cell>
          <cell r="F16">
            <v>37.1</v>
          </cell>
        </row>
        <row r="17">
          <cell r="B17" t="str">
            <v>December</v>
          </cell>
          <cell r="C17">
            <v>67.5</v>
          </cell>
          <cell r="D17">
            <v>85.6</v>
          </cell>
          <cell r="E17">
            <v>11.6</v>
          </cell>
          <cell r="F17">
            <v>32.9</v>
          </cell>
        </row>
        <row r="19">
          <cell r="A19">
            <v>1996</v>
          </cell>
          <cell r="B19" t="str">
            <v>January</v>
          </cell>
          <cell r="C19">
            <v>10.8</v>
          </cell>
          <cell r="D19">
            <v>10.9</v>
          </cell>
          <cell r="E19">
            <v>4.0999999999999996</v>
          </cell>
          <cell r="F19">
            <v>25.9</v>
          </cell>
        </row>
        <row r="20">
          <cell r="B20" t="str">
            <v>February</v>
          </cell>
          <cell r="C20">
            <v>19.600000000000001</v>
          </cell>
          <cell r="D20">
            <v>22.6</v>
          </cell>
          <cell r="E20">
            <v>9</v>
          </cell>
          <cell r="F20">
            <v>5.2</v>
          </cell>
        </row>
        <row r="21">
          <cell r="B21" t="str">
            <v>March</v>
          </cell>
          <cell r="C21">
            <v>16</v>
          </cell>
          <cell r="D21">
            <v>18.899999999999999</v>
          </cell>
          <cell r="E21">
            <v>4</v>
          </cell>
          <cell r="F21">
            <v>-0.2</v>
          </cell>
        </row>
        <row r="22">
          <cell r="B22" t="str">
            <v>April</v>
          </cell>
          <cell r="C22">
            <v>2.8</v>
          </cell>
          <cell r="D22">
            <v>2.6</v>
          </cell>
          <cell r="E22">
            <v>2.8</v>
          </cell>
          <cell r="F22">
            <v>1.1000000000000001</v>
          </cell>
        </row>
        <row r="23">
          <cell r="B23" t="str">
            <v>May</v>
          </cell>
          <cell r="C23">
            <v>0.5</v>
          </cell>
          <cell r="D23">
            <v>0.9</v>
          </cell>
          <cell r="E23">
            <v>-4.5999999999999996</v>
          </cell>
          <cell r="F23">
            <v>8.5</v>
          </cell>
        </row>
        <row r="24">
          <cell r="B24" t="str">
            <v>June</v>
          </cell>
          <cell r="C24">
            <v>-15.8</v>
          </cell>
          <cell r="D24">
            <v>-19</v>
          </cell>
          <cell r="E24">
            <v>1.8</v>
          </cell>
          <cell r="F24">
            <v>0.5</v>
          </cell>
        </row>
        <row r="25">
          <cell r="B25" t="str">
            <v>July</v>
          </cell>
          <cell r="C25">
            <v>-5.8</v>
          </cell>
          <cell r="D25">
            <v>-5.9</v>
          </cell>
          <cell r="E25">
            <v>-2</v>
          </cell>
          <cell r="F25">
            <v>2.9</v>
          </cell>
        </row>
        <row r="26">
          <cell r="B26" t="str">
            <v>August</v>
          </cell>
          <cell r="C26">
            <v>1.8</v>
          </cell>
          <cell r="D26">
            <v>-1.7</v>
          </cell>
          <cell r="E26">
            <v>12.9</v>
          </cell>
          <cell r="F26">
            <v>4.7</v>
          </cell>
        </row>
        <row r="27">
          <cell r="B27" t="str">
            <v>September</v>
          </cell>
          <cell r="C27">
            <v>-2.9</v>
          </cell>
          <cell r="D27">
            <v>-4.5</v>
          </cell>
          <cell r="E27">
            <v>1.4</v>
          </cell>
          <cell r="F27">
            <v>5.9</v>
          </cell>
        </row>
        <row r="28">
          <cell r="B28" t="str">
            <v>October</v>
          </cell>
          <cell r="C28">
            <v>1.8</v>
          </cell>
          <cell r="D28">
            <v>2.2000000000000002</v>
          </cell>
          <cell r="E28">
            <v>0.6</v>
          </cell>
          <cell r="F28">
            <v>-0.1</v>
          </cell>
        </row>
        <row r="29">
          <cell r="B29" t="str">
            <v>November</v>
          </cell>
          <cell r="C29">
            <v>2.4</v>
          </cell>
          <cell r="D29">
            <v>2.2000000000000002</v>
          </cell>
          <cell r="E29">
            <v>3.2</v>
          </cell>
          <cell r="F29">
            <v>2.9</v>
          </cell>
        </row>
        <row r="30">
          <cell r="B30" t="str">
            <v>December</v>
          </cell>
          <cell r="C30">
            <v>8.3000000000000007</v>
          </cell>
          <cell r="D30">
            <v>9.6</v>
          </cell>
          <cell r="E30">
            <v>2.9</v>
          </cell>
          <cell r="F30">
            <v>5.9</v>
          </cell>
        </row>
        <row r="32">
          <cell r="A32">
            <v>1997</v>
          </cell>
          <cell r="B32" t="str">
            <v>January</v>
          </cell>
          <cell r="C32">
            <v>4.0999999999999996</v>
          </cell>
          <cell r="D32">
            <v>4.5</v>
          </cell>
          <cell r="E32">
            <v>-0.7</v>
          </cell>
          <cell r="F32">
            <v>8.8000000000000007</v>
          </cell>
        </row>
        <row r="33">
          <cell r="B33" t="str">
            <v>February</v>
          </cell>
          <cell r="C33">
            <v>1.4</v>
          </cell>
          <cell r="D33">
            <v>1.8</v>
          </cell>
          <cell r="E33">
            <v>0.8</v>
          </cell>
          <cell r="F33">
            <v>3.1</v>
          </cell>
        </row>
        <row r="34">
          <cell r="B34" t="str">
            <v>March</v>
          </cell>
          <cell r="C34">
            <v>4.7</v>
          </cell>
          <cell r="D34">
            <v>4.7</v>
          </cell>
          <cell r="E34">
            <v>5.8</v>
          </cell>
          <cell r="F34">
            <v>3.6</v>
          </cell>
        </row>
        <row r="35">
          <cell r="B35" t="str">
            <v>April</v>
          </cell>
          <cell r="C35">
            <v>22.2</v>
          </cell>
          <cell r="D35">
            <v>26.4</v>
          </cell>
          <cell r="E35">
            <v>5.3</v>
          </cell>
          <cell r="F35">
            <v>10</v>
          </cell>
        </row>
        <row r="36">
          <cell r="B36" t="str">
            <v>May</v>
          </cell>
          <cell r="C36">
            <v>2</v>
          </cell>
          <cell r="D36">
            <v>1.6</v>
          </cell>
          <cell r="E36">
            <v>2.6</v>
          </cell>
          <cell r="F36">
            <v>5.8</v>
          </cell>
        </row>
        <row r="37">
          <cell r="B37" t="str">
            <v>June</v>
          </cell>
          <cell r="C37">
            <v>9.3000000000000007</v>
          </cell>
          <cell r="D37">
            <v>9.9</v>
          </cell>
          <cell r="E37">
            <v>3.8</v>
          </cell>
          <cell r="F37">
            <v>11</v>
          </cell>
        </row>
        <row r="38">
          <cell r="B38" t="str">
            <v>July</v>
          </cell>
          <cell r="C38">
            <v>19.5</v>
          </cell>
          <cell r="D38">
            <v>21.1</v>
          </cell>
          <cell r="E38">
            <v>7.7</v>
          </cell>
          <cell r="F38">
            <v>19.2</v>
          </cell>
        </row>
        <row r="39">
          <cell r="B39" t="str">
            <v>August</v>
          </cell>
          <cell r="C39">
            <v>23.5</v>
          </cell>
          <cell r="D39">
            <v>25.2</v>
          </cell>
          <cell r="E39">
            <v>18.2</v>
          </cell>
          <cell r="F39">
            <v>11.6</v>
          </cell>
        </row>
        <row r="40">
          <cell r="B40" t="str">
            <v>September</v>
          </cell>
          <cell r="C40">
            <v>7.8</v>
          </cell>
          <cell r="D40">
            <v>6.8</v>
          </cell>
          <cell r="E40">
            <v>17.399999999999999</v>
          </cell>
          <cell r="F40">
            <v>8.6</v>
          </cell>
        </row>
        <row r="41">
          <cell r="B41" t="str">
            <v>October</v>
          </cell>
          <cell r="C41">
            <v>1.1000000000000001</v>
          </cell>
          <cell r="D41">
            <v>-0.2</v>
          </cell>
          <cell r="E41">
            <v>15</v>
          </cell>
          <cell r="F41">
            <v>4</v>
          </cell>
        </row>
        <row r="42">
          <cell r="B42" t="str">
            <v>November</v>
          </cell>
          <cell r="C42">
            <v>4.9000000000000004</v>
          </cell>
          <cell r="D42">
            <v>5.4</v>
          </cell>
          <cell r="E42">
            <v>4.4000000000000004</v>
          </cell>
          <cell r="F42">
            <v>0.2</v>
          </cell>
        </row>
        <row r="43">
          <cell r="B43" t="str">
            <v>December</v>
          </cell>
          <cell r="C43">
            <v>2.2999999999999998</v>
          </cell>
          <cell r="D43">
            <v>2.8</v>
          </cell>
          <cell r="E43">
            <v>0.1</v>
          </cell>
          <cell r="F43">
            <v>0</v>
          </cell>
        </row>
        <row r="45">
          <cell r="A45">
            <v>1998</v>
          </cell>
          <cell r="B45" t="str">
            <v>January</v>
          </cell>
          <cell r="C45">
            <v>1</v>
          </cell>
          <cell r="D45">
            <v>-0.1</v>
          </cell>
          <cell r="E45">
            <v>1.6</v>
          </cell>
          <cell r="F45">
            <v>10.4</v>
          </cell>
        </row>
        <row r="46">
          <cell r="B46" t="str">
            <v>February</v>
          </cell>
          <cell r="C46">
            <v>2.8</v>
          </cell>
          <cell r="D46">
            <v>3.4</v>
          </cell>
          <cell r="E46">
            <v>0.7</v>
          </cell>
          <cell r="F46">
            <v>0.4</v>
          </cell>
        </row>
        <row r="47">
          <cell r="B47" t="str">
            <v>March</v>
          </cell>
          <cell r="C47">
            <v>0.6</v>
          </cell>
          <cell r="D47">
            <v>0.5</v>
          </cell>
          <cell r="E47">
            <v>1.2</v>
          </cell>
          <cell r="F47">
            <v>0.1</v>
          </cell>
        </row>
        <row r="48">
          <cell r="B48" t="str">
            <v>April</v>
          </cell>
          <cell r="C48">
            <v>1.7</v>
          </cell>
          <cell r="D48">
            <v>2</v>
          </cell>
          <cell r="E48">
            <v>-0.1</v>
          </cell>
          <cell r="F48">
            <v>1.4</v>
          </cell>
        </row>
        <row r="49">
          <cell r="B49" t="str">
            <v>May</v>
          </cell>
          <cell r="C49">
            <v>-3.8</v>
          </cell>
          <cell r="D49">
            <v>-4.2</v>
          </cell>
          <cell r="E49">
            <v>-1.6</v>
          </cell>
          <cell r="F49">
            <v>0.2</v>
          </cell>
        </row>
        <row r="50">
          <cell r="B50" t="str">
            <v>June</v>
          </cell>
          <cell r="C50">
            <v>-4.8</v>
          </cell>
          <cell r="D50">
            <v>-6.1</v>
          </cell>
          <cell r="E50">
            <v>1.2</v>
          </cell>
          <cell r="F50">
            <v>-0.9</v>
          </cell>
        </row>
        <row r="51">
          <cell r="B51" t="str">
            <v>July</v>
          </cell>
          <cell r="C51">
            <v>-5.0999999999999996</v>
          </cell>
          <cell r="D51">
            <v>-6.9</v>
          </cell>
          <cell r="E51">
            <v>-0.4</v>
          </cell>
          <cell r="F51">
            <v>-0.1</v>
          </cell>
        </row>
        <row r="52">
          <cell r="B52" t="str">
            <v>August</v>
          </cell>
          <cell r="C52">
            <v>-2.2999999999999998</v>
          </cell>
          <cell r="D52">
            <v>-2.8</v>
          </cell>
          <cell r="E52">
            <v>0</v>
          </cell>
          <cell r="F52">
            <v>0.5</v>
          </cell>
        </row>
        <row r="53">
          <cell r="B53" t="str">
            <v>September</v>
          </cell>
          <cell r="C53">
            <v>1.7</v>
          </cell>
          <cell r="D53">
            <v>0.1</v>
          </cell>
          <cell r="E53">
            <v>0</v>
          </cell>
          <cell r="F53">
            <v>17.399999999999999</v>
          </cell>
        </row>
        <row r="54">
          <cell r="B54" t="str">
            <v>October</v>
          </cell>
          <cell r="C54">
            <v>0.8</v>
          </cell>
          <cell r="D54">
            <v>0.8</v>
          </cell>
          <cell r="E54">
            <v>1.6</v>
          </cell>
          <cell r="F54">
            <v>0.4</v>
          </cell>
        </row>
        <row r="55">
          <cell r="B55" t="str">
            <v>November</v>
          </cell>
          <cell r="C55">
            <v>8.5</v>
          </cell>
          <cell r="D55">
            <v>9.5</v>
          </cell>
          <cell r="E55">
            <v>8.1999999999999993</v>
          </cell>
          <cell r="F55">
            <v>2.4</v>
          </cell>
        </row>
        <row r="56">
          <cell r="B56" t="str">
            <v>December</v>
          </cell>
          <cell r="C56">
            <v>2.9</v>
          </cell>
          <cell r="D56">
            <v>2.4</v>
          </cell>
          <cell r="E56">
            <v>5.7</v>
          </cell>
          <cell r="F56">
            <v>2.6</v>
          </cell>
        </row>
        <row r="58">
          <cell r="A58">
            <v>1999</v>
          </cell>
          <cell r="B58" t="str">
            <v>January</v>
          </cell>
          <cell r="C58">
            <v>3.2</v>
          </cell>
          <cell r="D58">
            <v>3.3</v>
          </cell>
          <cell r="E58">
            <v>2.5</v>
          </cell>
          <cell r="F58">
            <v>3.2</v>
          </cell>
        </row>
        <row r="59">
          <cell r="B59" t="str">
            <v>February</v>
          </cell>
          <cell r="C59">
            <v>0.7</v>
          </cell>
          <cell r="D59">
            <v>0.6</v>
          </cell>
          <cell r="E59">
            <v>0.9</v>
          </cell>
          <cell r="F59">
            <v>2.7</v>
          </cell>
        </row>
        <row r="60">
          <cell r="B60" t="str">
            <v>March</v>
          </cell>
          <cell r="C60">
            <v>2.6</v>
          </cell>
          <cell r="D60">
            <v>3.1</v>
          </cell>
          <cell r="E60">
            <v>-1.2</v>
          </cell>
          <cell r="F60">
            <v>-1.8</v>
          </cell>
        </row>
        <row r="61">
          <cell r="B61" t="str">
            <v>April</v>
          </cell>
          <cell r="C61">
            <v>7.3</v>
          </cell>
          <cell r="D61">
            <v>8.8000000000000007</v>
          </cell>
          <cell r="E61">
            <v>0</v>
          </cell>
          <cell r="F61">
            <v>3.7</v>
          </cell>
        </row>
        <row r="62">
          <cell r="B62" t="str">
            <v>May</v>
          </cell>
          <cell r="C62">
            <v>-0.1</v>
          </cell>
          <cell r="D62">
            <v>-0.6</v>
          </cell>
          <cell r="E62">
            <v>-1.3</v>
          </cell>
          <cell r="F62">
            <v>7.4</v>
          </cell>
        </row>
        <row r="63">
          <cell r="B63" t="str">
            <v>June</v>
          </cell>
          <cell r="C63">
            <v>-1.6</v>
          </cell>
          <cell r="D63">
            <v>-2.8</v>
          </cell>
          <cell r="E63">
            <v>1.3</v>
          </cell>
          <cell r="F63">
            <v>4.9000000000000004</v>
          </cell>
        </row>
        <row r="64">
          <cell r="B64" t="str">
            <v>July</v>
          </cell>
          <cell r="C64">
            <v>9.5</v>
          </cell>
          <cell r="D64">
            <v>11.2</v>
          </cell>
          <cell r="E64">
            <v>3.9</v>
          </cell>
          <cell r="F64">
            <v>2.1</v>
          </cell>
        </row>
        <row r="65">
          <cell r="B65" t="str">
            <v>August</v>
          </cell>
          <cell r="C65">
            <v>16</v>
          </cell>
          <cell r="D65">
            <v>18.8</v>
          </cell>
          <cell r="E65">
            <v>4.5</v>
          </cell>
          <cell r="F65">
            <v>6.3</v>
          </cell>
        </row>
        <row r="66">
          <cell r="B66" t="str">
            <v>September</v>
          </cell>
          <cell r="C66">
            <v>-1.4</v>
          </cell>
          <cell r="D66">
            <v>-2.1</v>
          </cell>
          <cell r="E66">
            <v>1.5</v>
          </cell>
          <cell r="F66">
            <v>2.5</v>
          </cell>
        </row>
        <row r="67">
          <cell r="B67" t="str">
            <v>October</v>
          </cell>
          <cell r="C67">
            <v>-2</v>
          </cell>
          <cell r="D67">
            <v>-2.7</v>
          </cell>
          <cell r="E67">
            <v>0.6</v>
          </cell>
          <cell r="F67">
            <v>1.3</v>
          </cell>
        </row>
        <row r="68">
          <cell r="B68" t="str">
            <v>November</v>
          </cell>
          <cell r="C68">
            <v>-3.4</v>
          </cell>
          <cell r="D68">
            <v>-4.8</v>
          </cell>
          <cell r="E68">
            <v>2.2000000000000002</v>
          </cell>
          <cell r="F68">
            <v>1.9</v>
          </cell>
        </row>
        <row r="69">
          <cell r="B69" t="str">
            <v>December</v>
          </cell>
          <cell r="C69">
            <v>-2.4</v>
          </cell>
          <cell r="D69">
            <v>-3.9</v>
          </cell>
          <cell r="E69">
            <v>0.6</v>
          </cell>
          <cell r="F69">
            <v>5.8</v>
          </cell>
        </row>
        <row r="71">
          <cell r="A71">
            <v>2000</v>
          </cell>
          <cell r="B71" t="str">
            <v>January</v>
          </cell>
          <cell r="C71">
            <v>1.6</v>
          </cell>
          <cell r="D71">
            <v>1.5</v>
          </cell>
          <cell r="E71">
            <v>2.2000000000000002</v>
          </cell>
          <cell r="F71">
            <v>1.5</v>
          </cell>
        </row>
        <row r="72">
          <cell r="B72" t="str">
            <v>February</v>
          </cell>
          <cell r="C72">
            <v>0.8</v>
          </cell>
          <cell r="D72">
            <v>0.9</v>
          </cell>
          <cell r="E72">
            <v>0.8</v>
          </cell>
          <cell r="F72">
            <v>0.2</v>
          </cell>
        </row>
        <row r="73">
          <cell r="B73" t="str">
            <v>March</v>
          </cell>
          <cell r="C73">
            <v>2.4</v>
          </cell>
          <cell r="D73">
            <v>2.9</v>
          </cell>
          <cell r="E73">
            <v>1</v>
          </cell>
          <cell r="F73">
            <v>0.3</v>
          </cell>
        </row>
        <row r="74">
          <cell r="B74" t="str">
            <v>April</v>
          </cell>
          <cell r="C74">
            <v>3.3</v>
          </cell>
          <cell r="D74">
            <v>4.0999999999999996</v>
          </cell>
          <cell r="E74">
            <v>0.1</v>
          </cell>
          <cell r="F74">
            <v>1.6</v>
          </cell>
        </row>
        <row r="75">
          <cell r="B75" t="str">
            <v>May</v>
          </cell>
          <cell r="C75">
            <v>5.9</v>
          </cell>
          <cell r="D75">
            <v>6.8</v>
          </cell>
          <cell r="E75">
            <v>2.9</v>
          </cell>
          <cell r="F75">
            <v>2</v>
          </cell>
        </row>
        <row r="76">
          <cell r="B76" t="str">
            <v>June</v>
          </cell>
          <cell r="C76">
            <v>1.7</v>
          </cell>
          <cell r="D76">
            <v>2.1</v>
          </cell>
          <cell r="E76">
            <v>0.3</v>
          </cell>
          <cell r="F76">
            <v>0.2</v>
          </cell>
        </row>
        <row r="77">
          <cell r="B77" t="str">
            <v>July</v>
          </cell>
          <cell r="C77">
            <v>0.2</v>
          </cell>
          <cell r="D77">
            <v>0</v>
          </cell>
          <cell r="E77">
            <v>1.2</v>
          </cell>
          <cell r="F77">
            <v>0.9</v>
          </cell>
        </row>
        <row r="78">
          <cell r="B78" t="str">
            <v>August</v>
          </cell>
          <cell r="C78">
            <v>5.9</v>
          </cell>
          <cell r="D78">
            <v>6.8</v>
          </cell>
          <cell r="E78">
            <v>2.6</v>
          </cell>
          <cell r="F78">
            <v>1.3</v>
          </cell>
        </row>
        <row r="79">
          <cell r="B79" t="str">
            <v>September</v>
          </cell>
          <cell r="C79">
            <v>7.5</v>
          </cell>
          <cell r="D79">
            <v>8</v>
          </cell>
          <cell r="E79">
            <v>7</v>
          </cell>
          <cell r="F79">
            <v>0.7</v>
          </cell>
        </row>
        <row r="80">
          <cell r="B80" t="str">
            <v>October</v>
          </cell>
          <cell r="C80">
            <v>12.4</v>
          </cell>
          <cell r="D80">
            <v>14.2</v>
          </cell>
          <cell r="E80">
            <v>6.7</v>
          </cell>
          <cell r="F80">
            <v>1.1000000000000001</v>
          </cell>
        </row>
        <row r="81">
          <cell r="B81" t="str">
            <v>November</v>
          </cell>
          <cell r="C81">
            <v>7.7</v>
          </cell>
          <cell r="D81">
            <v>6.7</v>
          </cell>
          <cell r="E81">
            <v>11.7</v>
          </cell>
          <cell r="F81">
            <v>14.6</v>
          </cell>
        </row>
        <row r="82">
          <cell r="B82" t="str">
            <v>December</v>
          </cell>
          <cell r="C82">
            <v>-0.3</v>
          </cell>
          <cell r="D82">
            <v>-1</v>
          </cell>
          <cell r="E82">
            <v>1.3</v>
          </cell>
          <cell r="F82">
            <v>6</v>
          </cell>
        </row>
        <row r="84">
          <cell r="A84">
            <v>2001</v>
          </cell>
          <cell r="B84" t="str">
            <v>January</v>
          </cell>
          <cell r="C84">
            <v>2.4</v>
          </cell>
          <cell r="D84">
            <v>2.8</v>
          </cell>
          <cell r="E84">
            <v>1.5</v>
          </cell>
          <cell r="F84">
            <v>0.6</v>
          </cell>
        </row>
        <row r="85">
          <cell r="B85" t="str">
            <v>February</v>
          </cell>
          <cell r="C85">
            <v>1.2</v>
          </cell>
          <cell r="D85">
            <v>1.8</v>
          </cell>
          <cell r="E85">
            <v>-0.9</v>
          </cell>
          <cell r="F85">
            <v>0.3</v>
          </cell>
        </row>
        <row r="86">
          <cell r="B86" t="str">
            <v>March</v>
          </cell>
          <cell r="C86">
            <v>1.3</v>
          </cell>
          <cell r="D86">
            <v>1.5</v>
          </cell>
          <cell r="E86">
            <v>1</v>
          </cell>
          <cell r="F86">
            <v>0.1</v>
          </cell>
        </row>
        <row r="87">
          <cell r="B87" t="str">
            <v>April</v>
          </cell>
          <cell r="C87">
            <v>2.1</v>
          </cell>
          <cell r="D87">
            <v>2.8</v>
          </cell>
          <cell r="E87">
            <v>-0.4</v>
          </cell>
          <cell r="F87">
            <v>0.1</v>
          </cell>
        </row>
        <row r="88">
          <cell r="B88" t="str">
            <v>May</v>
          </cell>
          <cell r="C88">
            <v>2</v>
          </cell>
          <cell r="D88">
            <v>2.4</v>
          </cell>
          <cell r="E88">
            <v>0.3</v>
          </cell>
          <cell r="F88">
            <v>0.4</v>
          </cell>
        </row>
        <row r="89">
          <cell r="B89" t="str">
            <v>June</v>
          </cell>
          <cell r="C89">
            <v>-0.8</v>
          </cell>
          <cell r="D89">
            <v>-1.2</v>
          </cell>
          <cell r="E89">
            <v>0.8</v>
          </cell>
          <cell r="F89">
            <v>0.1</v>
          </cell>
        </row>
        <row r="90">
          <cell r="B90" t="str">
            <v>July</v>
          </cell>
          <cell r="C90">
            <v>-0.2</v>
          </cell>
          <cell r="D90">
            <v>-0.3</v>
          </cell>
          <cell r="E90">
            <v>0.1</v>
          </cell>
          <cell r="F90">
            <v>0.2</v>
          </cell>
        </row>
        <row r="91">
          <cell r="B91" t="str">
            <v>August</v>
          </cell>
          <cell r="C91">
            <v>-0.9</v>
          </cell>
          <cell r="D91">
            <v>-1.8</v>
          </cell>
          <cell r="E91">
            <v>2.9</v>
          </cell>
          <cell r="F91">
            <v>0.3</v>
          </cell>
        </row>
        <row r="92">
          <cell r="B92" t="str">
            <v>September</v>
          </cell>
          <cell r="C92">
            <v>-0.3</v>
          </cell>
          <cell r="D92">
            <v>-0.6</v>
          </cell>
          <cell r="E92">
            <v>0.5</v>
          </cell>
          <cell r="F92">
            <v>0.4</v>
          </cell>
        </row>
        <row r="93">
          <cell r="B93" t="str">
            <v>October</v>
          </cell>
          <cell r="C93">
            <v>1</v>
          </cell>
          <cell r="D93">
            <v>0.9</v>
          </cell>
          <cell r="E93">
            <v>1.8</v>
          </cell>
          <cell r="F93">
            <v>0.3</v>
          </cell>
        </row>
        <row r="94">
          <cell r="B94" t="str">
            <v>November</v>
          </cell>
          <cell r="C94">
            <v>1.8</v>
          </cell>
          <cell r="D94">
            <v>2.1</v>
          </cell>
          <cell r="E94">
            <v>1.1000000000000001</v>
          </cell>
          <cell r="F94">
            <v>0.1</v>
          </cell>
        </row>
        <row r="95">
          <cell r="B95" t="str">
            <v>December</v>
          </cell>
          <cell r="C95">
            <v>2.2999999999999998</v>
          </cell>
          <cell r="D95">
            <v>2.7</v>
          </cell>
          <cell r="E95">
            <v>1.3</v>
          </cell>
          <cell r="F95">
            <v>0.3</v>
          </cell>
        </row>
        <row r="97">
          <cell r="A97">
            <v>2002</v>
          </cell>
          <cell r="B97" t="str">
            <v>January</v>
          </cell>
          <cell r="C97">
            <v>1.6</v>
          </cell>
          <cell r="D97">
            <v>2</v>
          </cell>
          <cell r="E97">
            <v>0.70000000000000284</v>
          </cell>
          <cell r="F97">
            <v>0.5</v>
          </cell>
        </row>
        <row r="98">
          <cell r="B98" t="str">
            <v>February</v>
          </cell>
          <cell r="C98">
            <v>0.9</v>
          </cell>
          <cell r="D98">
            <v>1.0999999999999943</v>
          </cell>
          <cell r="E98">
            <v>0.70000000000000284</v>
          </cell>
          <cell r="F98">
            <v>0.20000000000000284</v>
          </cell>
        </row>
        <row r="99">
          <cell r="B99" t="str">
            <v>March</v>
          </cell>
          <cell r="C99">
            <v>0.4</v>
          </cell>
          <cell r="D99">
            <v>0.40000000000000568</v>
          </cell>
          <cell r="E99">
            <v>9.9999999999994316E-2</v>
          </cell>
          <cell r="F99">
            <v>1.2999999999999972</v>
          </cell>
        </row>
        <row r="100">
          <cell r="B100" t="str">
            <v>April</v>
          </cell>
          <cell r="C100">
            <v>3.1</v>
          </cell>
          <cell r="D100">
            <v>4.2000000000000028</v>
          </cell>
          <cell r="E100">
            <v>0</v>
          </cell>
          <cell r="F100">
            <v>9.9999999999994316E-2</v>
          </cell>
        </row>
        <row r="101">
          <cell r="B101" t="str">
            <v>May</v>
          </cell>
          <cell r="C101">
            <v>0.37</v>
          </cell>
          <cell r="D101">
            <v>0.40000000000000568</v>
          </cell>
          <cell r="E101">
            <v>0.29999999999999716</v>
          </cell>
          <cell r="F101">
            <v>9.9999999999994316E-2</v>
          </cell>
        </row>
        <row r="102">
          <cell r="B102" t="str">
            <v>June</v>
          </cell>
          <cell r="C102">
            <v>-0.7</v>
          </cell>
          <cell r="D102">
            <v>-1.4</v>
          </cell>
          <cell r="E102">
            <v>0.9</v>
          </cell>
          <cell r="F102">
            <v>2</v>
          </cell>
        </row>
        <row r="103">
          <cell r="B103" t="str">
            <v>July</v>
          </cell>
          <cell r="C103">
            <v>0.8</v>
          </cell>
          <cell r="D103">
            <v>0.9</v>
          </cell>
          <cell r="E103">
            <v>0.1</v>
          </cell>
          <cell r="F103">
            <v>1.3</v>
          </cell>
        </row>
        <row r="104">
          <cell r="B104" t="str">
            <v>August</v>
          </cell>
          <cell r="C104">
            <v>0.5</v>
          </cell>
          <cell r="D104">
            <v>0.5</v>
          </cell>
          <cell r="E104">
            <v>0.3</v>
          </cell>
          <cell r="F104">
            <v>1.7</v>
          </cell>
        </row>
        <row r="105">
          <cell r="B105" t="str">
            <v>September</v>
          </cell>
          <cell r="C105">
            <v>2.9</v>
          </cell>
          <cell r="D105">
            <v>3.7</v>
          </cell>
          <cell r="E105">
            <v>0.4</v>
          </cell>
          <cell r="F105">
            <v>0.7</v>
          </cell>
        </row>
        <row r="107">
          <cell r="C107" t="str">
            <v>(Quarterly percent change; end-of-period)</v>
          </cell>
        </row>
        <row r="109">
          <cell r="A109">
            <v>1995</v>
          </cell>
          <cell r="B109" t="str">
            <v>Q1</v>
          </cell>
          <cell r="C109">
            <v>48.1</v>
          </cell>
          <cell r="D109">
            <v>54.4</v>
          </cell>
          <cell r="E109">
            <v>27</v>
          </cell>
          <cell r="F109">
            <v>56.3</v>
          </cell>
        </row>
        <row r="110">
          <cell r="B110" t="str">
            <v>Q2</v>
          </cell>
          <cell r="C110">
            <v>67.400000000000006</v>
          </cell>
          <cell r="D110">
            <v>76.7</v>
          </cell>
          <cell r="E110">
            <v>50.9</v>
          </cell>
          <cell r="F110">
            <v>71.3</v>
          </cell>
        </row>
        <row r="111">
          <cell r="B111" t="str">
            <v>Q3</v>
          </cell>
          <cell r="C111">
            <v>209.6</v>
          </cell>
          <cell r="D111">
            <v>224.8</v>
          </cell>
          <cell r="E111">
            <v>286.60000000000002</v>
          </cell>
          <cell r="F111">
            <v>48.4</v>
          </cell>
        </row>
        <row r="112">
          <cell r="B112" t="str">
            <v>Q4</v>
          </cell>
          <cell r="C112">
            <v>223.5</v>
          </cell>
          <cell r="D112">
            <v>250.8</v>
          </cell>
          <cell r="E112">
            <v>121</v>
          </cell>
          <cell r="F112">
            <v>165.7</v>
          </cell>
        </row>
        <row r="113">
          <cell r="A113">
            <v>1996</v>
          </cell>
          <cell r="B113" t="str">
            <v>Q1</v>
          </cell>
          <cell r="C113">
            <v>53.7</v>
          </cell>
          <cell r="D113">
            <v>61.7</v>
          </cell>
          <cell r="E113">
            <v>18</v>
          </cell>
          <cell r="F113">
            <v>32.200000000000003</v>
          </cell>
        </row>
        <row r="114">
          <cell r="B114" t="str">
            <v>Q2</v>
          </cell>
          <cell r="C114">
            <v>-13</v>
          </cell>
          <cell r="D114">
            <v>-16.2</v>
          </cell>
          <cell r="E114">
            <v>-0.2</v>
          </cell>
          <cell r="F114">
            <v>10.199999999999999</v>
          </cell>
        </row>
        <row r="115">
          <cell r="B115" t="str">
            <v>Q3</v>
          </cell>
          <cell r="C115">
            <v>-6.9</v>
          </cell>
          <cell r="D115">
            <v>11.7</v>
          </cell>
          <cell r="E115">
            <v>12.2</v>
          </cell>
          <cell r="F115">
            <v>14.1</v>
          </cell>
        </row>
        <row r="116">
          <cell r="B116" t="str">
            <v>Q4</v>
          </cell>
          <cell r="C116">
            <v>12.9</v>
          </cell>
          <cell r="D116">
            <v>14.5</v>
          </cell>
          <cell r="E116">
            <v>6.8</v>
          </cell>
          <cell r="F116">
            <v>8.9</v>
          </cell>
        </row>
        <row r="117">
          <cell r="A117">
            <v>1997</v>
          </cell>
          <cell r="B117" t="str">
            <v>Q1</v>
          </cell>
          <cell r="C117">
            <v>10.5</v>
          </cell>
          <cell r="D117">
            <v>11.4</v>
          </cell>
          <cell r="E117">
            <v>4.2</v>
          </cell>
          <cell r="F117">
            <v>16.2</v>
          </cell>
        </row>
        <row r="118">
          <cell r="B118" t="str">
            <v>Q2</v>
          </cell>
          <cell r="C118">
            <v>36.200000000000003</v>
          </cell>
          <cell r="D118">
            <v>41.1</v>
          </cell>
          <cell r="E118">
            <v>12.1</v>
          </cell>
          <cell r="F118">
            <v>29.2</v>
          </cell>
        </row>
        <row r="119">
          <cell r="B119" t="str">
            <v>Q3</v>
          </cell>
          <cell r="C119">
            <v>59.1</v>
          </cell>
          <cell r="D119">
            <v>61.9</v>
          </cell>
          <cell r="E119">
            <v>49.5</v>
          </cell>
          <cell r="F119">
            <v>44.5</v>
          </cell>
        </row>
        <row r="120">
          <cell r="B120" t="str">
            <v>Q4</v>
          </cell>
          <cell r="C120">
            <v>8.5</v>
          </cell>
          <cell r="D120">
            <v>7.5</v>
          </cell>
          <cell r="E120">
            <v>20.2</v>
          </cell>
          <cell r="F120">
            <v>4.2</v>
          </cell>
        </row>
        <row r="121">
          <cell r="A121">
            <v>1998</v>
          </cell>
          <cell r="B121" t="str">
            <v>Q1</v>
          </cell>
          <cell r="C121">
            <v>3.9</v>
          </cell>
          <cell r="D121">
            <v>3.8</v>
          </cell>
          <cell r="E121">
            <v>3.5</v>
          </cell>
          <cell r="F121">
            <v>5.4</v>
          </cell>
        </row>
        <row r="122">
          <cell r="B122" t="str">
            <v>Q2</v>
          </cell>
          <cell r="C122">
            <v>-6.9</v>
          </cell>
          <cell r="D122">
            <v>-8.6999999999999993</v>
          </cell>
          <cell r="E122">
            <v>-0.5</v>
          </cell>
          <cell r="F122">
            <v>0.7</v>
          </cell>
        </row>
        <row r="123">
          <cell r="B123" t="str">
            <v>Q3</v>
          </cell>
          <cell r="C123">
            <v>-5.7</v>
          </cell>
          <cell r="D123">
            <v>-7.5</v>
          </cell>
          <cell r="E123">
            <v>-0.4</v>
          </cell>
          <cell r="F123">
            <v>17.899999999999999</v>
          </cell>
        </row>
        <row r="124">
          <cell r="B124" t="str">
            <v>Q4</v>
          </cell>
          <cell r="C124">
            <v>12.5</v>
          </cell>
          <cell r="D124">
            <v>13</v>
          </cell>
          <cell r="E124">
            <v>16.2</v>
          </cell>
          <cell r="F124">
            <v>5.5</v>
          </cell>
        </row>
        <row r="125">
          <cell r="A125">
            <v>1999</v>
          </cell>
          <cell r="B125" t="str">
            <v>Q1</v>
          </cell>
          <cell r="C125">
            <v>6.6243823999999876</v>
          </cell>
          <cell r="D125">
            <v>7.1413137999999776</v>
          </cell>
          <cell r="E125">
            <v>2.1814299999999776</v>
          </cell>
          <cell r="F125">
            <v>4.0786447999999922</v>
          </cell>
        </row>
        <row r="126">
          <cell r="B126" t="str">
            <v>Q2</v>
          </cell>
          <cell r="C126">
            <v>5.4776167999999785</v>
          </cell>
          <cell r="D126">
            <v>5.1190783999999923</v>
          </cell>
          <cell r="E126">
            <v>-1.6900000000006798E-2</v>
          </cell>
          <cell r="F126">
            <v>16.831116199999968</v>
          </cell>
        </row>
        <row r="127">
          <cell r="B127" t="str">
            <v>Q3</v>
          </cell>
          <cell r="C127">
            <v>25.241719999999972</v>
          </cell>
          <cell r="D127">
            <v>29.331382399999995</v>
          </cell>
          <cell r="E127">
            <v>10.204132499999957</v>
          </cell>
          <cell r="F127">
            <v>11.245607499999963</v>
          </cell>
        </row>
        <row r="128">
          <cell r="B128" t="str">
            <v>Q4</v>
          </cell>
          <cell r="C128">
            <v>-7.6040320000000037</v>
          </cell>
          <cell r="D128">
            <v>-10.982954400000011</v>
          </cell>
          <cell r="E128">
            <v>3.4300792000000087</v>
          </cell>
          <cell r="F128">
            <v>9.2117325999999622</v>
          </cell>
        </row>
        <row r="129">
          <cell r="A129">
            <v>2000</v>
          </cell>
          <cell r="B129" t="str">
            <v>Q1</v>
          </cell>
          <cell r="C129">
            <v>4.9000000000000004</v>
          </cell>
          <cell r="D129">
            <v>5.4</v>
          </cell>
          <cell r="E129">
            <v>4</v>
          </cell>
          <cell r="F129">
            <v>2</v>
          </cell>
        </row>
        <row r="130">
          <cell r="B130" t="str">
            <v>Q2</v>
          </cell>
          <cell r="C130">
            <v>11.3</v>
          </cell>
          <cell r="D130">
            <v>13.5</v>
          </cell>
          <cell r="E130">
            <v>3.3</v>
          </cell>
          <cell r="F130">
            <v>3.8</v>
          </cell>
        </row>
        <row r="131">
          <cell r="B131" t="str">
            <v>Q3</v>
          </cell>
          <cell r="C131">
            <v>14.1</v>
          </cell>
          <cell r="D131">
            <v>15.3</v>
          </cell>
          <cell r="E131">
            <v>11.1</v>
          </cell>
          <cell r="F131">
            <v>2.9</v>
          </cell>
        </row>
        <row r="132">
          <cell r="B132" t="str">
            <v>Q4</v>
          </cell>
          <cell r="C132">
            <v>20.7</v>
          </cell>
          <cell r="D132">
            <v>20.6</v>
          </cell>
          <cell r="E132">
            <v>20.7</v>
          </cell>
          <cell r="F132">
            <v>22.8</v>
          </cell>
        </row>
        <row r="133">
          <cell r="A133">
            <v>2001</v>
          </cell>
          <cell r="B133" t="str">
            <v>Q1</v>
          </cell>
          <cell r="C133">
            <v>4.9759743999999939</v>
          </cell>
          <cell r="D133">
            <v>6.2201560000000029</v>
          </cell>
          <cell r="E133">
            <v>1.5923649999999725</v>
          </cell>
          <cell r="F133">
            <v>1.002701799999997</v>
          </cell>
        </row>
        <row r="134">
          <cell r="B134" t="str">
            <v>Q2</v>
          </cell>
          <cell r="C134">
            <v>3.3088639999999891</v>
          </cell>
          <cell r="D134">
            <v>4</v>
          </cell>
          <cell r="E134">
            <v>0.7</v>
          </cell>
          <cell r="F134">
            <v>0.6</v>
          </cell>
        </row>
        <row r="135">
          <cell r="B135" t="str">
            <v>Q3</v>
          </cell>
          <cell r="C135">
            <v>-1.394905399999999</v>
          </cell>
          <cell r="D135">
            <v>-2.6820323999999971</v>
          </cell>
          <cell r="E135">
            <v>3.5179144999999892</v>
          </cell>
          <cell r="F135">
            <v>0.90260239999997793</v>
          </cell>
        </row>
        <row r="136">
          <cell r="B136" t="str">
            <v>Q4</v>
          </cell>
          <cell r="C136">
            <v>5.1828140000000076</v>
          </cell>
          <cell r="D136">
            <v>5.8004102999999816</v>
          </cell>
          <cell r="E136">
            <v>4.2577573999999885</v>
          </cell>
          <cell r="F136">
            <v>0.70150089999995657</v>
          </cell>
        </row>
        <row r="137">
          <cell r="A137">
            <v>2002</v>
          </cell>
          <cell r="B137" t="str">
            <v>Q1</v>
          </cell>
          <cell r="C137">
            <v>2.9244575999999967</v>
          </cell>
          <cell r="D137">
            <v>3.5344879999999801</v>
          </cell>
          <cell r="E137">
            <v>1.5063049000000106</v>
          </cell>
          <cell r="F137">
            <v>2.0101129999999801</v>
          </cell>
        </row>
        <row r="138">
          <cell r="B138" t="str">
            <v>Q2</v>
          </cell>
          <cell r="C138">
            <v>2.7570997099999994</v>
          </cell>
          <cell r="D138">
            <v>3.1</v>
          </cell>
          <cell r="E138">
            <v>1.2</v>
          </cell>
          <cell r="F138">
            <v>2.2000000000000002</v>
          </cell>
        </row>
        <row r="139">
          <cell r="B139" t="str">
            <v>Q3</v>
          </cell>
          <cell r="C139">
            <v>4.2418159999999716</v>
          </cell>
          <cell r="D139">
            <v>5.156466499999965</v>
          </cell>
          <cell r="E139">
            <v>0.80190119999996057</v>
          </cell>
          <cell r="F139">
            <v>3.7432546999999659</v>
          </cell>
        </row>
        <row r="141">
          <cell r="C141" t="str">
            <v>(Annual percent change; end-of-period)</v>
          </cell>
        </row>
        <row r="142">
          <cell r="A142">
            <v>1995</v>
          </cell>
        </row>
        <row r="143">
          <cell r="A143">
            <v>1996</v>
          </cell>
        </row>
        <row r="144">
          <cell r="A144">
            <v>1997</v>
          </cell>
          <cell r="C144">
            <v>163.6</v>
          </cell>
          <cell r="D144">
            <v>173.6</v>
          </cell>
          <cell r="E144">
            <v>109.5</v>
          </cell>
          <cell r="F144">
            <v>126.1</v>
          </cell>
        </row>
        <row r="146">
          <cell r="A146">
            <v>1998</v>
          </cell>
          <cell r="C146">
            <v>2.7</v>
          </cell>
          <cell r="D146">
            <v>-0.9</v>
          </cell>
          <cell r="E146">
            <v>19.2</v>
          </cell>
          <cell r="F146">
            <v>32</v>
          </cell>
        </row>
        <row r="148">
          <cell r="A148">
            <v>1999</v>
          </cell>
          <cell r="C148">
            <v>30.142420652771136</v>
          </cell>
          <cell r="D148">
            <v>29.662863442548741</v>
          </cell>
          <cell r="E148">
            <v>16.451023980494142</v>
          </cell>
          <cell r="F148">
            <v>47.731233381774217</v>
          </cell>
        </row>
        <row r="149">
          <cell r="A149">
            <v>2000</v>
          </cell>
          <cell r="C149">
            <v>60.627814346781605</v>
          </cell>
          <cell r="D149">
            <v>66.448939951839748</v>
          </cell>
          <cell r="E149">
            <v>44.185595622093274</v>
          </cell>
          <cell r="F149">
            <v>33.896128119442466</v>
          </cell>
        </row>
        <row r="150">
          <cell r="A150">
            <v>2001</v>
          </cell>
          <cell r="C150">
            <v>12.479050117630287</v>
          </cell>
          <cell r="D150">
            <v>13.7</v>
          </cell>
          <cell r="E150">
            <v>10.409328112202033</v>
          </cell>
          <cell r="F150">
            <v>3.2</v>
          </cell>
        </row>
        <row r="152">
          <cell r="A152" t="str">
            <v xml:space="preserve">   Sources: State Statistical Committee; and Fund staff estimates.</v>
          </cell>
        </row>
      </sheetData>
      <sheetData sheetId="23" refreshError="1">
        <row r="1">
          <cell r="A1" t="str">
            <v>Table A-19. Tajikistan: Wholesale Price Index, 1999–2002</v>
          </cell>
        </row>
        <row r="4">
          <cell r="C4" t="str">
            <v>Overall WPI</v>
          </cell>
          <cell r="D4" t="str">
            <v>Foodstuff</v>
          </cell>
          <cell r="E4" t="str">
            <v>Fuel</v>
          </cell>
          <cell r="F4" t="str">
            <v>Light Industry</v>
          </cell>
        </row>
        <row r="7">
          <cell r="C7" t="str">
            <v>(Monthly percent change)</v>
          </cell>
        </row>
        <row r="8">
          <cell r="A8">
            <v>1995</v>
          </cell>
          <cell r="B8" t="str">
            <v>January</v>
          </cell>
          <cell r="C8">
            <v>2.8</v>
          </cell>
          <cell r="D8">
            <v>3</v>
          </cell>
          <cell r="E8">
            <v>7.8</v>
          </cell>
          <cell r="F8">
            <v>-0.7</v>
          </cell>
        </row>
        <row r="9">
          <cell r="B9" t="str">
            <v>February</v>
          </cell>
          <cell r="C9">
            <v>19</v>
          </cell>
          <cell r="D9">
            <v>3.4</v>
          </cell>
          <cell r="E9">
            <v>34.5</v>
          </cell>
          <cell r="F9">
            <v>12</v>
          </cell>
        </row>
        <row r="10">
          <cell r="B10" t="str">
            <v>March</v>
          </cell>
          <cell r="C10">
            <v>4.5999999999999996</v>
          </cell>
          <cell r="D10">
            <v>12.7</v>
          </cell>
          <cell r="E10">
            <v>0</v>
          </cell>
          <cell r="F10">
            <v>0.1</v>
          </cell>
        </row>
        <row r="11">
          <cell r="B11" t="str">
            <v>April</v>
          </cell>
          <cell r="C11">
            <v>6.8</v>
          </cell>
          <cell r="D11">
            <v>4.5</v>
          </cell>
          <cell r="E11">
            <v>6.5</v>
          </cell>
          <cell r="F11">
            <v>6.7</v>
          </cell>
        </row>
        <row r="12">
          <cell r="B12" t="str">
            <v>May</v>
          </cell>
          <cell r="C12">
            <v>6.3</v>
          </cell>
          <cell r="D12">
            <v>9.5</v>
          </cell>
          <cell r="E12">
            <v>0</v>
          </cell>
          <cell r="F12">
            <v>12.8</v>
          </cell>
        </row>
        <row r="13">
          <cell r="B13" t="str">
            <v>June</v>
          </cell>
          <cell r="C13">
            <v>10.6</v>
          </cell>
          <cell r="D13">
            <v>23.6</v>
          </cell>
          <cell r="E13">
            <v>4.3</v>
          </cell>
          <cell r="F13">
            <v>9.6999999999999993</v>
          </cell>
        </row>
        <row r="14">
          <cell r="B14" t="str">
            <v>July</v>
          </cell>
          <cell r="C14">
            <v>-0.2</v>
          </cell>
          <cell r="D14">
            <v>13.7</v>
          </cell>
          <cell r="E14">
            <v>14.2</v>
          </cell>
          <cell r="F14">
            <v>1</v>
          </cell>
        </row>
        <row r="15">
          <cell r="B15" t="str">
            <v>August</v>
          </cell>
          <cell r="C15">
            <v>7.3</v>
          </cell>
          <cell r="D15">
            <v>25.8</v>
          </cell>
          <cell r="E15">
            <v>0</v>
          </cell>
          <cell r="F15">
            <v>3</v>
          </cell>
        </row>
        <row r="16">
          <cell r="B16" t="str">
            <v>September</v>
          </cell>
          <cell r="C16">
            <v>35.200000000000003</v>
          </cell>
          <cell r="D16">
            <v>24.8</v>
          </cell>
          <cell r="E16">
            <v>0</v>
          </cell>
          <cell r="F16">
            <v>87.3</v>
          </cell>
        </row>
        <row r="17">
          <cell r="B17" t="str">
            <v>October</v>
          </cell>
          <cell r="C17">
            <v>59.8</v>
          </cell>
          <cell r="D17">
            <v>14.7</v>
          </cell>
          <cell r="E17">
            <v>95</v>
          </cell>
          <cell r="F17">
            <v>40.1</v>
          </cell>
        </row>
        <row r="18">
          <cell r="B18" t="str">
            <v>November</v>
          </cell>
          <cell r="C18">
            <v>65.2</v>
          </cell>
          <cell r="D18">
            <v>39</v>
          </cell>
          <cell r="E18">
            <v>0</v>
          </cell>
          <cell r="F18">
            <v>17.5</v>
          </cell>
        </row>
        <row r="19">
          <cell r="B19" t="str">
            <v>December</v>
          </cell>
          <cell r="C19">
            <v>18.600000000000001</v>
          </cell>
          <cell r="D19">
            <v>27.4</v>
          </cell>
          <cell r="E19">
            <v>0</v>
          </cell>
          <cell r="F19">
            <v>17.100000000000001</v>
          </cell>
        </row>
        <row r="21">
          <cell r="A21">
            <v>1996</v>
          </cell>
          <cell r="B21" t="str">
            <v>January</v>
          </cell>
          <cell r="C21">
            <v>20.6</v>
          </cell>
          <cell r="D21">
            <v>16.600000000000001</v>
          </cell>
          <cell r="E21">
            <v>14.5</v>
          </cell>
          <cell r="F21">
            <v>12.9</v>
          </cell>
        </row>
        <row r="22">
          <cell r="B22" t="str">
            <v>February</v>
          </cell>
          <cell r="C22">
            <v>29.7</v>
          </cell>
          <cell r="D22">
            <v>-3.3</v>
          </cell>
          <cell r="E22">
            <v>0</v>
          </cell>
          <cell r="F22">
            <v>3.4</v>
          </cell>
        </row>
        <row r="23">
          <cell r="B23" t="str">
            <v>March</v>
          </cell>
          <cell r="C23">
            <v>-9.6</v>
          </cell>
          <cell r="D23">
            <v>22</v>
          </cell>
          <cell r="E23">
            <v>29.4</v>
          </cell>
          <cell r="F23">
            <v>0.4</v>
          </cell>
        </row>
        <row r="24">
          <cell r="B24" t="str">
            <v>April</v>
          </cell>
          <cell r="C24">
            <v>3.2</v>
          </cell>
          <cell r="D24">
            <v>5.8</v>
          </cell>
          <cell r="E24">
            <v>77</v>
          </cell>
          <cell r="F24">
            <v>12</v>
          </cell>
        </row>
        <row r="25">
          <cell r="B25" t="str">
            <v>May</v>
          </cell>
          <cell r="C25">
            <v>-0.3</v>
          </cell>
          <cell r="D25">
            <v>1.4</v>
          </cell>
          <cell r="E25">
            <v>4</v>
          </cell>
          <cell r="F25">
            <v>0</v>
          </cell>
        </row>
        <row r="26">
          <cell r="B26" t="str">
            <v>June</v>
          </cell>
          <cell r="C26">
            <v>-2.9</v>
          </cell>
          <cell r="D26">
            <v>0</v>
          </cell>
          <cell r="E26">
            <v>0.3</v>
          </cell>
          <cell r="F26">
            <v>5</v>
          </cell>
        </row>
        <row r="27">
          <cell r="B27" t="str">
            <v>July</v>
          </cell>
          <cell r="C27">
            <v>9.4</v>
          </cell>
          <cell r="D27">
            <v>2.8</v>
          </cell>
          <cell r="E27">
            <v>-1</v>
          </cell>
          <cell r="F27">
            <v>29</v>
          </cell>
        </row>
        <row r="28">
          <cell r="B28" t="str">
            <v>August</v>
          </cell>
          <cell r="C28">
            <v>5.2</v>
          </cell>
          <cell r="D28">
            <v>24</v>
          </cell>
          <cell r="E28">
            <v>3.1</v>
          </cell>
          <cell r="F28">
            <v>5.8</v>
          </cell>
        </row>
        <row r="29">
          <cell r="B29" t="str">
            <v>September</v>
          </cell>
          <cell r="C29">
            <v>2</v>
          </cell>
          <cell r="D29">
            <v>6.7</v>
          </cell>
          <cell r="E29">
            <v>-3</v>
          </cell>
          <cell r="F29">
            <v>4</v>
          </cell>
        </row>
        <row r="30">
          <cell r="B30" t="str">
            <v>October</v>
          </cell>
          <cell r="C30">
            <v>2.2999999999999998</v>
          </cell>
          <cell r="D30">
            <v>1</v>
          </cell>
          <cell r="E30">
            <v>-6</v>
          </cell>
          <cell r="F30">
            <v>5</v>
          </cell>
        </row>
        <row r="31">
          <cell r="B31" t="str">
            <v>November</v>
          </cell>
          <cell r="C31">
            <v>2.7</v>
          </cell>
          <cell r="D31">
            <v>13</v>
          </cell>
          <cell r="E31">
            <v>-2.8</v>
          </cell>
          <cell r="F31">
            <v>3.4</v>
          </cell>
        </row>
        <row r="32">
          <cell r="B32" t="str">
            <v>December</v>
          </cell>
          <cell r="C32">
            <v>2.8</v>
          </cell>
          <cell r="D32">
            <v>-4.4000000000000004</v>
          </cell>
          <cell r="E32">
            <v>4.9000000000000004</v>
          </cell>
          <cell r="F32">
            <v>1.6</v>
          </cell>
        </row>
        <row r="34">
          <cell r="A34">
            <v>1997</v>
          </cell>
          <cell r="B34" t="str">
            <v>January</v>
          </cell>
          <cell r="C34">
            <v>5.3</v>
          </cell>
          <cell r="D34">
            <v>0</v>
          </cell>
          <cell r="E34">
            <v>2</v>
          </cell>
          <cell r="F34">
            <v>1.4</v>
          </cell>
        </row>
        <row r="35">
          <cell r="B35" t="str">
            <v>February</v>
          </cell>
          <cell r="C35">
            <v>15.3</v>
          </cell>
          <cell r="D35">
            <v>10.6</v>
          </cell>
          <cell r="E35">
            <v>7</v>
          </cell>
          <cell r="F35">
            <v>32.299999999999997</v>
          </cell>
        </row>
        <row r="36">
          <cell r="B36" t="str">
            <v>March</v>
          </cell>
          <cell r="C36">
            <v>5.4</v>
          </cell>
          <cell r="D36">
            <v>3</v>
          </cell>
          <cell r="E36">
            <v>1.1000000000000001</v>
          </cell>
          <cell r="F36">
            <v>1.2</v>
          </cell>
        </row>
        <row r="37">
          <cell r="B37" t="str">
            <v>April</v>
          </cell>
          <cell r="C37">
            <v>7.4</v>
          </cell>
          <cell r="D37">
            <v>4.5999999999999996</v>
          </cell>
          <cell r="E37">
            <v>-2.1</v>
          </cell>
          <cell r="F37">
            <v>14.7</v>
          </cell>
        </row>
        <row r="38">
          <cell r="B38" t="str">
            <v>May</v>
          </cell>
          <cell r="C38">
            <v>0.6</v>
          </cell>
          <cell r="D38">
            <v>-2.7</v>
          </cell>
          <cell r="E38">
            <v>30.5</v>
          </cell>
          <cell r="F38">
            <v>-0.7</v>
          </cell>
        </row>
        <row r="39">
          <cell r="B39" t="str">
            <v>June</v>
          </cell>
          <cell r="C39">
            <v>8.4</v>
          </cell>
          <cell r="D39">
            <v>0.7</v>
          </cell>
          <cell r="E39">
            <v>7.6</v>
          </cell>
          <cell r="F39">
            <v>-0.1</v>
          </cell>
        </row>
        <row r="40">
          <cell r="B40" t="str">
            <v>July</v>
          </cell>
          <cell r="C40">
            <v>7.7</v>
          </cell>
          <cell r="D40">
            <v>29.8</v>
          </cell>
          <cell r="E40">
            <v>1.9</v>
          </cell>
          <cell r="F40">
            <v>3.3</v>
          </cell>
        </row>
        <row r="41">
          <cell r="B41" t="str">
            <v>August</v>
          </cell>
          <cell r="C41">
            <v>24.9</v>
          </cell>
          <cell r="D41">
            <v>6.8</v>
          </cell>
          <cell r="E41">
            <v>-3.5</v>
          </cell>
          <cell r="F41">
            <v>23.7</v>
          </cell>
        </row>
        <row r="42">
          <cell r="B42" t="str">
            <v>September</v>
          </cell>
          <cell r="C42">
            <v>11.5</v>
          </cell>
          <cell r="D42">
            <v>15.9</v>
          </cell>
          <cell r="E42">
            <v>-1</v>
          </cell>
          <cell r="F42">
            <v>19.3</v>
          </cell>
        </row>
        <row r="43">
          <cell r="B43" t="str">
            <v>Ooctober</v>
          </cell>
          <cell r="C43">
            <v>-3.6</v>
          </cell>
          <cell r="D43">
            <v>9.6</v>
          </cell>
          <cell r="E43">
            <v>16.5</v>
          </cell>
          <cell r="F43">
            <v>-13.7</v>
          </cell>
        </row>
        <row r="44">
          <cell r="B44" t="str">
            <v>November</v>
          </cell>
          <cell r="C44">
            <v>2.5</v>
          </cell>
          <cell r="D44">
            <v>2.1</v>
          </cell>
          <cell r="E44">
            <v>5.8</v>
          </cell>
          <cell r="F44">
            <v>8.5</v>
          </cell>
        </row>
        <row r="45">
          <cell r="B45" t="str">
            <v>December</v>
          </cell>
          <cell r="C45">
            <v>-0.2</v>
          </cell>
          <cell r="D45">
            <v>-0.2</v>
          </cell>
          <cell r="E45">
            <v>2</v>
          </cell>
          <cell r="F45">
            <v>1.6</v>
          </cell>
        </row>
        <row r="47">
          <cell r="A47">
            <v>1998</v>
          </cell>
          <cell r="B47" t="str">
            <v>January</v>
          </cell>
          <cell r="C47">
            <v>-0.9</v>
          </cell>
          <cell r="D47">
            <v>7.2</v>
          </cell>
          <cell r="E47">
            <v>-7</v>
          </cell>
          <cell r="F47">
            <v>1.7</v>
          </cell>
        </row>
        <row r="48">
          <cell r="B48" t="str">
            <v>February</v>
          </cell>
          <cell r="C48">
            <v>0.2</v>
          </cell>
          <cell r="D48">
            <v>0.1</v>
          </cell>
          <cell r="E48">
            <v>-2.9</v>
          </cell>
          <cell r="F48">
            <v>0.1</v>
          </cell>
        </row>
        <row r="49">
          <cell r="B49" t="str">
            <v>March</v>
          </cell>
          <cell r="C49">
            <v>-1.3</v>
          </cell>
          <cell r="D49">
            <v>-1.6</v>
          </cell>
          <cell r="E49">
            <v>12.6</v>
          </cell>
          <cell r="F49">
            <v>-0.1</v>
          </cell>
        </row>
        <row r="50">
          <cell r="B50" t="str">
            <v>April</v>
          </cell>
          <cell r="C50">
            <v>-1.1000000000000001</v>
          </cell>
          <cell r="D50">
            <v>0</v>
          </cell>
          <cell r="E50">
            <v>-1.3</v>
          </cell>
          <cell r="F50">
            <v>-2.9</v>
          </cell>
        </row>
        <row r="51">
          <cell r="B51" t="str">
            <v>May</v>
          </cell>
          <cell r="C51">
            <v>-0.6</v>
          </cell>
          <cell r="D51">
            <v>-9.1999999999999993</v>
          </cell>
          <cell r="E51">
            <v>0.3</v>
          </cell>
          <cell r="F51">
            <v>3.8</v>
          </cell>
        </row>
        <row r="52">
          <cell r="B52" t="str">
            <v>June</v>
          </cell>
          <cell r="C52">
            <v>-2.2000000000000002</v>
          </cell>
          <cell r="D52">
            <v>-0.4</v>
          </cell>
          <cell r="E52">
            <v>3.3</v>
          </cell>
          <cell r="F52">
            <v>-0.2</v>
          </cell>
        </row>
        <row r="53">
          <cell r="B53" t="str">
            <v>July</v>
          </cell>
          <cell r="C53">
            <v>-1.6</v>
          </cell>
          <cell r="D53">
            <v>13.8</v>
          </cell>
          <cell r="E53">
            <v>-0.2</v>
          </cell>
          <cell r="F53">
            <v>0</v>
          </cell>
        </row>
        <row r="54">
          <cell r="B54" t="str">
            <v>August</v>
          </cell>
          <cell r="C54">
            <v>0.8</v>
          </cell>
          <cell r="D54">
            <v>0.2</v>
          </cell>
          <cell r="E54">
            <v>0</v>
          </cell>
          <cell r="F54">
            <v>0.2</v>
          </cell>
        </row>
        <row r="55">
          <cell r="B55" t="str">
            <v>September</v>
          </cell>
          <cell r="C55">
            <v>0.5</v>
          </cell>
          <cell r="D55">
            <v>0</v>
          </cell>
          <cell r="E55">
            <v>-2.8</v>
          </cell>
          <cell r="F55">
            <v>0</v>
          </cell>
        </row>
        <row r="56">
          <cell r="B56" t="str">
            <v>October</v>
          </cell>
          <cell r="C56">
            <v>1</v>
          </cell>
          <cell r="D56">
            <v>-1.8</v>
          </cell>
          <cell r="E56">
            <v>37.200000000000003</v>
          </cell>
          <cell r="F56">
            <v>0.9</v>
          </cell>
        </row>
        <row r="57">
          <cell r="B57" t="str">
            <v>November</v>
          </cell>
          <cell r="C57">
            <v>3.9</v>
          </cell>
          <cell r="D57">
            <v>1.5</v>
          </cell>
          <cell r="E57">
            <v>-18</v>
          </cell>
          <cell r="F57">
            <v>0.5</v>
          </cell>
        </row>
        <row r="58">
          <cell r="B58" t="str">
            <v>December</v>
          </cell>
          <cell r="C58">
            <v>7.4</v>
          </cell>
          <cell r="D58">
            <v>14.6</v>
          </cell>
          <cell r="E58">
            <v>-0.8</v>
          </cell>
          <cell r="F58">
            <v>1</v>
          </cell>
        </row>
        <row r="60">
          <cell r="A60">
            <v>1999</v>
          </cell>
          <cell r="B60" t="str">
            <v>January</v>
          </cell>
          <cell r="C60">
            <v>2.8</v>
          </cell>
          <cell r="D60">
            <v>2.95</v>
          </cell>
          <cell r="E60">
            <v>-2.2999999999999998</v>
          </cell>
          <cell r="F60">
            <v>0</v>
          </cell>
        </row>
        <row r="61">
          <cell r="B61" t="str">
            <v>February</v>
          </cell>
          <cell r="C61">
            <v>-1.2</v>
          </cell>
          <cell r="D61">
            <v>-2</v>
          </cell>
          <cell r="E61">
            <v>12.7</v>
          </cell>
          <cell r="F61">
            <v>0.8</v>
          </cell>
        </row>
        <row r="62">
          <cell r="B62" t="str">
            <v>March</v>
          </cell>
          <cell r="C62">
            <v>-0.4</v>
          </cell>
          <cell r="D62">
            <v>-0.1</v>
          </cell>
          <cell r="E62">
            <v>16</v>
          </cell>
          <cell r="F62">
            <v>0.3</v>
          </cell>
        </row>
        <row r="63">
          <cell r="B63" t="str">
            <v>April</v>
          </cell>
          <cell r="C63">
            <v>13.6</v>
          </cell>
          <cell r="D63">
            <v>7.9</v>
          </cell>
          <cell r="E63">
            <v>0.1</v>
          </cell>
          <cell r="F63">
            <v>1</v>
          </cell>
        </row>
        <row r="64">
          <cell r="B64" t="str">
            <v>May</v>
          </cell>
          <cell r="C64">
            <v>4.8</v>
          </cell>
          <cell r="D64">
            <v>7</v>
          </cell>
          <cell r="E64">
            <v>8.5</v>
          </cell>
          <cell r="F64">
            <v>0</v>
          </cell>
        </row>
        <row r="65">
          <cell r="B65" t="str">
            <v>June</v>
          </cell>
          <cell r="C65">
            <v>6.4</v>
          </cell>
          <cell r="D65">
            <v>3.1</v>
          </cell>
          <cell r="E65">
            <v>14.9</v>
          </cell>
          <cell r="F65">
            <v>1.1000000000000001</v>
          </cell>
        </row>
        <row r="66">
          <cell r="B66" t="str">
            <v>July</v>
          </cell>
          <cell r="C66">
            <v>8.5</v>
          </cell>
          <cell r="D66">
            <v>0</v>
          </cell>
          <cell r="E66">
            <v>4.9000000000000004</v>
          </cell>
          <cell r="F66">
            <v>1.2</v>
          </cell>
        </row>
        <row r="67">
          <cell r="B67" t="str">
            <v>August</v>
          </cell>
          <cell r="C67">
            <v>8.5</v>
          </cell>
          <cell r="D67">
            <v>22.4</v>
          </cell>
          <cell r="E67">
            <v>-4.9000000000000004</v>
          </cell>
          <cell r="F67">
            <v>1.6</v>
          </cell>
        </row>
        <row r="68">
          <cell r="B68" t="str">
            <v>September</v>
          </cell>
          <cell r="C68">
            <v>4.2</v>
          </cell>
          <cell r="D68">
            <v>0.2</v>
          </cell>
          <cell r="E68">
            <v>1.7</v>
          </cell>
          <cell r="F68">
            <v>0</v>
          </cell>
        </row>
        <row r="69">
          <cell r="B69" t="str">
            <v>October</v>
          </cell>
          <cell r="C69">
            <v>1.5</v>
          </cell>
          <cell r="D69">
            <v>1.3</v>
          </cell>
          <cell r="E69">
            <v>-2.8</v>
          </cell>
          <cell r="F69">
            <v>-0.9</v>
          </cell>
        </row>
        <row r="70">
          <cell r="B70" t="str">
            <v>November</v>
          </cell>
          <cell r="C70">
            <v>0.6</v>
          </cell>
          <cell r="D70">
            <v>-2.2000000000000002</v>
          </cell>
          <cell r="E70">
            <v>-2.1</v>
          </cell>
          <cell r="F70">
            <v>-0.6</v>
          </cell>
        </row>
        <row r="71">
          <cell r="B71" t="str">
            <v>December</v>
          </cell>
          <cell r="C71">
            <v>2.2000000000000002</v>
          </cell>
          <cell r="D71">
            <v>0.7</v>
          </cell>
          <cell r="E71">
            <v>-3.4</v>
          </cell>
          <cell r="F71">
            <v>0.8</v>
          </cell>
        </row>
        <row r="73">
          <cell r="A73">
            <v>2000</v>
          </cell>
          <cell r="B73" t="str">
            <v>January</v>
          </cell>
          <cell r="C73">
            <v>3.5</v>
          </cell>
          <cell r="D73">
            <v>-6.3</v>
          </cell>
          <cell r="E73">
            <v>3.1</v>
          </cell>
          <cell r="F73">
            <v>0</v>
          </cell>
        </row>
        <row r="74">
          <cell r="B74" t="str">
            <v>February</v>
          </cell>
          <cell r="C74">
            <v>1.4</v>
          </cell>
          <cell r="D74">
            <v>0.3</v>
          </cell>
          <cell r="E74">
            <v>29.5</v>
          </cell>
          <cell r="F74">
            <v>-0.2</v>
          </cell>
        </row>
        <row r="75">
          <cell r="B75" t="str">
            <v>March</v>
          </cell>
          <cell r="C75">
            <v>-1.2</v>
          </cell>
          <cell r="D75">
            <v>0.1</v>
          </cell>
          <cell r="E75">
            <v>3.1</v>
          </cell>
          <cell r="F75">
            <v>0.8</v>
          </cell>
        </row>
        <row r="76">
          <cell r="B76" t="str">
            <v>April</v>
          </cell>
          <cell r="C76">
            <v>-1.5</v>
          </cell>
          <cell r="D76">
            <v>0.4</v>
          </cell>
          <cell r="E76">
            <v>-2.1</v>
          </cell>
          <cell r="F76">
            <v>3.7</v>
          </cell>
        </row>
        <row r="77">
          <cell r="B77" t="str">
            <v>May</v>
          </cell>
          <cell r="C77">
            <v>-0.2</v>
          </cell>
          <cell r="D77">
            <v>0.3</v>
          </cell>
          <cell r="E77">
            <v>1.1000000000000001</v>
          </cell>
          <cell r="F77">
            <v>0</v>
          </cell>
        </row>
        <row r="78">
          <cell r="B78" t="str">
            <v>June</v>
          </cell>
          <cell r="C78">
            <v>5.8</v>
          </cell>
          <cell r="D78">
            <v>21.1</v>
          </cell>
          <cell r="E78">
            <v>-0.1</v>
          </cell>
          <cell r="F78">
            <v>2.7</v>
          </cell>
        </row>
        <row r="79">
          <cell r="B79" t="str">
            <v>July</v>
          </cell>
          <cell r="C79">
            <v>5.2</v>
          </cell>
          <cell r="D79">
            <v>-0.3</v>
          </cell>
          <cell r="E79">
            <v>0</v>
          </cell>
          <cell r="F79">
            <v>0.7</v>
          </cell>
        </row>
        <row r="80">
          <cell r="B80" t="str">
            <v>August</v>
          </cell>
          <cell r="C80">
            <v>1</v>
          </cell>
          <cell r="D80">
            <v>-12.6</v>
          </cell>
          <cell r="E80">
            <v>-0.5</v>
          </cell>
          <cell r="F80">
            <v>4.9000000000000004</v>
          </cell>
        </row>
        <row r="81">
          <cell r="B81" t="str">
            <v>September</v>
          </cell>
          <cell r="C81">
            <v>3</v>
          </cell>
          <cell r="D81">
            <v>0.7</v>
          </cell>
          <cell r="E81">
            <v>7.6</v>
          </cell>
          <cell r="F81">
            <v>5.4</v>
          </cell>
        </row>
        <row r="82">
          <cell r="B82" t="str">
            <v>October</v>
          </cell>
          <cell r="C82">
            <v>4.5</v>
          </cell>
          <cell r="D82">
            <v>25.2</v>
          </cell>
          <cell r="E82">
            <v>-0.4</v>
          </cell>
          <cell r="F82">
            <v>1.5</v>
          </cell>
        </row>
        <row r="83">
          <cell r="B83" t="str">
            <v>November</v>
          </cell>
          <cell r="C83">
            <v>4.8</v>
          </cell>
          <cell r="D83">
            <v>15.4</v>
          </cell>
          <cell r="E83">
            <v>0.8</v>
          </cell>
          <cell r="F83">
            <v>2.5</v>
          </cell>
        </row>
        <row r="84">
          <cell r="B84" t="str">
            <v>December</v>
          </cell>
          <cell r="C84">
            <v>3.6</v>
          </cell>
          <cell r="D84">
            <v>1.8</v>
          </cell>
          <cell r="E84">
            <v>2.1</v>
          </cell>
          <cell r="F84">
            <v>-0.3</v>
          </cell>
        </row>
        <row r="86">
          <cell r="A86">
            <v>2001</v>
          </cell>
          <cell r="B86" t="str">
            <v>January</v>
          </cell>
          <cell r="C86">
            <v>5.4</v>
          </cell>
          <cell r="D86">
            <v>0</v>
          </cell>
          <cell r="E86">
            <v>7.8</v>
          </cell>
          <cell r="F86">
            <v>0.1</v>
          </cell>
        </row>
        <row r="87">
          <cell r="B87" t="str">
            <v>February</v>
          </cell>
          <cell r="C87">
            <v>3.7</v>
          </cell>
          <cell r="D87">
            <v>7.4</v>
          </cell>
          <cell r="E87">
            <v>1.4</v>
          </cell>
          <cell r="F87">
            <v>0</v>
          </cell>
        </row>
        <row r="88">
          <cell r="B88" t="str">
            <v>March</v>
          </cell>
          <cell r="C88">
            <v>-3.9</v>
          </cell>
          <cell r="D88">
            <v>0</v>
          </cell>
          <cell r="E88">
            <v>-1.4</v>
          </cell>
          <cell r="F88">
            <v>0.7</v>
          </cell>
        </row>
        <row r="89">
          <cell r="B89" t="str">
            <v>April</v>
          </cell>
          <cell r="C89">
            <v>1.9</v>
          </cell>
          <cell r="D89">
            <v>0.4</v>
          </cell>
          <cell r="E89">
            <v>-4.5999999999999996</v>
          </cell>
          <cell r="F89">
            <v>-0.1</v>
          </cell>
        </row>
        <row r="90">
          <cell r="B90" t="str">
            <v>May</v>
          </cell>
          <cell r="C90">
            <v>6.8</v>
          </cell>
          <cell r="D90">
            <v>25.1</v>
          </cell>
          <cell r="E90">
            <v>7.1</v>
          </cell>
          <cell r="F90">
            <v>-0.2</v>
          </cell>
        </row>
        <row r="91">
          <cell r="B91" t="str">
            <v>June</v>
          </cell>
          <cell r="C91">
            <v>-1.6</v>
          </cell>
          <cell r="D91">
            <v>1.4</v>
          </cell>
          <cell r="E91">
            <v>3.9</v>
          </cell>
          <cell r="F91">
            <v>0.1</v>
          </cell>
        </row>
        <row r="92">
          <cell r="B92" t="str">
            <v>July</v>
          </cell>
          <cell r="C92">
            <v>-2</v>
          </cell>
          <cell r="D92">
            <v>0.3</v>
          </cell>
          <cell r="E92">
            <v>1.5</v>
          </cell>
          <cell r="F92">
            <v>0</v>
          </cell>
        </row>
        <row r="93">
          <cell r="B93" t="str">
            <v>August</v>
          </cell>
          <cell r="C93">
            <v>-1.1000000000000001</v>
          </cell>
          <cell r="D93">
            <v>0.4</v>
          </cell>
          <cell r="E93">
            <v>21.2</v>
          </cell>
          <cell r="F93">
            <v>-0.2</v>
          </cell>
        </row>
        <row r="94">
          <cell r="B94" t="str">
            <v>September</v>
          </cell>
          <cell r="C94">
            <v>-0.5</v>
          </cell>
          <cell r="D94">
            <v>0.1</v>
          </cell>
          <cell r="E94">
            <v>-0.1</v>
          </cell>
          <cell r="F94">
            <v>-1</v>
          </cell>
        </row>
        <row r="95">
          <cell r="B95" t="str">
            <v>October</v>
          </cell>
          <cell r="C95">
            <v>-1.3</v>
          </cell>
          <cell r="D95">
            <v>-0.1</v>
          </cell>
          <cell r="E95">
            <v>-13.4</v>
          </cell>
          <cell r="F95">
            <v>0.2</v>
          </cell>
        </row>
        <row r="96">
          <cell r="B96" t="str">
            <v>November</v>
          </cell>
          <cell r="C96">
            <v>-0.8</v>
          </cell>
          <cell r="D96">
            <v>0</v>
          </cell>
          <cell r="E96">
            <v>-2.4</v>
          </cell>
          <cell r="F96">
            <v>0.2</v>
          </cell>
        </row>
        <row r="97">
          <cell r="B97" t="str">
            <v>December</v>
          </cell>
          <cell r="C97">
            <v>3</v>
          </cell>
          <cell r="D97">
            <v>0</v>
          </cell>
          <cell r="E97">
            <v>4.0999999999999996</v>
          </cell>
          <cell r="F97">
            <v>-5.8</v>
          </cell>
        </row>
        <row r="99">
          <cell r="A99">
            <v>2002</v>
          </cell>
          <cell r="B99" t="str">
            <v>January</v>
          </cell>
          <cell r="C99">
            <v>1.2</v>
          </cell>
          <cell r="D99">
            <v>-2.6</v>
          </cell>
          <cell r="E99">
            <v>8.1999999999999993</v>
          </cell>
          <cell r="F99">
            <v>0.1</v>
          </cell>
        </row>
        <row r="100">
          <cell r="B100" t="str">
            <v>February</v>
          </cell>
          <cell r="C100">
            <v>0.79999999999999716</v>
          </cell>
          <cell r="D100">
            <v>-4.3</v>
          </cell>
          <cell r="E100">
            <v>0</v>
          </cell>
          <cell r="F100">
            <v>1.9</v>
          </cell>
        </row>
        <row r="101">
          <cell r="B101" t="str">
            <v>March</v>
          </cell>
          <cell r="C101">
            <v>3.3</v>
          </cell>
          <cell r="D101">
            <v>0</v>
          </cell>
          <cell r="E101">
            <v>0</v>
          </cell>
          <cell r="F101">
            <v>1.2</v>
          </cell>
        </row>
        <row r="102">
          <cell r="B102" t="str">
            <v>April</v>
          </cell>
          <cell r="C102">
            <v>3.5999999999999943</v>
          </cell>
          <cell r="D102">
            <v>-3.2</v>
          </cell>
          <cell r="E102">
            <v>-6.7</v>
          </cell>
          <cell r="F102">
            <v>0.4</v>
          </cell>
        </row>
        <row r="103">
          <cell r="B103" t="str">
            <v>May</v>
          </cell>
          <cell r="C103">
            <v>-0.40000000000000568</v>
          </cell>
          <cell r="D103">
            <v>-0.6</v>
          </cell>
          <cell r="E103">
            <v>3.3</v>
          </cell>
          <cell r="F103">
            <v>0</v>
          </cell>
        </row>
        <row r="104">
          <cell r="B104" t="str">
            <v>June</v>
          </cell>
          <cell r="C104">
            <v>0.7</v>
          </cell>
          <cell r="D104">
            <v>0.1</v>
          </cell>
          <cell r="E104">
            <v>14.1</v>
          </cell>
          <cell r="F104">
            <v>-0.7</v>
          </cell>
        </row>
        <row r="105">
          <cell r="B105" t="str">
            <v>July</v>
          </cell>
          <cell r="C105">
            <v>0.5</v>
          </cell>
          <cell r="D105">
            <v>1</v>
          </cell>
          <cell r="E105">
            <v>0</v>
          </cell>
          <cell r="F105">
            <v>0.6</v>
          </cell>
        </row>
        <row r="106">
          <cell r="B106" t="str">
            <v>August</v>
          </cell>
          <cell r="C106">
            <v>0.9</v>
          </cell>
          <cell r="D106">
            <v>0.1</v>
          </cell>
          <cell r="E106">
            <v>0</v>
          </cell>
          <cell r="F106">
            <v>0.1</v>
          </cell>
        </row>
        <row r="108">
          <cell r="C108" t="str">
            <v>(Quarterly percent change; end-of-period)</v>
          </cell>
        </row>
        <row r="109">
          <cell r="A109">
            <v>1996</v>
          </cell>
          <cell r="B109" t="str">
            <v>Q1</v>
          </cell>
          <cell r="C109">
            <v>41.4</v>
          </cell>
          <cell r="D109">
            <v>39.9</v>
          </cell>
          <cell r="E109">
            <v>48.2</v>
          </cell>
          <cell r="F109">
            <v>16.7</v>
          </cell>
        </row>
        <row r="110">
          <cell r="B110" t="str">
            <v>Q2</v>
          </cell>
          <cell r="C110">
            <v>-2.8</v>
          </cell>
          <cell r="D110">
            <v>7.3</v>
          </cell>
          <cell r="E110">
            <v>84.1</v>
          </cell>
          <cell r="F110">
            <v>17.600000000000001</v>
          </cell>
        </row>
        <row r="111">
          <cell r="B111" t="str">
            <v>Q3</v>
          </cell>
          <cell r="C111">
            <v>17.399999999999999</v>
          </cell>
          <cell r="D111">
            <v>36</v>
          </cell>
          <cell r="E111">
            <v>-1</v>
          </cell>
          <cell r="F111">
            <v>40.9</v>
          </cell>
        </row>
        <row r="112">
          <cell r="B112" t="str">
            <v>Q4</v>
          </cell>
          <cell r="C112">
            <v>10.1</v>
          </cell>
          <cell r="D112">
            <v>9.1</v>
          </cell>
          <cell r="E112">
            <v>-7.3</v>
          </cell>
          <cell r="F112">
            <v>12</v>
          </cell>
        </row>
        <row r="113">
          <cell r="A113">
            <v>1997</v>
          </cell>
          <cell r="B113" t="str">
            <v>Q1</v>
          </cell>
          <cell r="C113">
            <v>28</v>
          </cell>
          <cell r="D113">
            <v>13.9</v>
          </cell>
          <cell r="E113">
            <v>10.3</v>
          </cell>
          <cell r="F113">
            <v>35.799999999999997</v>
          </cell>
        </row>
        <row r="114">
          <cell r="B114" t="str">
            <v>Q2</v>
          </cell>
          <cell r="C114">
            <v>17.100000000000001</v>
          </cell>
          <cell r="D114">
            <v>2.5</v>
          </cell>
          <cell r="E114">
            <v>37.5</v>
          </cell>
          <cell r="F114">
            <v>13.8</v>
          </cell>
        </row>
        <row r="115">
          <cell r="B115" t="str">
            <v>Q3</v>
          </cell>
          <cell r="C115">
            <v>50</v>
          </cell>
          <cell r="D115">
            <v>60.7</v>
          </cell>
          <cell r="E115">
            <v>-2.6</v>
          </cell>
          <cell r="F115">
            <v>52.4</v>
          </cell>
        </row>
        <row r="116">
          <cell r="B116" t="str">
            <v>Q4</v>
          </cell>
          <cell r="C116">
            <v>-1.4</v>
          </cell>
          <cell r="D116">
            <v>11.7</v>
          </cell>
          <cell r="E116">
            <v>25.7</v>
          </cell>
          <cell r="F116">
            <v>-4.9000000000000004</v>
          </cell>
        </row>
        <row r="117">
          <cell r="A117">
            <v>1998</v>
          </cell>
          <cell r="B117" t="str">
            <v>Q1</v>
          </cell>
          <cell r="C117">
            <v>-2</v>
          </cell>
          <cell r="D117">
            <v>5.6</v>
          </cell>
          <cell r="E117">
            <v>1.7</v>
          </cell>
          <cell r="F117">
            <v>1.7</v>
          </cell>
        </row>
        <row r="118">
          <cell r="B118" t="str">
            <v>Q2</v>
          </cell>
          <cell r="C118">
            <v>-3.9</v>
          </cell>
          <cell r="D118">
            <v>-9.6</v>
          </cell>
          <cell r="E118">
            <v>2.2999999999999998</v>
          </cell>
          <cell r="F118">
            <v>0.6</v>
          </cell>
        </row>
        <row r="119">
          <cell r="B119" t="str">
            <v>Q3</v>
          </cell>
          <cell r="C119">
            <v>-0.3</v>
          </cell>
          <cell r="D119">
            <v>14</v>
          </cell>
          <cell r="E119">
            <v>-3</v>
          </cell>
          <cell r="F119">
            <v>0.2</v>
          </cell>
        </row>
        <row r="120">
          <cell r="B120" t="str">
            <v>Q4</v>
          </cell>
          <cell r="C120">
            <v>12.7</v>
          </cell>
          <cell r="D120">
            <v>14.2</v>
          </cell>
          <cell r="E120">
            <v>11.6</v>
          </cell>
          <cell r="F120">
            <v>2.4</v>
          </cell>
        </row>
        <row r="121">
          <cell r="A121">
            <v>1999</v>
          </cell>
          <cell r="B121" t="str">
            <v>Q1</v>
          </cell>
          <cell r="C121">
            <v>1.160134400000004</v>
          </cell>
          <cell r="D121">
            <v>0.79010900000000106</v>
          </cell>
          <cell r="E121">
            <v>27.725163999999978</v>
          </cell>
          <cell r="F121">
            <v>1.1023999999999887</v>
          </cell>
        </row>
        <row r="122">
          <cell r="B122" t="str">
            <v>Q2</v>
          </cell>
          <cell r="C122">
            <v>26.7</v>
          </cell>
          <cell r="D122">
            <v>19</v>
          </cell>
          <cell r="E122">
            <v>24.8</v>
          </cell>
          <cell r="F122">
            <v>2.1</v>
          </cell>
        </row>
        <row r="123">
          <cell r="B123" t="str">
            <v>Q3</v>
          </cell>
          <cell r="C123">
            <v>22.7</v>
          </cell>
          <cell r="D123">
            <v>22.6</v>
          </cell>
          <cell r="E123">
            <v>1.5</v>
          </cell>
          <cell r="F123">
            <v>2.8</v>
          </cell>
        </row>
        <row r="124">
          <cell r="B124" t="str">
            <v>Q4</v>
          </cell>
          <cell r="C124">
            <v>4.4000000000000004</v>
          </cell>
          <cell r="D124">
            <v>-0.2</v>
          </cell>
          <cell r="E124">
            <v>-8.1</v>
          </cell>
          <cell r="F124">
            <v>-0.7</v>
          </cell>
        </row>
        <row r="125">
          <cell r="A125">
            <v>2000</v>
          </cell>
          <cell r="B125" t="str">
            <v>Q1</v>
          </cell>
          <cell r="C125">
            <v>3.7</v>
          </cell>
          <cell r="D125">
            <v>-5.9</v>
          </cell>
          <cell r="E125">
            <v>37.700000000000003</v>
          </cell>
          <cell r="F125">
            <v>0.6</v>
          </cell>
        </row>
        <row r="126">
          <cell r="B126" t="str">
            <v>Q2</v>
          </cell>
          <cell r="C126">
            <v>4.0045740000000052</v>
          </cell>
          <cell r="D126">
            <v>21.9</v>
          </cell>
          <cell r="E126">
            <v>-1.1000000000000001</v>
          </cell>
          <cell r="F126">
            <v>6.5</v>
          </cell>
        </row>
        <row r="127">
          <cell r="B127" t="str">
            <v>Q3</v>
          </cell>
          <cell r="C127">
            <v>9.4395600000000144</v>
          </cell>
          <cell r="D127">
            <v>-12.3</v>
          </cell>
          <cell r="E127">
            <v>7.1</v>
          </cell>
          <cell r="F127">
            <v>11.3</v>
          </cell>
        </row>
        <row r="128">
          <cell r="B128" t="str">
            <v>Q4</v>
          </cell>
          <cell r="C128">
            <v>13.458575999999994</v>
          </cell>
          <cell r="D128">
            <v>47.1</v>
          </cell>
          <cell r="E128">
            <v>2.5</v>
          </cell>
          <cell r="F128">
            <v>3.7</v>
          </cell>
        </row>
        <row r="129">
          <cell r="A129">
            <v>2001</v>
          </cell>
          <cell r="B129" t="str">
            <v>Q1</v>
          </cell>
          <cell r="C129">
            <v>5.0371078000000011</v>
          </cell>
          <cell r="D129">
            <v>7.4000000000000057</v>
          </cell>
          <cell r="E129">
            <v>7.778871200000026</v>
          </cell>
          <cell r="F129">
            <v>0.80069999999999197</v>
          </cell>
        </row>
        <row r="130">
          <cell r="B130" t="str">
            <v>Q2</v>
          </cell>
          <cell r="C130">
            <v>7.0879327999999902</v>
          </cell>
          <cell r="D130">
            <v>27.358805599999997</v>
          </cell>
          <cell r="E130">
            <v>6.1581625999999972</v>
          </cell>
          <cell r="F130">
            <v>-0.20009980000001804</v>
          </cell>
        </row>
        <row r="131">
          <cell r="B131" t="str">
            <v>Q3</v>
          </cell>
          <cell r="C131">
            <v>-3.5626100000000065</v>
          </cell>
          <cell r="D131">
            <v>0.80190119999996057</v>
          </cell>
          <cell r="E131">
            <v>22.89498199999997</v>
          </cell>
          <cell r="F131">
            <v>-1.1979999999999933</v>
          </cell>
        </row>
        <row r="132">
          <cell r="B132" t="str">
            <v>Q4</v>
          </cell>
          <cell r="C132">
            <v>0.84771200000000135</v>
          </cell>
          <cell r="D132">
            <v>-9.9999999999994316E-2</v>
          </cell>
          <cell r="E132">
            <v>-12.013014400000017</v>
          </cell>
          <cell r="F132">
            <v>-5.4228232000000105</v>
          </cell>
        </row>
        <row r="133">
          <cell r="A133">
            <v>2002</v>
          </cell>
          <cell r="B133" t="str">
            <v>Q1</v>
          </cell>
          <cell r="C133">
            <v>5.3759167999999988</v>
          </cell>
          <cell r="D133">
            <v>-6.7882000000000176</v>
          </cell>
          <cell r="E133">
            <v>8.2000000000000028</v>
          </cell>
          <cell r="F133">
            <v>3.225922799999978</v>
          </cell>
        </row>
        <row r="134">
          <cell r="B134" t="str">
            <v>Q2</v>
          </cell>
          <cell r="C134">
            <v>3.9078992000000028</v>
          </cell>
          <cell r="D134">
            <v>-3.6845808000000204</v>
          </cell>
          <cell r="E134">
            <v>9.9683248999999989</v>
          </cell>
          <cell r="F134">
            <v>-0.30280000000000484</v>
          </cell>
        </row>
        <row r="136">
          <cell r="C136" t="str">
            <v>(Annual percent change; end-of-period)</v>
          </cell>
        </row>
        <row r="137">
          <cell r="A137">
            <v>1996</v>
          </cell>
          <cell r="C137">
            <v>628.29999999999995</v>
          </cell>
          <cell r="D137">
            <v>503.3</v>
          </cell>
          <cell r="E137">
            <v>250.4</v>
          </cell>
          <cell r="F137">
            <v>452.1</v>
          </cell>
        </row>
        <row r="138">
          <cell r="A138">
            <v>1997</v>
          </cell>
          <cell r="C138">
            <v>121.7</v>
          </cell>
          <cell r="D138">
            <v>109.5</v>
          </cell>
          <cell r="E138">
            <v>85.7</v>
          </cell>
          <cell r="F138">
            <v>124</v>
          </cell>
        </row>
        <row r="139">
          <cell r="A139">
            <v>1998</v>
          </cell>
          <cell r="C139">
            <v>5.9</v>
          </cell>
          <cell r="D139">
            <v>24.4</v>
          </cell>
          <cell r="E139">
            <v>12.6</v>
          </cell>
          <cell r="F139">
            <v>5</v>
          </cell>
        </row>
        <row r="140">
          <cell r="A140">
            <v>1999</v>
          </cell>
          <cell r="C140">
            <v>64.033576360629695</v>
          </cell>
          <cell r="D140">
            <v>46.79413784040284</v>
          </cell>
          <cell r="E140">
            <v>48.649466388122477</v>
          </cell>
          <cell r="F140">
            <v>5.3971302178122329</v>
          </cell>
        </row>
        <row r="141">
          <cell r="A141">
            <v>2000</v>
          </cell>
          <cell r="C141">
            <v>33.9</v>
          </cell>
          <cell r="D141">
            <v>48.1</v>
          </cell>
          <cell r="E141">
            <v>49.4</v>
          </cell>
          <cell r="F141">
            <v>23.7</v>
          </cell>
        </row>
        <row r="142">
          <cell r="A142">
            <v>2001</v>
          </cell>
          <cell r="C142">
            <v>9.3943236765112736</v>
          </cell>
          <cell r="D142">
            <v>37.700000000000003</v>
          </cell>
          <cell r="E142">
            <v>23.7</v>
          </cell>
          <cell r="F142">
            <v>-6</v>
          </cell>
        </row>
        <row r="144">
          <cell r="A144" t="str">
            <v xml:space="preserve">   Sources: State Statistical Committee; and Fund staff estimates.</v>
          </cell>
        </row>
      </sheetData>
      <sheetData sheetId="24" refreshError="1">
        <row r="1">
          <cell r="A1" t="str">
            <v>Table A-20. Tajikistan: Monthly Wages, 1998–2002 1/</v>
          </cell>
        </row>
        <row r="2">
          <cell r="A2" t="str">
            <v>(In somoni; unless otherwise specified)</v>
          </cell>
        </row>
        <row r="4">
          <cell r="B4" t="str">
            <v>Average monthly wage</v>
          </cell>
          <cell r="G4" t="str">
            <v>Minimum</v>
          </cell>
          <cell r="H4" t="str">
            <v>Real</v>
          </cell>
          <cell r="I4" t="str">
            <v xml:space="preserve">Percent </v>
          </cell>
        </row>
        <row r="5">
          <cell r="B5" t="str">
            <v>Total</v>
          </cell>
          <cell r="C5" t="str">
            <v>Industry</v>
          </cell>
          <cell r="D5" t="str">
            <v>Agriculture</v>
          </cell>
          <cell r="E5" t="str">
            <v>Construction</v>
          </cell>
          <cell r="F5" t="str">
            <v>Services</v>
          </cell>
          <cell r="G5" t="str">
            <v>wage</v>
          </cell>
          <cell r="H5" t="str">
            <v>wage</v>
          </cell>
          <cell r="I5" t="str">
            <v>change</v>
          </cell>
        </row>
        <row r="6">
          <cell r="H6" t="str">
            <v>total  2/</v>
          </cell>
          <cell r="I6" t="str">
            <v>in CPI</v>
          </cell>
        </row>
        <row r="8">
          <cell r="A8">
            <v>1995</v>
          </cell>
        </row>
        <row r="9">
          <cell r="A9" t="str">
            <v xml:space="preserve">  July</v>
          </cell>
          <cell r="B9">
            <v>771</v>
          </cell>
          <cell r="C9">
            <v>1500</v>
          </cell>
          <cell r="D9">
            <v>364</v>
          </cell>
          <cell r="E9">
            <v>1850</v>
          </cell>
          <cell r="F9">
            <v>747</v>
          </cell>
          <cell r="G9">
            <v>144</v>
          </cell>
          <cell r="H9">
            <v>100</v>
          </cell>
          <cell r="I9">
            <v>6.7</v>
          </cell>
        </row>
        <row r="10">
          <cell r="A10" t="str">
            <v xml:space="preserve">  August</v>
          </cell>
          <cell r="B10">
            <v>779</v>
          </cell>
          <cell r="C10">
            <v>1586</v>
          </cell>
          <cell r="D10">
            <v>409</v>
          </cell>
          <cell r="E10">
            <v>1539</v>
          </cell>
          <cell r="F10">
            <v>777</v>
          </cell>
          <cell r="G10">
            <v>144</v>
          </cell>
          <cell r="H10">
            <v>57</v>
          </cell>
          <cell r="I10">
            <v>78.099999999999994</v>
          </cell>
        </row>
        <row r="11">
          <cell r="A11" t="str">
            <v xml:space="preserve">  September</v>
          </cell>
          <cell r="B11">
            <v>963</v>
          </cell>
          <cell r="C11">
            <v>1843</v>
          </cell>
          <cell r="D11">
            <v>665</v>
          </cell>
          <cell r="E11">
            <v>1883</v>
          </cell>
          <cell r="F11">
            <v>775</v>
          </cell>
          <cell r="G11">
            <v>144</v>
          </cell>
          <cell r="H11">
            <v>43</v>
          </cell>
          <cell r="I11">
            <v>62.9</v>
          </cell>
        </row>
        <row r="12">
          <cell r="A12" t="str">
            <v xml:space="preserve">  October</v>
          </cell>
          <cell r="B12">
            <v>1142</v>
          </cell>
          <cell r="C12">
            <v>2339</v>
          </cell>
          <cell r="D12">
            <v>832</v>
          </cell>
          <cell r="E12">
            <v>2517</v>
          </cell>
          <cell r="F12">
            <v>888</v>
          </cell>
          <cell r="G12">
            <v>144</v>
          </cell>
          <cell r="H12">
            <v>33</v>
          </cell>
          <cell r="I12">
            <v>56.9</v>
          </cell>
        </row>
        <row r="13">
          <cell r="A13" t="str">
            <v xml:space="preserve">  November</v>
          </cell>
          <cell r="B13">
            <v>1032</v>
          </cell>
          <cell r="C13">
            <v>2371</v>
          </cell>
          <cell r="D13">
            <v>576</v>
          </cell>
          <cell r="E13">
            <v>2207</v>
          </cell>
          <cell r="F13">
            <v>852</v>
          </cell>
          <cell r="G13">
            <v>144</v>
          </cell>
          <cell r="H13">
            <v>24</v>
          </cell>
          <cell r="I13">
            <v>23.1</v>
          </cell>
        </row>
        <row r="14">
          <cell r="A14" t="str">
            <v xml:space="preserve">  December</v>
          </cell>
          <cell r="B14">
            <v>1564</v>
          </cell>
          <cell r="C14">
            <v>3458</v>
          </cell>
          <cell r="D14">
            <v>1265</v>
          </cell>
          <cell r="E14">
            <v>2574</v>
          </cell>
          <cell r="F14">
            <v>324</v>
          </cell>
          <cell r="G14">
            <v>144</v>
          </cell>
          <cell r="H14">
            <v>18</v>
          </cell>
          <cell r="I14">
            <v>67.5</v>
          </cell>
        </row>
        <row r="15">
          <cell r="A15">
            <v>1996</v>
          </cell>
        </row>
        <row r="16">
          <cell r="A16" t="str">
            <v xml:space="preserve">  January</v>
          </cell>
          <cell r="B16">
            <v>1.454</v>
          </cell>
          <cell r="C16">
            <v>3.673</v>
          </cell>
          <cell r="D16">
            <v>0.61899999999999999</v>
          </cell>
          <cell r="E16">
            <v>2.5950000000000002</v>
          </cell>
          <cell r="F16">
            <v>0.85299999999999998</v>
          </cell>
          <cell r="G16">
            <v>0.14399999999999999</v>
          </cell>
          <cell r="H16">
            <v>100</v>
          </cell>
          <cell r="I16">
            <v>10.8</v>
          </cell>
        </row>
        <row r="17">
          <cell r="A17" t="str">
            <v xml:space="preserve">  February</v>
          </cell>
          <cell r="B17">
            <v>1.4630000000000001</v>
          </cell>
          <cell r="C17">
            <v>3.8519999999999999</v>
          </cell>
          <cell r="D17">
            <v>0.66900000000000004</v>
          </cell>
          <cell r="E17">
            <v>2.6360000000000001</v>
          </cell>
          <cell r="F17">
            <v>0.85199999999999998</v>
          </cell>
          <cell r="G17">
            <v>0.14399999999999999</v>
          </cell>
          <cell r="H17">
            <v>84.129583710948467</v>
          </cell>
          <cell r="I17">
            <v>19.600000000000001</v>
          </cell>
        </row>
        <row r="18">
          <cell r="A18" t="str">
            <v xml:space="preserve">  March</v>
          </cell>
          <cell r="B18">
            <v>2.0339999999999998</v>
          </cell>
          <cell r="C18">
            <v>6.8159999999999998</v>
          </cell>
          <cell r="D18">
            <v>1.377</v>
          </cell>
          <cell r="E18">
            <v>3.3260000000000001</v>
          </cell>
          <cell r="F18">
            <v>1.5089999999999999</v>
          </cell>
          <cell r="G18">
            <v>0.14399999999999999</v>
          </cell>
          <cell r="H18">
            <v>100.83176589675747</v>
          </cell>
          <cell r="I18">
            <v>16</v>
          </cell>
        </row>
        <row r="19">
          <cell r="A19" t="str">
            <v xml:space="preserve">  April</v>
          </cell>
          <cell r="B19">
            <v>2.0230000000000001</v>
          </cell>
          <cell r="C19">
            <v>5.5110000000000001</v>
          </cell>
          <cell r="D19">
            <v>1.109</v>
          </cell>
          <cell r="E19">
            <v>3.5649999999999999</v>
          </cell>
          <cell r="F19">
            <v>1.2</v>
          </cell>
          <cell r="G19">
            <v>0.14399999999999999</v>
          </cell>
          <cell r="H19">
            <v>97.554923503332631</v>
          </cell>
          <cell r="I19">
            <v>2.8</v>
          </cell>
        </row>
        <row r="20">
          <cell r="A20" t="str">
            <v xml:space="preserve">  May</v>
          </cell>
          <cell r="B20">
            <v>2.39</v>
          </cell>
          <cell r="C20">
            <v>6.9119999999999999</v>
          </cell>
          <cell r="D20">
            <v>1.2769999999999999</v>
          </cell>
          <cell r="E20">
            <v>3.6629999999999998</v>
          </cell>
          <cell r="F20">
            <v>1.4450000000000001</v>
          </cell>
          <cell r="G20">
            <v>0.14399999999999999</v>
          </cell>
          <cell r="H20">
            <v>114.67933057056044</v>
          </cell>
          <cell r="I20">
            <v>0.5</v>
          </cell>
        </row>
        <row r="21">
          <cell r="A21" t="str">
            <v xml:space="preserve">  June</v>
          </cell>
          <cell r="B21">
            <v>2.7250000000000001</v>
          </cell>
          <cell r="C21">
            <v>7.5640000000000001</v>
          </cell>
          <cell r="D21">
            <v>1.673</v>
          </cell>
          <cell r="E21">
            <v>4.5179999999999998</v>
          </cell>
          <cell r="F21">
            <v>1.635</v>
          </cell>
          <cell r="G21">
            <v>0.14399999999999999</v>
          </cell>
          <cell r="H21">
            <v>155.28934684541548</v>
          </cell>
          <cell r="I21">
            <v>-15.8</v>
          </cell>
        </row>
        <row r="22">
          <cell r="A22" t="str">
            <v xml:space="preserve">  July</v>
          </cell>
          <cell r="B22">
            <v>2.718</v>
          </cell>
          <cell r="C22">
            <v>8.4619999999999997</v>
          </cell>
          <cell r="D22">
            <v>1.359</v>
          </cell>
          <cell r="E22">
            <v>4.5739999999999998</v>
          </cell>
          <cell r="F22">
            <v>1.782</v>
          </cell>
          <cell r="G22">
            <v>0.32200000000000001</v>
          </cell>
          <cell r="H22">
            <v>164.4272170185782</v>
          </cell>
          <cell r="I22">
            <v>-5.8</v>
          </cell>
        </row>
        <row r="23">
          <cell r="A23" t="str">
            <v xml:space="preserve">  August</v>
          </cell>
          <cell r="B23">
            <v>2.7709999999999999</v>
          </cell>
          <cell r="C23">
            <v>8.5410000000000004</v>
          </cell>
          <cell r="D23">
            <v>1.33</v>
          </cell>
          <cell r="E23">
            <v>5.3410000000000002</v>
          </cell>
          <cell r="F23">
            <v>1.806</v>
          </cell>
          <cell r="G23">
            <v>0.32200000000000001</v>
          </cell>
          <cell r="H23">
            <v>164.66943738190142</v>
          </cell>
          <cell r="I23">
            <v>1.8</v>
          </cell>
        </row>
        <row r="24">
          <cell r="A24" t="str">
            <v xml:space="preserve">  September</v>
          </cell>
          <cell r="B24">
            <v>3.673</v>
          </cell>
          <cell r="C24">
            <v>10.906000000000001</v>
          </cell>
          <cell r="D24">
            <v>2.6920000000000002</v>
          </cell>
          <cell r="E24">
            <v>6.1619999999999999</v>
          </cell>
          <cell r="F24">
            <v>2.0070000000000001</v>
          </cell>
          <cell r="G24">
            <v>0.32200000000000001</v>
          </cell>
          <cell r="H24">
            <v>224.79061439401391</v>
          </cell>
          <cell r="I24">
            <v>-2.9</v>
          </cell>
        </row>
        <row r="25">
          <cell r="A25" t="str">
            <v xml:space="preserve">  October</v>
          </cell>
          <cell r="B25">
            <v>3.8780000000000001</v>
          </cell>
          <cell r="C25">
            <v>13.106999999999999</v>
          </cell>
          <cell r="D25">
            <v>2.3340000000000001</v>
          </cell>
          <cell r="E25">
            <v>5.8280000000000003</v>
          </cell>
          <cell r="F25">
            <v>2.2909999999999999</v>
          </cell>
          <cell r="G25">
            <v>0.32200000000000001</v>
          </cell>
          <cell r="H25">
            <v>233.14025799159532</v>
          </cell>
          <cell r="I25">
            <v>1.8</v>
          </cell>
        </row>
        <row r="26">
          <cell r="A26" t="str">
            <v xml:space="preserve">  November</v>
          </cell>
          <cell r="B26">
            <v>3.516</v>
          </cell>
          <cell r="C26">
            <v>9.7539999999999996</v>
          </cell>
          <cell r="D26">
            <v>2.2189999999999999</v>
          </cell>
          <cell r="E26">
            <v>7.1369999999999996</v>
          </cell>
          <cell r="F26">
            <v>2.3170000000000002</v>
          </cell>
          <cell r="G26">
            <v>0.32200000000000001</v>
          </cell>
          <cell r="H26">
            <v>206.42313891524736</v>
          </cell>
          <cell r="I26">
            <v>2.4</v>
          </cell>
        </row>
        <row r="27">
          <cell r="A27" t="str">
            <v xml:space="preserve">  December</v>
          </cell>
          <cell r="B27">
            <v>4.32</v>
          </cell>
          <cell r="C27">
            <v>10.868</v>
          </cell>
          <cell r="D27">
            <v>3.0449999999999999</v>
          </cell>
          <cell r="E27">
            <v>8.6489999999999991</v>
          </cell>
          <cell r="F27">
            <v>2.8879999999999999</v>
          </cell>
          <cell r="G27">
            <v>0.32200000000000001</v>
          </cell>
          <cell r="H27">
            <v>234.18808835742283</v>
          </cell>
          <cell r="I27">
            <v>8.3000000000000007</v>
          </cell>
        </row>
        <row r="28">
          <cell r="A28">
            <v>1997</v>
          </cell>
        </row>
        <row r="29">
          <cell r="A29" t="str">
            <v xml:space="preserve">  January</v>
          </cell>
          <cell r="B29">
            <v>3.8679999999999999</v>
          </cell>
          <cell r="C29">
            <v>10.153</v>
          </cell>
          <cell r="D29">
            <v>1.5469999999999999</v>
          </cell>
          <cell r="E29">
            <v>7.5529999999999999</v>
          </cell>
          <cell r="F29">
            <v>2.44</v>
          </cell>
          <cell r="G29">
            <v>0.32200000000000001</v>
          </cell>
          <cell r="H29">
            <v>209.68507540891466</v>
          </cell>
          <cell r="I29">
            <v>4.0999999999999996</v>
          </cell>
        </row>
        <row r="30">
          <cell r="A30" t="str">
            <v xml:space="preserve">  February</v>
          </cell>
          <cell r="B30">
            <v>3.7330000000000001</v>
          </cell>
          <cell r="C30">
            <v>10.629</v>
          </cell>
          <cell r="D30">
            <v>1.492</v>
          </cell>
          <cell r="E30">
            <v>7.0090000000000003</v>
          </cell>
          <cell r="F30">
            <v>2.48</v>
          </cell>
          <cell r="G30">
            <v>0.32200000000000001</v>
          </cell>
          <cell r="H30">
            <v>199.57268012598144</v>
          </cell>
          <cell r="I30">
            <v>1.4</v>
          </cell>
        </row>
        <row r="31">
          <cell r="A31" t="str">
            <v xml:space="preserve">  March</v>
          </cell>
          <cell r="B31">
            <v>4.0060000000000002</v>
          </cell>
          <cell r="C31">
            <v>11.628</v>
          </cell>
          <cell r="D31">
            <v>1.633</v>
          </cell>
          <cell r="E31">
            <v>7.6139999999999999</v>
          </cell>
          <cell r="F31">
            <v>2.8130000000000002</v>
          </cell>
          <cell r="G31">
            <v>0.32200000000000001</v>
          </cell>
          <cell r="H31">
            <v>204.55371106985393</v>
          </cell>
          <cell r="I31">
            <v>4.7</v>
          </cell>
        </row>
        <row r="32">
          <cell r="A32" t="str">
            <v xml:space="preserve">  April</v>
          </cell>
          <cell r="B32">
            <v>3.6930000000000001</v>
          </cell>
          <cell r="C32">
            <v>10.661</v>
          </cell>
          <cell r="D32">
            <v>1.5129999999999999</v>
          </cell>
          <cell r="E32">
            <v>7.4020000000000001</v>
          </cell>
          <cell r="F32">
            <v>2.8370000000000002</v>
          </cell>
          <cell r="G32">
            <v>0.32200000000000001</v>
          </cell>
          <cell r="H32">
            <v>154.31371252878674</v>
          </cell>
          <cell r="I32">
            <v>22.2</v>
          </cell>
        </row>
        <row r="33">
          <cell r="A33" t="str">
            <v xml:space="preserve">  May</v>
          </cell>
          <cell r="B33">
            <v>3.6989999999999998</v>
          </cell>
          <cell r="C33">
            <v>11.39</v>
          </cell>
          <cell r="D33">
            <v>1.774</v>
          </cell>
          <cell r="E33">
            <v>7.6740000000000004</v>
          </cell>
          <cell r="F33">
            <v>2.35</v>
          </cell>
          <cell r="G33">
            <v>0.32200000000000001</v>
          </cell>
          <cell r="H33">
            <v>151.53375029705967</v>
          </cell>
          <cell r="I33">
            <v>2</v>
          </cell>
        </row>
        <row r="34">
          <cell r="A34" t="str">
            <v xml:space="preserve">  June</v>
          </cell>
          <cell r="B34">
            <v>4.33</v>
          </cell>
          <cell r="C34">
            <v>14.750999999999999</v>
          </cell>
          <cell r="D34">
            <v>2.1150000000000002</v>
          </cell>
          <cell r="E34">
            <v>9.3849999999999998</v>
          </cell>
          <cell r="F34">
            <v>2.58</v>
          </cell>
          <cell r="G34">
            <v>0.32200000000000001</v>
          </cell>
          <cell r="H34">
            <v>162.29037911293958</v>
          </cell>
          <cell r="I34">
            <v>9.3000000000000007</v>
          </cell>
        </row>
        <row r="35">
          <cell r="A35" t="str">
            <v xml:space="preserve">  July</v>
          </cell>
          <cell r="B35">
            <v>4.2210000000000001</v>
          </cell>
          <cell r="C35">
            <v>14.569000000000001</v>
          </cell>
          <cell r="D35">
            <v>1.901</v>
          </cell>
          <cell r="E35">
            <v>9.74</v>
          </cell>
          <cell r="F35">
            <v>2.6269999999999998</v>
          </cell>
          <cell r="G35">
            <v>0.32200000000000001</v>
          </cell>
          <cell r="H35">
            <v>132.38912911490678</v>
          </cell>
          <cell r="I35">
            <v>19.5</v>
          </cell>
        </row>
        <row r="36">
          <cell r="A36" t="str">
            <v xml:space="preserve">  August</v>
          </cell>
          <cell r="B36">
            <v>4.3890000000000002</v>
          </cell>
          <cell r="C36">
            <v>15.191000000000001</v>
          </cell>
          <cell r="D36">
            <v>2.0960000000000001</v>
          </cell>
          <cell r="E36">
            <v>10.029999999999999</v>
          </cell>
          <cell r="F36">
            <v>2.68</v>
          </cell>
          <cell r="G36">
            <v>0.32200000000000001</v>
          </cell>
          <cell r="H36">
            <v>111.46424954182739</v>
          </cell>
          <cell r="I36">
            <v>23.5</v>
          </cell>
        </row>
        <row r="37">
          <cell r="A37" t="str">
            <v xml:space="preserve">  September</v>
          </cell>
          <cell r="B37">
            <v>6.6379999999999999</v>
          </cell>
          <cell r="C37">
            <v>19.814</v>
          </cell>
          <cell r="D37">
            <v>5.2489999999999997</v>
          </cell>
          <cell r="E37">
            <v>12.16</v>
          </cell>
          <cell r="F37">
            <v>3.42</v>
          </cell>
          <cell r="G37">
            <v>0.32200000000000001</v>
          </cell>
          <cell r="H37">
            <v>156.38262642156286</v>
          </cell>
          <cell r="I37">
            <v>7.8</v>
          </cell>
        </row>
        <row r="38">
          <cell r="A38" t="str">
            <v xml:space="preserve">  October</v>
          </cell>
          <cell r="B38">
            <v>6.6319999999999997</v>
          </cell>
          <cell r="C38">
            <v>20.553000000000001</v>
          </cell>
          <cell r="D38">
            <v>4.6669999999999998</v>
          </cell>
          <cell r="E38">
            <v>11.31</v>
          </cell>
          <cell r="F38">
            <v>3.5390000000000001</v>
          </cell>
          <cell r="G38">
            <v>0.32200000000000001</v>
          </cell>
          <cell r="H38">
            <v>154.54131972642674</v>
          </cell>
          <cell r="I38">
            <v>1.1000000000000001</v>
          </cell>
        </row>
        <row r="39">
          <cell r="A39" t="str">
            <v xml:space="preserve">  November</v>
          </cell>
          <cell r="B39">
            <v>6.1210000000000004</v>
          </cell>
          <cell r="C39">
            <v>20.727</v>
          </cell>
          <cell r="D39">
            <v>3.1230000000000002</v>
          </cell>
          <cell r="E39">
            <v>12.087</v>
          </cell>
          <cell r="F39">
            <v>3.6949999999999998</v>
          </cell>
          <cell r="G39">
            <v>0.32200000000000001</v>
          </cell>
          <cell r="H39">
            <v>135.97121879034921</v>
          </cell>
          <cell r="I39">
            <v>4.9000000000000004</v>
          </cell>
        </row>
        <row r="40">
          <cell r="A40" t="str">
            <v xml:space="preserve">  December</v>
          </cell>
          <cell r="B40">
            <v>7.7009999999999996</v>
          </cell>
          <cell r="C40">
            <v>22.443999999999999</v>
          </cell>
          <cell r="D40">
            <v>4.8129999999999997</v>
          </cell>
          <cell r="E40">
            <v>15.394</v>
          </cell>
          <cell r="F40" t="str">
            <v>…</v>
          </cell>
          <cell r="G40">
            <v>0.32200000000000001</v>
          </cell>
          <cell r="H40">
            <v>167.22303470185398</v>
          </cell>
          <cell r="I40">
            <v>2.2999999999999998</v>
          </cell>
        </row>
        <row r="41">
          <cell r="A41">
            <v>1998</v>
          </cell>
        </row>
        <row r="42">
          <cell r="A42" t="str">
            <v xml:space="preserve">  January</v>
          </cell>
          <cell r="B42">
            <v>7.2009999999999996</v>
          </cell>
          <cell r="C42">
            <v>23.542999999999999</v>
          </cell>
          <cell r="D42">
            <v>2.08</v>
          </cell>
          <cell r="E42">
            <v>11.319000000000001</v>
          </cell>
          <cell r="F42">
            <v>4.7699999999999996</v>
          </cell>
          <cell r="G42">
            <v>0.32200000000000001</v>
          </cell>
          <cell r="H42">
            <v>155.58786678063396</v>
          </cell>
          <cell r="I42">
            <v>0.5</v>
          </cell>
        </row>
        <row r="43">
          <cell r="A43" t="str">
            <v xml:space="preserve">  February</v>
          </cell>
          <cell r="B43">
            <v>7.0609999999999999</v>
          </cell>
          <cell r="C43">
            <v>22.597999999999999</v>
          </cell>
          <cell r="D43">
            <v>2.3109999999999999</v>
          </cell>
          <cell r="E43">
            <v>12.526999999999999</v>
          </cell>
          <cell r="F43">
            <v>4.43</v>
          </cell>
          <cell r="G43">
            <v>0.32200000000000001</v>
          </cell>
          <cell r="H43">
            <v>148.40755571373521</v>
          </cell>
          <cell r="I43">
            <v>2.8</v>
          </cell>
        </row>
        <row r="44">
          <cell r="A44" t="str">
            <v xml:space="preserve">  March</v>
          </cell>
          <cell r="B44">
            <v>7.6440000000000001</v>
          </cell>
          <cell r="C44">
            <v>24.806999999999999</v>
          </cell>
          <cell r="D44">
            <v>2.91</v>
          </cell>
          <cell r="E44">
            <v>14.805999999999999</v>
          </cell>
          <cell r="F44">
            <v>5.38</v>
          </cell>
          <cell r="G44">
            <v>0.32200000000000001</v>
          </cell>
          <cell r="H44">
            <v>159.70278820995452</v>
          </cell>
          <cell r="I44">
            <v>0.6</v>
          </cell>
        </row>
        <row r="45">
          <cell r="A45" t="str">
            <v xml:space="preserve">  April</v>
          </cell>
          <cell r="B45">
            <v>7.6070000000000002</v>
          </cell>
          <cell r="C45">
            <v>25.138999999999999</v>
          </cell>
          <cell r="D45">
            <v>3.129</v>
          </cell>
          <cell r="E45">
            <v>14.385</v>
          </cell>
          <cell r="F45">
            <v>5.91</v>
          </cell>
          <cell r="G45">
            <v>1</v>
          </cell>
          <cell r="H45">
            <v>156.27312015891079</v>
          </cell>
          <cell r="I45">
            <v>1.7</v>
          </cell>
        </row>
        <row r="46">
          <cell r="A46" t="str">
            <v xml:space="preserve">  May</v>
          </cell>
          <cell r="B46">
            <v>7.6319999999999997</v>
          </cell>
          <cell r="C46">
            <v>25.271000000000001</v>
          </cell>
          <cell r="D46">
            <v>3.181</v>
          </cell>
          <cell r="E46">
            <v>17.227</v>
          </cell>
          <cell r="F46">
            <v>6.43</v>
          </cell>
          <cell r="G46">
            <v>1</v>
          </cell>
          <cell r="H46">
            <v>162.97994120373414</v>
          </cell>
          <cell r="I46">
            <v>-3.8</v>
          </cell>
        </row>
        <row r="47">
          <cell r="A47" t="str">
            <v xml:space="preserve">  June</v>
          </cell>
          <cell r="B47">
            <v>8.6760000000000002</v>
          </cell>
          <cell r="C47">
            <v>25.812000000000001</v>
          </cell>
          <cell r="D47">
            <v>3.5009999999999999</v>
          </cell>
          <cell r="E47">
            <v>19.658999999999999</v>
          </cell>
          <cell r="F47">
            <v>8.42</v>
          </cell>
          <cell r="G47">
            <v>1</v>
          </cell>
          <cell r="H47">
            <v>194.61593185200934</v>
          </cell>
          <cell r="I47">
            <v>-4.8</v>
          </cell>
        </row>
        <row r="48">
          <cell r="A48" t="str">
            <v xml:space="preserve">  July</v>
          </cell>
          <cell r="B48">
            <v>8.8019999999999996</v>
          </cell>
          <cell r="C48">
            <v>26.120999999999999</v>
          </cell>
          <cell r="D48">
            <v>3.738</v>
          </cell>
          <cell r="E48">
            <v>25.347000000000001</v>
          </cell>
          <cell r="F48">
            <v>8.07</v>
          </cell>
          <cell r="G48">
            <v>1</v>
          </cell>
          <cell r="H48">
            <v>208.05300769893745</v>
          </cell>
          <cell r="I48">
            <v>-5.0999999999999996</v>
          </cell>
        </row>
        <row r="49">
          <cell r="A49" t="str">
            <v xml:space="preserve">  August</v>
          </cell>
          <cell r="B49">
            <v>8.9329999999999998</v>
          </cell>
          <cell r="C49">
            <v>26.568999999999999</v>
          </cell>
          <cell r="D49">
            <v>3.9670000000000001</v>
          </cell>
          <cell r="E49">
            <v>26.263000000000002</v>
          </cell>
          <cell r="F49">
            <v>8.08</v>
          </cell>
          <cell r="G49">
            <v>1</v>
          </cell>
          <cell r="H49">
            <v>216.12022178994496</v>
          </cell>
          <cell r="I49">
            <v>-2.2999999999999998</v>
          </cell>
        </row>
        <row r="50">
          <cell r="A50" t="str">
            <v xml:space="preserve">  September</v>
          </cell>
          <cell r="B50">
            <v>10.513999999999999</v>
          </cell>
          <cell r="C50">
            <v>27.568000000000001</v>
          </cell>
          <cell r="D50">
            <v>6.4329999999999998</v>
          </cell>
          <cell r="E50">
            <v>28.032</v>
          </cell>
          <cell r="F50">
            <v>7.9</v>
          </cell>
          <cell r="G50">
            <v>1</v>
          </cell>
          <cell r="H50">
            <v>250.11808236796153</v>
          </cell>
          <cell r="I50">
            <v>1.7</v>
          </cell>
        </row>
        <row r="51">
          <cell r="A51" t="str">
            <v xml:space="preserve">  October</v>
          </cell>
          <cell r="B51">
            <v>9.4120000000000008</v>
          </cell>
          <cell r="C51">
            <v>26.818000000000001</v>
          </cell>
          <cell r="D51">
            <v>5.6260000000000003</v>
          </cell>
          <cell r="E51">
            <v>21.248999999999999</v>
          </cell>
          <cell r="F51">
            <v>7.6</v>
          </cell>
          <cell r="G51">
            <v>1</v>
          </cell>
          <cell r="H51">
            <v>222.12554379942901</v>
          </cell>
          <cell r="I51">
            <v>0.8</v>
          </cell>
        </row>
        <row r="52">
          <cell r="A52" t="str">
            <v xml:space="preserve">  November</v>
          </cell>
          <cell r="B52">
            <v>9.7769999999999992</v>
          </cell>
          <cell r="C52">
            <v>28.305</v>
          </cell>
          <cell r="D52">
            <v>5.641</v>
          </cell>
          <cell r="E52">
            <v>23.556000000000001</v>
          </cell>
          <cell r="F52">
            <v>7.86</v>
          </cell>
          <cell r="G52">
            <v>1</v>
          </cell>
          <cell r="H52">
            <v>212.66325778122419</v>
          </cell>
          <cell r="I52">
            <v>8.5</v>
          </cell>
        </row>
        <row r="53">
          <cell r="A53" t="str">
            <v xml:space="preserve">  December</v>
          </cell>
          <cell r="B53">
            <v>11.744</v>
          </cell>
          <cell r="C53">
            <v>30.545999999999999</v>
          </cell>
          <cell r="D53">
            <v>8.01</v>
          </cell>
          <cell r="E53">
            <v>26.577000000000002</v>
          </cell>
          <cell r="F53">
            <v>8.56</v>
          </cell>
          <cell r="G53">
            <v>1</v>
          </cell>
          <cell r="H53">
            <v>248.2490042408983</v>
          </cell>
          <cell r="I53">
            <v>2.9</v>
          </cell>
        </row>
        <row r="54">
          <cell r="A54">
            <v>1999</v>
          </cell>
        </row>
        <row r="55">
          <cell r="A55" t="str">
            <v xml:space="preserve">  January</v>
          </cell>
          <cell r="B55">
            <v>10.689</v>
          </cell>
          <cell r="C55">
            <v>29.684999999999999</v>
          </cell>
          <cell r="D55">
            <v>3.2669999999999999</v>
          </cell>
          <cell r="E55">
            <v>20.763000000000002</v>
          </cell>
          <cell r="F55">
            <v>7.85</v>
          </cell>
          <cell r="G55">
            <v>1</v>
          </cell>
          <cell r="H55">
            <v>218.94188475023381</v>
          </cell>
          <cell r="I55">
            <v>3.2</v>
          </cell>
        </row>
        <row r="56">
          <cell r="A56" t="str">
            <v xml:space="preserve">  February</v>
          </cell>
          <cell r="B56">
            <v>11.1</v>
          </cell>
          <cell r="C56">
            <v>27.655000000000001</v>
          </cell>
          <cell r="D56">
            <v>3.81</v>
          </cell>
          <cell r="E56">
            <v>32.116999999999997</v>
          </cell>
          <cell r="F56">
            <v>8.51</v>
          </cell>
          <cell r="G56">
            <v>1</v>
          </cell>
          <cell r="H56">
            <v>225.77990373193572</v>
          </cell>
          <cell r="I56">
            <v>0.7</v>
          </cell>
        </row>
        <row r="57">
          <cell r="A57" t="str">
            <v xml:space="preserve">  March</v>
          </cell>
          <cell r="B57">
            <v>11.551</v>
          </cell>
          <cell r="C57">
            <v>31.497</v>
          </cell>
          <cell r="D57">
            <v>4.2809999999999997</v>
          </cell>
          <cell r="E57">
            <v>30.096</v>
          </cell>
          <cell r="F57">
            <v>9.3759999999999994</v>
          </cell>
          <cell r="G57">
            <v>1</v>
          </cell>
          <cell r="H57">
            <v>228.99949669033859</v>
          </cell>
          <cell r="I57">
            <v>2.6</v>
          </cell>
        </row>
        <row r="58">
          <cell r="A58" t="str">
            <v xml:space="preserve">  April</v>
          </cell>
          <cell r="B58">
            <v>11.103999999999999</v>
          </cell>
          <cell r="C58">
            <v>32.024999999999999</v>
          </cell>
          <cell r="D58">
            <v>4.1189999999999998</v>
          </cell>
          <cell r="E58">
            <v>29.375</v>
          </cell>
          <cell r="F58">
            <v>8.7840000000000007</v>
          </cell>
          <cell r="G58">
            <v>1</v>
          </cell>
          <cell r="H58">
            <v>205.16093757950938</v>
          </cell>
          <cell r="I58">
            <v>7.3</v>
          </cell>
        </row>
        <row r="59">
          <cell r="A59" t="str">
            <v xml:space="preserve">  May</v>
          </cell>
          <cell r="B59">
            <v>10.836</v>
          </cell>
          <cell r="C59">
            <v>33.72</v>
          </cell>
          <cell r="D59">
            <v>4.2</v>
          </cell>
          <cell r="E59">
            <v>32.71</v>
          </cell>
          <cell r="F59">
            <v>8.93</v>
          </cell>
          <cell r="G59">
            <v>1</v>
          </cell>
          <cell r="H59">
            <v>200.40969640493915</v>
          </cell>
          <cell r="I59">
            <v>-0.1</v>
          </cell>
        </row>
        <row r="60">
          <cell r="A60" t="str">
            <v xml:space="preserve">  June</v>
          </cell>
          <cell r="B60">
            <v>11.323</v>
          </cell>
          <cell r="C60">
            <v>33.957000000000001</v>
          </cell>
          <cell r="D60">
            <v>4.8540000000000001</v>
          </cell>
          <cell r="E60">
            <v>38.598999999999997</v>
          </cell>
          <cell r="F60">
            <v>9.5169999999999995</v>
          </cell>
          <cell r="G60">
            <v>1</v>
          </cell>
          <cell r="H60">
            <v>212.82181500474238</v>
          </cell>
          <cell r="I60">
            <v>-1.6</v>
          </cell>
        </row>
        <row r="61">
          <cell r="A61" t="str">
            <v xml:space="preserve">  July</v>
          </cell>
          <cell r="B61">
            <v>11.802</v>
          </cell>
          <cell r="C61">
            <v>33.823</v>
          </cell>
          <cell r="D61">
            <v>4.6520000000000001</v>
          </cell>
          <cell r="E61">
            <v>45.398000000000003</v>
          </cell>
          <cell r="F61">
            <v>10.195</v>
          </cell>
          <cell r="G61">
            <v>1</v>
          </cell>
          <cell r="H61">
            <v>202.57979460611907</v>
          </cell>
          <cell r="I61">
            <v>9.5</v>
          </cell>
        </row>
        <row r="62">
          <cell r="A62" t="str">
            <v xml:space="preserve">  August</v>
          </cell>
          <cell r="B62">
            <v>12.404</v>
          </cell>
          <cell r="C62">
            <v>34.421999999999997</v>
          </cell>
          <cell r="D62">
            <v>4.9370000000000003</v>
          </cell>
          <cell r="E62">
            <v>47.423999999999999</v>
          </cell>
          <cell r="F62">
            <v>11.218999999999999</v>
          </cell>
          <cell r="G62">
            <v>1</v>
          </cell>
          <cell r="H62">
            <v>183.54572955886357</v>
          </cell>
          <cell r="I62">
            <v>16</v>
          </cell>
        </row>
        <row r="63">
          <cell r="A63" t="str">
            <v xml:space="preserve">  September</v>
          </cell>
          <cell r="B63">
            <v>14.233000000000001</v>
          </cell>
          <cell r="C63">
            <v>37.543999999999997</v>
          </cell>
          <cell r="D63">
            <v>9.5090000000000003</v>
          </cell>
          <cell r="E63">
            <v>37.963999999999999</v>
          </cell>
          <cell r="F63">
            <v>10.843999999999999</v>
          </cell>
          <cell r="G63">
            <v>1</v>
          </cell>
          <cell r="H63">
            <v>213.60039985885152</v>
          </cell>
          <cell r="I63">
            <v>-1.4</v>
          </cell>
        </row>
        <row r="64">
          <cell r="A64" t="str">
            <v xml:space="preserve">  October</v>
          </cell>
          <cell r="B64">
            <v>13.949</v>
          </cell>
          <cell r="C64">
            <v>37.381</v>
          </cell>
          <cell r="D64">
            <v>8.8149999999999995</v>
          </cell>
          <cell r="E64">
            <v>44.173999999999999</v>
          </cell>
          <cell r="F64">
            <v>10.5</v>
          </cell>
          <cell r="G64">
            <v>1</v>
          </cell>
          <cell r="H64">
            <v>213.61050688692129</v>
          </cell>
          <cell r="I64">
            <v>-2</v>
          </cell>
        </row>
        <row r="65">
          <cell r="A65" t="str">
            <v xml:space="preserve">  November</v>
          </cell>
          <cell r="B65">
            <v>13.879</v>
          </cell>
          <cell r="C65">
            <v>38.811999999999998</v>
          </cell>
          <cell r="D65">
            <v>7.7270000000000003</v>
          </cell>
          <cell r="E65">
            <v>43.231000000000002</v>
          </cell>
          <cell r="F65">
            <v>10.778</v>
          </cell>
          <cell r="G65">
            <v>1</v>
          </cell>
          <cell r="H65">
            <v>220.01920224054743</v>
          </cell>
          <cell r="I65">
            <v>-3.4</v>
          </cell>
        </row>
        <row r="66">
          <cell r="A66" t="str">
            <v xml:space="preserve">  December</v>
          </cell>
          <cell r="B66">
            <v>15.919</v>
          </cell>
          <cell r="C66">
            <v>41.9</v>
          </cell>
          <cell r="D66">
            <v>9.8040000000000003</v>
          </cell>
          <cell r="E66">
            <v>46.162999999999997</v>
          </cell>
          <cell r="F66">
            <v>11.686</v>
          </cell>
          <cell r="G66">
            <v>1</v>
          </cell>
          <cell r="H66">
            <v>258.56418888449787</v>
          </cell>
          <cell r="I66">
            <v>-2.4</v>
          </cell>
        </row>
        <row r="67">
          <cell r="A67">
            <v>2000</v>
          </cell>
        </row>
        <row r="68">
          <cell r="A68" t="str">
            <v xml:space="preserve">  January</v>
          </cell>
          <cell r="B68">
            <v>14.026989087168969</v>
          </cell>
          <cell r="C68">
            <v>39.459068639704043</v>
          </cell>
          <cell r="D68">
            <v>4.7299068360429697</v>
          </cell>
          <cell r="E68">
            <v>30.65286050330656</v>
          </cell>
          <cell r="F68">
            <v>10.119088422164056</v>
          </cell>
          <cell r="G68">
            <v>1</v>
          </cell>
          <cell r="H68">
            <v>224.24529692243331</v>
          </cell>
          <cell r="I68">
            <v>1.6</v>
          </cell>
        </row>
        <row r="69">
          <cell r="A69" t="str">
            <v xml:space="preserve">  February</v>
          </cell>
          <cell r="B69">
            <v>14.059338852417508</v>
          </cell>
          <cell r="C69">
            <v>41.636470660825573</v>
          </cell>
          <cell r="D69">
            <v>4.4573702961478512</v>
          </cell>
          <cell r="E69">
            <v>29.286996371080299</v>
          </cell>
          <cell r="F69">
            <v>10.284254817115741</v>
          </cell>
          <cell r="G69">
            <v>1</v>
          </cell>
          <cell r="H69">
            <v>222.97863391352445</v>
          </cell>
          <cell r="I69">
            <v>0.8</v>
          </cell>
        </row>
        <row r="70">
          <cell r="A70" t="str">
            <v xml:space="preserve">  March</v>
          </cell>
          <cell r="B70">
            <v>15.949655592528142</v>
          </cell>
          <cell r="C70">
            <v>50.144911725621725</v>
          </cell>
          <cell r="D70">
            <v>5.0059616297468361</v>
          </cell>
          <cell r="E70">
            <v>39.15086935166994</v>
          </cell>
          <cell r="F70">
            <v>11.946847749169885</v>
          </cell>
          <cell r="G70">
            <v>1</v>
          </cell>
          <cell r="H70">
            <v>247.03000383831622</v>
          </cell>
          <cell r="I70">
            <v>2.4</v>
          </cell>
        </row>
        <row r="71">
          <cell r="A71" t="str">
            <v xml:space="preserve">  April</v>
          </cell>
          <cell r="B71">
            <v>14.424470983096855</v>
          </cell>
          <cell r="C71">
            <v>42.846420976287355</v>
          </cell>
          <cell r="D71">
            <v>4.8432737453921746</v>
          </cell>
          <cell r="E71">
            <v>34.302487198244329</v>
          </cell>
          <cell r="F71">
            <v>12.189647682119205</v>
          </cell>
          <cell r="G71">
            <v>1</v>
          </cell>
          <cell r="H71">
            <v>216.27084066727477</v>
          </cell>
          <cell r="I71">
            <v>3.3</v>
          </cell>
        </row>
        <row r="72">
          <cell r="A72" t="str">
            <v xml:space="preserve">  May</v>
          </cell>
          <cell r="B72">
            <v>14.606206609275199</v>
          </cell>
          <cell r="C72">
            <v>43.160081197477695</v>
          </cell>
          <cell r="D72">
            <v>5.2447958669354842</v>
          </cell>
          <cell r="E72">
            <v>39.250269827503139</v>
          </cell>
          <cell r="F72">
            <v>12.691081002185784</v>
          </cell>
          <cell r="G72">
            <v>1</v>
          </cell>
          <cell r="H72">
            <v>206.79477121938373</v>
          </cell>
          <cell r="I72">
            <v>5.9</v>
          </cell>
        </row>
        <row r="73">
          <cell r="A73" t="str">
            <v xml:space="preserve">  June</v>
          </cell>
          <cell r="B73">
            <v>14.957221859730371</v>
          </cell>
          <cell r="C73">
            <v>42.985820066194769</v>
          </cell>
          <cell r="D73">
            <v>6.1047116601436455</v>
          </cell>
          <cell r="E73">
            <v>40.154716279069767</v>
          </cell>
          <cell r="F73">
            <v>13.754361010932639</v>
          </cell>
          <cell r="G73">
            <v>1</v>
          </cell>
          <cell r="H73">
            <v>208.22462880191196</v>
          </cell>
          <cell r="I73">
            <v>1.7</v>
          </cell>
        </row>
        <row r="74">
          <cell r="A74" t="str">
            <v xml:space="preserve">  July</v>
          </cell>
          <cell r="B74">
            <v>14.556073702221115</v>
          </cell>
          <cell r="C74">
            <v>43.071150687617973</v>
          </cell>
          <cell r="D74">
            <v>5.5390971503005586</v>
          </cell>
          <cell r="E74">
            <v>40.983266523725177</v>
          </cell>
          <cell r="F74">
            <v>13.536152325538024</v>
          </cell>
          <cell r="G74">
            <v>1</v>
          </cell>
          <cell r="H74">
            <v>202.23563608750158</v>
          </cell>
          <cell r="I74">
            <v>0.2</v>
          </cell>
        </row>
        <row r="75">
          <cell r="A75" t="str">
            <v xml:space="preserve">  August</v>
          </cell>
          <cell r="B75">
            <v>15.139169968029115</v>
          </cell>
          <cell r="C75">
            <v>45.027073255438957</v>
          </cell>
          <cell r="D75">
            <v>6.9011052085392377</v>
          </cell>
          <cell r="E75">
            <v>44.040718299535797</v>
          </cell>
          <cell r="F75">
            <v>13.814530191831498</v>
          </cell>
          <cell r="G75">
            <v>1</v>
          </cell>
          <cell r="H75">
            <v>198.61842979146491</v>
          </cell>
          <cell r="I75">
            <v>5.9</v>
          </cell>
        </row>
        <row r="76">
          <cell r="A76" t="str">
            <v xml:space="preserve">  September</v>
          </cell>
          <cell r="B76">
            <v>19.429928870615377</v>
          </cell>
          <cell r="C76">
            <v>50.899210516872209</v>
          </cell>
          <cell r="D76">
            <v>14.091208916155814</v>
          </cell>
          <cell r="E76">
            <v>47.753948552750018</v>
          </cell>
          <cell r="F76">
            <v>13.681587271260559</v>
          </cell>
          <cell r="G76">
            <v>1</v>
          </cell>
          <cell r="H76">
            <v>237.12657353546416</v>
          </cell>
          <cell r="I76">
            <v>7.5</v>
          </cell>
        </row>
        <row r="77">
          <cell r="A77" t="str">
            <v xml:space="preserve">  October</v>
          </cell>
          <cell r="B77">
            <v>18.187159362005069</v>
          </cell>
          <cell r="C77">
            <v>49.365308111620521</v>
          </cell>
          <cell r="D77">
            <v>12.255788359521681</v>
          </cell>
          <cell r="E77">
            <v>44.411087163550704</v>
          </cell>
          <cell r="F77">
            <v>13.640867893435871</v>
          </cell>
          <cell r="G77">
            <v>1</v>
          </cell>
          <cell r="H77">
            <v>197.47293275174232</v>
          </cell>
          <cell r="I77">
            <v>12.4</v>
          </cell>
        </row>
        <row r="78">
          <cell r="A78" t="str">
            <v xml:space="preserve">  November</v>
          </cell>
          <cell r="B78">
            <v>16.436073564629286</v>
          </cell>
          <cell r="C78">
            <v>51.70693686109442</v>
          </cell>
          <cell r="D78">
            <v>7.8334690620667358</v>
          </cell>
          <cell r="E78">
            <v>39.671847212926664</v>
          </cell>
          <cell r="F78">
            <v>13.600410863042118</v>
          </cell>
          <cell r="G78">
            <v>1</v>
          </cell>
          <cell r="H78">
            <v>165.70098000221481</v>
          </cell>
          <cell r="I78">
            <v>7.7</v>
          </cell>
        </row>
        <row r="79">
          <cell r="A79" t="str">
            <v xml:space="preserve">  December</v>
          </cell>
          <cell r="B79">
            <v>22.47</v>
          </cell>
          <cell r="C79">
            <v>63.14</v>
          </cell>
          <cell r="D79">
            <v>12.8</v>
          </cell>
          <cell r="E79">
            <v>55.17</v>
          </cell>
          <cell r="F79">
            <v>16.670000000000002</v>
          </cell>
          <cell r="G79">
            <v>1</v>
          </cell>
          <cell r="H79">
            <v>227.21390967057013</v>
          </cell>
          <cell r="I79">
            <v>-0.3</v>
          </cell>
        </row>
        <row r="80">
          <cell r="A80">
            <v>2001</v>
          </cell>
          <cell r="H80" t="str">
            <v xml:space="preserve"> </v>
          </cell>
        </row>
        <row r="81">
          <cell r="A81" t="str">
            <v xml:space="preserve">  January</v>
          </cell>
          <cell r="B81">
            <v>19.48</v>
          </cell>
          <cell r="C81">
            <v>57.93</v>
          </cell>
          <cell r="D81">
            <v>5.57</v>
          </cell>
          <cell r="E81">
            <v>45.3</v>
          </cell>
          <cell r="F81">
            <v>13.92</v>
          </cell>
          <cell r="G81">
            <v>3</v>
          </cell>
          <cell r="H81">
            <v>192.36268846233807</v>
          </cell>
          <cell r="I81">
            <v>2.4</v>
          </cell>
        </row>
        <row r="82">
          <cell r="A82" t="str">
            <v xml:space="preserve">  February</v>
          </cell>
          <cell r="B82">
            <v>20.5</v>
          </cell>
          <cell r="C82">
            <v>63.86</v>
          </cell>
          <cell r="D82">
            <v>6.66</v>
          </cell>
          <cell r="E82">
            <v>46.13</v>
          </cell>
          <cell r="F82">
            <v>14.06</v>
          </cell>
          <cell r="G82">
            <v>3</v>
          </cell>
          <cell r="H82">
            <v>200.034651607706</v>
          </cell>
          <cell r="I82">
            <v>1.2</v>
          </cell>
        </row>
        <row r="83">
          <cell r="A83" t="str">
            <v xml:space="preserve">  March</v>
          </cell>
          <cell r="B83">
            <v>21.07</v>
          </cell>
          <cell r="C83">
            <v>63.64</v>
          </cell>
          <cell r="D83">
            <v>8.68</v>
          </cell>
          <cell r="E83">
            <v>48.96</v>
          </cell>
          <cell r="F83">
            <v>15.57</v>
          </cell>
          <cell r="G83">
            <v>3</v>
          </cell>
          <cell r="H83">
            <v>202.95813494687914</v>
          </cell>
          <cell r="I83">
            <v>1.3</v>
          </cell>
        </row>
        <row r="84">
          <cell r="A84" t="str">
            <v xml:space="preserve">  April</v>
          </cell>
          <cell r="B84">
            <v>19.66</v>
          </cell>
          <cell r="C84">
            <v>62.92</v>
          </cell>
          <cell r="D84">
            <v>7.29</v>
          </cell>
          <cell r="E84">
            <v>44.47</v>
          </cell>
          <cell r="F84">
            <v>16.489999999999998</v>
          </cell>
          <cell r="G84">
            <v>3</v>
          </cell>
          <cell r="H84">
            <v>185.48111551372969</v>
          </cell>
          <cell r="I84">
            <v>2.1</v>
          </cell>
        </row>
        <row r="85">
          <cell r="A85" t="str">
            <v xml:space="preserve">  May</v>
          </cell>
          <cell r="B85">
            <v>21.35</v>
          </cell>
          <cell r="C85">
            <v>66.06</v>
          </cell>
          <cell r="D85">
            <v>9.0299999999999994</v>
          </cell>
          <cell r="E85">
            <v>54.55</v>
          </cell>
          <cell r="F85">
            <v>17.829999999999998</v>
          </cell>
          <cell r="G85">
            <v>3</v>
          </cell>
          <cell r="H85">
            <v>197.4758051691565</v>
          </cell>
          <cell r="I85">
            <v>2</v>
          </cell>
        </row>
        <row r="86">
          <cell r="A86" t="str">
            <v xml:space="preserve">  June</v>
          </cell>
          <cell r="B86">
            <v>23.68</v>
          </cell>
          <cell r="C86">
            <v>72.61</v>
          </cell>
          <cell r="D86">
            <v>10.91</v>
          </cell>
          <cell r="E86">
            <v>71.47</v>
          </cell>
          <cell r="F86">
            <v>21.38</v>
          </cell>
          <cell r="G86">
            <v>3</v>
          </cell>
          <cell r="H86">
            <v>220.79337587848576</v>
          </cell>
          <cell r="I86">
            <v>-0.8</v>
          </cell>
        </row>
        <row r="87">
          <cell r="A87" t="str">
            <v xml:space="preserve">  July</v>
          </cell>
          <cell r="B87">
            <v>23.04</v>
          </cell>
          <cell r="C87">
            <v>70.489999999999995</v>
          </cell>
          <cell r="D87">
            <v>10.64</v>
          </cell>
          <cell r="E87">
            <v>73.56</v>
          </cell>
          <cell r="F87">
            <v>20.04</v>
          </cell>
          <cell r="G87">
            <v>3</v>
          </cell>
          <cell r="H87">
            <v>215.25650034191318</v>
          </cell>
          <cell r="I87">
            <v>-0.2</v>
          </cell>
        </row>
        <row r="88">
          <cell r="A88" t="str">
            <v xml:space="preserve">  August</v>
          </cell>
          <cell r="B88">
            <v>23.56</v>
          </cell>
          <cell r="C88">
            <v>72.75</v>
          </cell>
          <cell r="D88">
            <v>12.61</v>
          </cell>
          <cell r="E88">
            <v>72.61</v>
          </cell>
          <cell r="F88">
            <v>18.96</v>
          </cell>
          <cell r="G88">
            <v>3</v>
          </cell>
          <cell r="H88">
            <v>222.1137436606312</v>
          </cell>
          <cell r="I88">
            <v>-0.9</v>
          </cell>
        </row>
        <row r="89">
          <cell r="A89" t="str">
            <v xml:space="preserve">  September</v>
          </cell>
          <cell r="B89">
            <v>33.340000000000003</v>
          </cell>
          <cell r="C89">
            <v>78.53</v>
          </cell>
          <cell r="D89">
            <v>30.86</v>
          </cell>
          <cell r="E89">
            <v>73.739999999999995</v>
          </cell>
          <cell r="F89">
            <v>19.239999999999998</v>
          </cell>
          <cell r="G89">
            <v>3</v>
          </cell>
          <cell r="H89">
            <v>315.26124271138741</v>
          </cell>
          <cell r="I89">
            <v>-0.3</v>
          </cell>
        </row>
        <row r="90">
          <cell r="A90" t="str">
            <v xml:space="preserve">  October</v>
          </cell>
          <cell r="B90">
            <v>27.57</v>
          </cell>
          <cell r="C90">
            <v>75.81</v>
          </cell>
          <cell r="D90">
            <v>20.97</v>
          </cell>
          <cell r="E90">
            <v>63.46</v>
          </cell>
          <cell r="F90">
            <v>18.87</v>
          </cell>
          <cell r="G90">
            <v>3</v>
          </cell>
          <cell r="H90">
            <v>258.1192413463728</v>
          </cell>
          <cell r="I90">
            <v>1</v>
          </cell>
        </row>
        <row r="91">
          <cell r="A91" t="str">
            <v xml:space="preserve">  November</v>
          </cell>
          <cell r="B91">
            <v>27.27</v>
          </cell>
          <cell r="C91">
            <v>84.23</v>
          </cell>
          <cell r="D91">
            <v>17.02</v>
          </cell>
          <cell r="E91">
            <v>56.38</v>
          </cell>
          <cell r="F91">
            <v>19.670000000000002</v>
          </cell>
          <cell r="G91">
            <v>3</v>
          </cell>
          <cell r="H91">
            <v>250.7962126594561</v>
          </cell>
          <cell r="I91">
            <v>1.8</v>
          </cell>
        </row>
        <row r="92">
          <cell r="A92" t="str">
            <v xml:space="preserve">  December</v>
          </cell>
          <cell r="B92">
            <v>32.270000000000003</v>
          </cell>
          <cell r="C92">
            <v>88.87</v>
          </cell>
          <cell r="D92">
            <v>20.07</v>
          </cell>
          <cell r="E92">
            <v>74.069999999999993</v>
          </cell>
          <cell r="F92">
            <v>23.05</v>
          </cell>
          <cell r="G92">
            <v>3</v>
          </cell>
          <cell r="H92">
            <v>290.10764096196897</v>
          </cell>
          <cell r="I92">
            <v>2.2999999999999998</v>
          </cell>
        </row>
        <row r="93">
          <cell r="A93">
            <v>2002</v>
          </cell>
          <cell r="H93" t="str">
            <v xml:space="preserve"> </v>
          </cell>
        </row>
        <row r="94">
          <cell r="A94" t="str">
            <v xml:space="preserve">  January</v>
          </cell>
          <cell r="B94">
            <v>26.52</v>
          </cell>
          <cell r="C94">
            <v>79.5</v>
          </cell>
          <cell r="D94">
            <v>8.5</v>
          </cell>
          <cell r="E94">
            <v>56.47</v>
          </cell>
          <cell r="F94">
            <v>22.02</v>
          </cell>
          <cell r="G94">
            <v>4</v>
          </cell>
          <cell r="H94">
            <v>234.66051201572532</v>
          </cell>
          <cell r="I94">
            <v>1.6</v>
          </cell>
        </row>
        <row r="95">
          <cell r="A95" t="str">
            <v xml:space="preserve">  February</v>
          </cell>
          <cell r="B95">
            <v>29.52</v>
          </cell>
          <cell r="C95">
            <v>80.45</v>
          </cell>
          <cell r="D95">
            <v>11.24</v>
          </cell>
          <cell r="E95">
            <v>54.69</v>
          </cell>
          <cell r="F95">
            <v>23.74</v>
          </cell>
          <cell r="G95">
            <v>4</v>
          </cell>
          <cell r="H95">
            <v>258.8759353863573</v>
          </cell>
          <cell r="I95">
            <v>0.9</v>
          </cell>
        </row>
        <row r="96">
          <cell r="A96" t="str">
            <v xml:space="preserve">  March</v>
          </cell>
          <cell r="B96">
            <v>31.64</v>
          </cell>
          <cell r="C96">
            <v>92.01</v>
          </cell>
          <cell r="D96">
            <v>11.88</v>
          </cell>
          <cell r="E96">
            <v>61.8</v>
          </cell>
          <cell r="F96">
            <v>28.5</v>
          </cell>
          <cell r="G96">
            <v>4</v>
          </cell>
          <cell r="H96">
            <v>276.36184920292902</v>
          </cell>
          <cell r="I96">
            <v>0.4</v>
          </cell>
        </row>
        <row r="97">
          <cell r="A97" t="str">
            <v xml:space="preserve">  April</v>
          </cell>
          <cell r="B97">
            <v>28.7</v>
          </cell>
          <cell r="C97">
            <v>83</v>
          </cell>
          <cell r="D97">
            <v>10.82</v>
          </cell>
          <cell r="E97">
            <v>73.599999999999994</v>
          </cell>
          <cell r="F97">
            <v>25.6</v>
          </cell>
          <cell r="G97">
            <v>4</v>
          </cell>
          <cell r="H97">
            <v>243.14472196681822</v>
          </cell>
          <cell r="I97">
            <v>3.1</v>
          </cell>
        </row>
        <row r="98">
          <cell r="A98" t="str">
            <v xml:space="preserve">  May</v>
          </cell>
          <cell r="B98">
            <v>29.7</v>
          </cell>
          <cell r="C98">
            <v>85.36</v>
          </cell>
          <cell r="D98">
            <v>13.28</v>
          </cell>
          <cell r="E98">
            <v>69.52</v>
          </cell>
          <cell r="F98">
            <v>27.69</v>
          </cell>
          <cell r="G98">
            <v>4</v>
          </cell>
          <cell r="H98">
            <v>250.68911377778528</v>
          </cell>
          <cell r="I98">
            <v>0.37</v>
          </cell>
        </row>
        <row r="99">
          <cell r="A99" t="str">
            <v xml:space="preserve">  June</v>
          </cell>
          <cell r="B99">
            <v>31.41</v>
          </cell>
          <cell r="C99">
            <v>84.42</v>
          </cell>
          <cell r="D99">
            <v>15.7</v>
          </cell>
          <cell r="E99">
            <v>80.849999999999994</v>
          </cell>
          <cell r="F99">
            <v>29.8</v>
          </cell>
          <cell r="G99">
            <v>4</v>
          </cell>
          <cell r="H99">
            <v>266.99167111735807</v>
          </cell>
          <cell r="I99">
            <v>-0.7</v>
          </cell>
        </row>
        <row r="100">
          <cell r="A100" t="str">
            <v xml:space="preserve">  July</v>
          </cell>
          <cell r="B100">
            <v>30.73</v>
          </cell>
          <cell r="C100">
            <v>86.49</v>
          </cell>
          <cell r="D100">
            <v>15.35</v>
          </cell>
          <cell r="E100">
            <v>73.48</v>
          </cell>
          <cell r="F100">
            <v>27.92</v>
          </cell>
          <cell r="G100">
            <v>4</v>
          </cell>
          <cell r="H100">
            <v>259.13841933858686</v>
          </cell>
          <cell r="I100">
            <v>0.8</v>
          </cell>
        </row>
        <row r="101">
          <cell r="A101" t="str">
            <v xml:space="preserve">  August</v>
          </cell>
        </row>
        <row r="103">
          <cell r="A103" t="str">
            <v>Sources: State Statistical Committee; and Fund staff estimates.</v>
          </cell>
        </row>
        <row r="105">
          <cell r="A105" t="str">
            <v>1/ Data are based on preliminary monthly figures on wages and employment, while average annual wages reported in Table 21 are final and reconciled annual data. As a result, annual averages in Table 21 may differ from data reported in Table 20.</v>
          </cell>
        </row>
        <row r="108">
          <cell r="A108" t="str">
            <v>2/ Index deflated by the CPI (July 1995=100).</v>
          </cell>
        </row>
      </sheetData>
      <sheetData sheetId="25" refreshError="1">
        <row r="1">
          <cell r="B1" t="str">
            <v>Table A-21. Tajikistan: Average Monthly Wages by Sector, 1996–2002 1/</v>
          </cell>
        </row>
        <row r="3">
          <cell r="D3">
            <v>1985</v>
          </cell>
          <cell r="E3">
            <v>1990</v>
          </cell>
          <cell r="F3">
            <v>1991</v>
          </cell>
          <cell r="G3">
            <v>1992</v>
          </cell>
          <cell r="H3">
            <v>1993</v>
          </cell>
          <cell r="I3">
            <v>1994</v>
          </cell>
          <cell r="J3">
            <v>1995</v>
          </cell>
          <cell r="K3">
            <v>1996</v>
          </cell>
          <cell r="L3">
            <v>1997</v>
          </cell>
          <cell r="M3">
            <v>1998</v>
          </cell>
          <cell r="N3">
            <v>1999</v>
          </cell>
          <cell r="O3">
            <v>2000</v>
          </cell>
          <cell r="P3">
            <v>2001</v>
          </cell>
        </row>
        <row r="6">
          <cell r="J6" t="str">
            <v>(In somoni)</v>
          </cell>
          <cell r="K6" t="str">
            <v>(In somoni)</v>
          </cell>
        </row>
        <row r="8">
          <cell r="B8" t="str">
            <v>Total economy</v>
          </cell>
          <cell r="C8" t="str">
            <v>Всего по экономике</v>
          </cell>
          <cell r="D8">
            <v>158</v>
          </cell>
          <cell r="E8">
            <v>207</v>
          </cell>
          <cell r="F8">
            <v>340</v>
          </cell>
          <cell r="G8">
            <v>1909</v>
          </cell>
          <cell r="H8">
            <v>16155</v>
          </cell>
          <cell r="I8">
            <v>34904</v>
          </cell>
          <cell r="J8">
            <v>0.92200000000000004</v>
          </cell>
          <cell r="K8">
            <v>2.95</v>
          </cell>
          <cell r="L8">
            <v>4.96</v>
          </cell>
          <cell r="M8">
            <v>9.17</v>
          </cell>
          <cell r="N8">
            <v>11.61</v>
          </cell>
          <cell r="O8">
            <v>15.57</v>
          </cell>
          <cell r="P8">
            <v>25.07</v>
          </cell>
        </row>
        <row r="10">
          <cell r="B10" t="str">
            <v xml:space="preserve">Of which: </v>
          </cell>
          <cell r="K10" t="str">
            <v xml:space="preserve"> </v>
          </cell>
          <cell r="L10" t="str">
            <v xml:space="preserve"> </v>
          </cell>
          <cell r="M10" t="str">
            <v xml:space="preserve"> </v>
          </cell>
          <cell r="N10" t="str">
            <v xml:space="preserve"> </v>
          </cell>
          <cell r="O10" t="str">
            <v xml:space="preserve"> </v>
          </cell>
          <cell r="P10" t="str">
            <v xml:space="preserve"> </v>
          </cell>
        </row>
        <row r="11">
          <cell r="B11" t="str">
            <v>Agriculture</v>
          </cell>
          <cell r="C11" t="str">
            <v>С/х-во</v>
          </cell>
          <cell r="D11">
            <v>135</v>
          </cell>
          <cell r="E11">
            <v>177</v>
          </cell>
          <cell r="F11">
            <v>315</v>
          </cell>
          <cell r="G11">
            <v>1425</v>
          </cell>
          <cell r="H11">
            <v>11097</v>
          </cell>
          <cell r="I11">
            <v>18192</v>
          </cell>
          <cell r="J11">
            <v>0.81</v>
          </cell>
          <cell r="K11">
            <v>1.76</v>
          </cell>
          <cell r="L11">
            <v>3.07</v>
          </cell>
          <cell r="M11">
            <v>5.26</v>
          </cell>
          <cell r="N11">
            <v>5.38</v>
          </cell>
          <cell r="O11">
            <v>7.78</v>
          </cell>
          <cell r="P11">
            <v>15.04</v>
          </cell>
        </row>
        <row r="12">
          <cell r="B12" t="str">
            <v>Industry</v>
          </cell>
          <cell r="C12" t="str">
            <v>Промышленность</v>
          </cell>
          <cell r="D12">
            <v>175</v>
          </cell>
          <cell r="E12">
            <v>231</v>
          </cell>
          <cell r="F12">
            <v>389</v>
          </cell>
          <cell r="G12">
            <v>2522</v>
          </cell>
          <cell r="H12">
            <v>26906</v>
          </cell>
          <cell r="I12">
            <v>65162</v>
          </cell>
          <cell r="J12">
            <v>1.5980000000000001</v>
          </cell>
          <cell r="K12">
            <v>8.4</v>
          </cell>
          <cell r="L12">
            <v>14.43</v>
          </cell>
          <cell r="M12">
            <v>28.34</v>
          </cell>
          <cell r="N12">
            <v>35.82</v>
          </cell>
          <cell r="O12">
            <v>47.12</v>
          </cell>
          <cell r="P12">
            <v>69.81</v>
          </cell>
        </row>
        <row r="13">
          <cell r="B13" t="str">
            <v>Forestry</v>
          </cell>
          <cell r="C13" t="str">
            <v>Лесное хоз-во</v>
          </cell>
          <cell r="D13">
            <v>120</v>
          </cell>
          <cell r="E13">
            <v>164</v>
          </cell>
          <cell r="F13">
            <v>229</v>
          </cell>
          <cell r="G13">
            <v>1322</v>
          </cell>
          <cell r="H13">
            <v>10721</v>
          </cell>
          <cell r="I13">
            <v>18171</v>
          </cell>
          <cell r="J13">
            <v>0.39500000000000002</v>
          </cell>
          <cell r="K13">
            <v>0.85</v>
          </cell>
          <cell r="L13">
            <v>1.657</v>
          </cell>
          <cell r="M13">
            <v>4.3710000000000004</v>
          </cell>
          <cell r="N13">
            <v>5.8049999999999997</v>
          </cell>
          <cell r="O13">
            <v>5.3</v>
          </cell>
          <cell r="P13">
            <v>6.25</v>
          </cell>
        </row>
        <row r="14">
          <cell r="B14" t="str">
            <v>Transportation</v>
          </cell>
          <cell r="C14" t="str">
            <v>Транспорт</v>
          </cell>
          <cell r="D14">
            <v>176</v>
          </cell>
          <cell r="E14">
            <v>223</v>
          </cell>
          <cell r="F14">
            <v>324</v>
          </cell>
          <cell r="G14">
            <v>1611</v>
          </cell>
          <cell r="H14">
            <v>17916</v>
          </cell>
          <cell r="I14">
            <v>47377</v>
          </cell>
          <cell r="J14">
            <v>1.2310000000000001</v>
          </cell>
          <cell r="K14">
            <v>4.4630000000000001</v>
          </cell>
          <cell r="L14">
            <v>8.4870000000000001</v>
          </cell>
          <cell r="M14">
            <v>16.131</v>
          </cell>
          <cell r="N14">
            <v>23.222999999999999</v>
          </cell>
          <cell r="O14">
            <v>30.96</v>
          </cell>
          <cell r="P14">
            <v>50.34</v>
          </cell>
        </row>
        <row r="15">
          <cell r="B15" t="str">
            <v>Communication</v>
          </cell>
          <cell r="C15" t="str">
            <v>Связь</v>
          </cell>
          <cell r="D15">
            <v>136</v>
          </cell>
          <cell r="E15">
            <v>191</v>
          </cell>
          <cell r="F15">
            <v>330</v>
          </cell>
          <cell r="G15">
            <v>2083</v>
          </cell>
          <cell r="H15">
            <v>17299</v>
          </cell>
          <cell r="I15">
            <v>46661</v>
          </cell>
          <cell r="J15">
            <v>1.113</v>
          </cell>
          <cell r="K15">
            <v>5.62</v>
          </cell>
          <cell r="L15">
            <v>10.196999999999999</v>
          </cell>
          <cell r="M15">
            <v>19.366</v>
          </cell>
          <cell r="N15">
            <v>28.672000000000001</v>
          </cell>
          <cell r="O15">
            <v>38.44</v>
          </cell>
          <cell r="P15">
            <v>58.72</v>
          </cell>
        </row>
        <row r="16">
          <cell r="B16" t="str">
            <v>Construction</v>
          </cell>
          <cell r="C16" t="str">
            <v>Строительство</v>
          </cell>
          <cell r="D16">
            <v>200</v>
          </cell>
          <cell r="E16">
            <v>276</v>
          </cell>
          <cell r="F16">
            <v>434</v>
          </cell>
          <cell r="G16">
            <v>2616</v>
          </cell>
          <cell r="H16">
            <v>32376</v>
          </cell>
          <cell r="I16">
            <v>76674</v>
          </cell>
          <cell r="J16">
            <v>1.278</v>
          </cell>
          <cell r="K16">
            <v>4.83</v>
          </cell>
          <cell r="L16">
            <v>9.52</v>
          </cell>
          <cell r="M16">
            <v>22.24</v>
          </cell>
          <cell r="N16">
            <v>37.04</v>
          </cell>
          <cell r="O16">
            <v>38.909999999999997</v>
          </cell>
          <cell r="P16">
            <v>58.79</v>
          </cell>
        </row>
        <row r="17">
          <cell r="B17" t="str">
            <v>Trade and supplies</v>
          </cell>
          <cell r="C17" t="str">
            <v>Торговля и снабжение</v>
          </cell>
          <cell r="D17">
            <v>135</v>
          </cell>
          <cell r="E17">
            <v>190</v>
          </cell>
          <cell r="F17">
            <v>295</v>
          </cell>
          <cell r="G17">
            <v>1440</v>
          </cell>
          <cell r="H17">
            <v>14359</v>
          </cell>
          <cell r="I17">
            <v>33478</v>
          </cell>
          <cell r="J17">
            <v>0.67100000000000004</v>
          </cell>
          <cell r="K17">
            <v>2.6349999999999998</v>
          </cell>
          <cell r="L17">
            <v>4.5949999999999998</v>
          </cell>
          <cell r="M17">
            <v>8.2620000000000005</v>
          </cell>
          <cell r="N17">
            <v>11.87</v>
          </cell>
          <cell r="O17">
            <v>16.87</v>
          </cell>
          <cell r="P17">
            <v>19.84</v>
          </cell>
        </row>
        <row r="18">
          <cell r="B18" t="str">
            <v>Housing and municipal services</v>
          </cell>
          <cell r="C18" t="str">
            <v xml:space="preserve">Жил.-ком. Услуги </v>
          </cell>
          <cell r="D18">
            <v>119</v>
          </cell>
          <cell r="E18">
            <v>160</v>
          </cell>
          <cell r="F18">
            <v>273</v>
          </cell>
          <cell r="G18">
            <v>1814</v>
          </cell>
          <cell r="H18">
            <v>16382</v>
          </cell>
          <cell r="I18">
            <v>38046</v>
          </cell>
          <cell r="J18">
            <v>0.96499999999999997</v>
          </cell>
          <cell r="K18">
            <v>3.419</v>
          </cell>
          <cell r="L18">
            <v>5.6529999999999996</v>
          </cell>
          <cell r="M18">
            <v>12.403</v>
          </cell>
          <cell r="N18">
            <v>16.957000000000001</v>
          </cell>
          <cell r="O18">
            <v>18.329999999999998</v>
          </cell>
          <cell r="P18">
            <v>26.18</v>
          </cell>
        </row>
        <row r="19">
          <cell r="B19" t="str">
            <v>Health care</v>
          </cell>
          <cell r="C19" t="str">
            <v>Здравоохранение</v>
          </cell>
          <cell r="D19">
            <v>131</v>
          </cell>
          <cell r="E19">
            <v>167</v>
          </cell>
          <cell r="F19">
            <v>269</v>
          </cell>
          <cell r="G19">
            <v>1558</v>
          </cell>
          <cell r="H19">
            <v>10384</v>
          </cell>
          <cell r="I19">
            <v>26018</v>
          </cell>
          <cell r="J19">
            <v>0.51</v>
          </cell>
          <cell r="K19">
            <v>1.2430000000000001</v>
          </cell>
          <cell r="L19">
            <v>2.1219999999999999</v>
          </cell>
          <cell r="M19">
            <v>3.0630000000000002</v>
          </cell>
          <cell r="N19">
            <v>4.4720000000000004</v>
          </cell>
          <cell r="O19">
            <v>6.73</v>
          </cell>
          <cell r="P19">
            <v>8.84</v>
          </cell>
        </row>
        <row r="20">
          <cell r="B20" t="str">
            <v>Education</v>
          </cell>
          <cell r="C20" t="str">
            <v>Образование</v>
          </cell>
          <cell r="D20">
            <v>161</v>
          </cell>
          <cell r="E20">
            <v>183</v>
          </cell>
          <cell r="F20">
            <v>294</v>
          </cell>
          <cell r="G20">
            <v>1721</v>
          </cell>
          <cell r="H20">
            <v>12072</v>
          </cell>
          <cell r="I20">
            <v>28341</v>
          </cell>
          <cell r="J20">
            <v>0.54300000000000004</v>
          </cell>
          <cell r="K20">
            <v>1.5649999999999999</v>
          </cell>
          <cell r="L20">
            <v>2.738</v>
          </cell>
          <cell r="M20">
            <v>6.44</v>
          </cell>
          <cell r="N20">
            <v>7.6210000000000004</v>
          </cell>
          <cell r="O20">
            <v>11.56</v>
          </cell>
          <cell r="P20">
            <v>16.510000000000002</v>
          </cell>
        </row>
        <row r="21">
          <cell r="B21" t="str">
            <v>Arts and culture</v>
          </cell>
          <cell r="C21" t="str">
            <v>Искусство и культура</v>
          </cell>
          <cell r="D21">
            <v>124</v>
          </cell>
          <cell r="E21">
            <v>158</v>
          </cell>
          <cell r="F21">
            <v>254</v>
          </cell>
          <cell r="G21">
            <v>1437</v>
          </cell>
          <cell r="H21">
            <v>10131</v>
          </cell>
          <cell r="I21">
            <v>22532</v>
          </cell>
          <cell r="J21">
            <v>0.69799999999999995</v>
          </cell>
          <cell r="K21">
            <v>1.7649999999999999</v>
          </cell>
          <cell r="L21">
            <v>2.6480000000000001</v>
          </cell>
          <cell r="M21">
            <v>5.3609999999999998</v>
          </cell>
          <cell r="N21">
            <v>8.2669999999999995</v>
          </cell>
          <cell r="O21">
            <v>11.53</v>
          </cell>
          <cell r="P21">
            <v>15.23</v>
          </cell>
        </row>
        <row r="22">
          <cell r="B22" t="str">
            <v>Sciences</v>
          </cell>
          <cell r="C22" t="str">
            <v>Наука</v>
          </cell>
          <cell r="D22">
            <v>185</v>
          </cell>
          <cell r="E22">
            <v>288</v>
          </cell>
          <cell r="F22">
            <v>435</v>
          </cell>
          <cell r="G22">
            <v>2534</v>
          </cell>
          <cell r="H22">
            <v>16568</v>
          </cell>
          <cell r="I22">
            <v>44508</v>
          </cell>
          <cell r="J22">
            <v>0.76</v>
          </cell>
          <cell r="K22">
            <v>2.2629999999999999</v>
          </cell>
          <cell r="L22">
            <v>5.2610000000000001</v>
          </cell>
          <cell r="M22">
            <v>9.5030000000000001</v>
          </cell>
          <cell r="N22">
            <v>16.370999999999999</v>
          </cell>
          <cell r="O22">
            <v>16.37</v>
          </cell>
          <cell r="P22">
            <v>23.56</v>
          </cell>
        </row>
        <row r="23">
          <cell r="B23" t="str">
            <v>Banking and insurance</v>
          </cell>
          <cell r="C23" t="str">
            <v>Банковская и страховая системы</v>
          </cell>
          <cell r="D23">
            <v>158</v>
          </cell>
          <cell r="E23">
            <v>296</v>
          </cell>
          <cell r="F23">
            <v>712</v>
          </cell>
          <cell r="G23">
            <v>4665</v>
          </cell>
          <cell r="H23">
            <v>41304</v>
          </cell>
          <cell r="I23">
            <v>113959</v>
          </cell>
          <cell r="J23">
            <v>2.1339999999999999</v>
          </cell>
          <cell r="K23">
            <v>7.2770000000000001</v>
          </cell>
          <cell r="L23">
            <v>16.988</v>
          </cell>
          <cell r="M23">
            <v>20.341999999999999</v>
          </cell>
          <cell r="N23">
            <v>48.917999999999999</v>
          </cell>
          <cell r="O23">
            <v>76.72</v>
          </cell>
          <cell r="P23">
            <v>88.42</v>
          </cell>
        </row>
        <row r="24">
          <cell r="B24" t="str">
            <v xml:space="preserve">Management of state </v>
          </cell>
          <cell r="C24" t="str">
            <v>Гос. Управление</v>
          </cell>
        </row>
        <row r="25">
          <cell r="B25" t="str">
            <v xml:space="preserve">   and other public bodies</v>
          </cell>
          <cell r="D25">
            <v>152</v>
          </cell>
          <cell r="E25">
            <v>300</v>
          </cell>
          <cell r="F25">
            <v>419</v>
          </cell>
          <cell r="G25">
            <v>2994</v>
          </cell>
          <cell r="H25">
            <v>22576</v>
          </cell>
          <cell r="I25">
            <v>43106</v>
          </cell>
          <cell r="J25">
            <v>0.85399999999999998</v>
          </cell>
          <cell r="K25">
            <v>4.8719999999999999</v>
          </cell>
          <cell r="L25">
            <v>8.1189999999999998</v>
          </cell>
          <cell r="M25">
            <v>16.123000000000001</v>
          </cell>
          <cell r="N25">
            <v>22.788</v>
          </cell>
          <cell r="O25">
            <v>23.86</v>
          </cell>
          <cell r="P25">
            <v>31.49</v>
          </cell>
        </row>
        <row r="27">
          <cell r="J27" t="str">
            <v>(Percent change)</v>
          </cell>
          <cell r="K27" t="str">
            <v>(Percent change)</v>
          </cell>
        </row>
        <row r="29">
          <cell r="B29" t="str">
            <v>Total economy</v>
          </cell>
          <cell r="C29" t="str">
            <v>Всего по экономике</v>
          </cell>
          <cell r="D29">
            <v>1.6</v>
          </cell>
          <cell r="E29">
            <v>9.9</v>
          </cell>
          <cell r="F29">
            <v>64.2</v>
          </cell>
          <cell r="G29">
            <v>461.8</v>
          </cell>
          <cell r="H29">
            <v>746.3</v>
          </cell>
          <cell r="I29">
            <v>116.1</v>
          </cell>
          <cell r="J29">
            <v>88.5</v>
          </cell>
          <cell r="K29">
            <v>219.95661605206072</v>
          </cell>
          <cell r="L29">
            <v>68.135593220338961</v>
          </cell>
          <cell r="M29">
            <v>84.879032258064512</v>
          </cell>
          <cell r="N29">
            <v>26.608505997818966</v>
          </cell>
          <cell r="O29">
            <v>34.108527131782949</v>
          </cell>
          <cell r="P29">
            <v>61.014771997430955</v>
          </cell>
        </row>
        <row r="31">
          <cell r="B31" t="str">
            <v xml:space="preserve">Of which: </v>
          </cell>
          <cell r="P31" t="str">
            <v xml:space="preserve"> </v>
          </cell>
        </row>
        <row r="32">
          <cell r="B32" t="str">
            <v>Agriculture</v>
          </cell>
          <cell r="C32" t="str">
            <v>С/х-во</v>
          </cell>
          <cell r="D32">
            <v>1.7</v>
          </cell>
          <cell r="E32">
            <v>10.3</v>
          </cell>
          <cell r="F32">
            <v>78.3</v>
          </cell>
          <cell r="G32">
            <v>352.5</v>
          </cell>
          <cell r="H32">
            <v>679</v>
          </cell>
          <cell r="I32">
            <v>63.9</v>
          </cell>
          <cell r="J32">
            <v>129.6</v>
          </cell>
          <cell r="K32">
            <v>117.28395061728395</v>
          </cell>
          <cell r="L32">
            <v>74.431818181818159</v>
          </cell>
          <cell r="M32">
            <v>71.335504885993487</v>
          </cell>
          <cell r="N32">
            <v>2.281368821292773</v>
          </cell>
          <cell r="O32">
            <v>44.609665427509299</v>
          </cell>
          <cell r="P32">
            <v>93.316195372750627</v>
          </cell>
        </row>
        <row r="33">
          <cell r="B33" t="str">
            <v>Industry</v>
          </cell>
          <cell r="C33" t="str">
            <v>Промышленность</v>
          </cell>
          <cell r="D33">
            <v>2.1</v>
          </cell>
          <cell r="E33">
            <v>8</v>
          </cell>
          <cell r="F33">
            <v>68.7</v>
          </cell>
          <cell r="G33">
            <v>547.6</v>
          </cell>
          <cell r="H33">
            <v>966.9</v>
          </cell>
          <cell r="I33">
            <v>142.19999999999999</v>
          </cell>
          <cell r="J33">
            <v>115.3</v>
          </cell>
          <cell r="K33">
            <v>425.65707133917397</v>
          </cell>
          <cell r="L33">
            <v>71.785714285714278</v>
          </cell>
          <cell r="M33">
            <v>96.396396396396398</v>
          </cell>
          <cell r="N33">
            <v>26.393789696542001</v>
          </cell>
          <cell r="O33">
            <v>31.546621998883296</v>
          </cell>
          <cell r="P33">
            <v>48.153650254668946</v>
          </cell>
        </row>
        <row r="34">
          <cell r="B34" t="str">
            <v>Forestry</v>
          </cell>
          <cell r="C34" t="str">
            <v>Лесное хоз-во</v>
          </cell>
          <cell r="D34">
            <v>0.3</v>
          </cell>
          <cell r="E34">
            <v>39.700000000000003</v>
          </cell>
          <cell r="F34">
            <v>476.7</v>
          </cell>
          <cell r="G34">
            <v>709.2</v>
          </cell>
          <cell r="H34">
            <v>711.1</v>
          </cell>
          <cell r="I34">
            <v>69.5</v>
          </cell>
          <cell r="J34">
            <v>56.5</v>
          </cell>
          <cell r="K34">
            <v>115.18987341772151</v>
          </cell>
          <cell r="L34">
            <v>94.941176470588232</v>
          </cell>
          <cell r="M34">
            <v>163.78998189499094</v>
          </cell>
          <cell r="N34">
            <v>32.807137954701432</v>
          </cell>
          <cell r="O34">
            <v>-8.6993970714900826</v>
          </cell>
          <cell r="P34">
            <v>17.924528301886795</v>
          </cell>
        </row>
        <row r="35">
          <cell r="B35" t="str">
            <v>Transportation</v>
          </cell>
          <cell r="C35" t="str">
            <v>Транспорт</v>
          </cell>
          <cell r="D35">
            <v>0.7</v>
          </cell>
          <cell r="E35">
            <v>9.1999999999999993</v>
          </cell>
          <cell r="F35">
            <v>45.1</v>
          </cell>
          <cell r="G35">
            <v>397.7</v>
          </cell>
          <cell r="H35">
            <v>1011.7</v>
          </cell>
          <cell r="I35">
            <v>164.4</v>
          </cell>
          <cell r="J35">
            <v>103.6</v>
          </cell>
          <cell r="K35">
            <v>262.55077173030054</v>
          </cell>
          <cell r="L35">
            <v>90.163567107326912</v>
          </cell>
          <cell r="M35">
            <v>90.067161541180639</v>
          </cell>
          <cell r="N35">
            <v>43.965036265575606</v>
          </cell>
          <cell r="O35">
            <v>33.31610902984113</v>
          </cell>
          <cell r="P35">
            <v>62.596899224806208</v>
          </cell>
        </row>
        <row r="36">
          <cell r="B36" t="str">
            <v>Communication</v>
          </cell>
          <cell r="C36" t="str">
            <v>Связь</v>
          </cell>
          <cell r="D36">
            <v>1.4</v>
          </cell>
          <cell r="E36">
            <v>10.5</v>
          </cell>
          <cell r="F36">
            <v>72.900000000000006</v>
          </cell>
          <cell r="G36">
            <v>531.6</v>
          </cell>
          <cell r="H36">
            <v>730.2</v>
          </cell>
          <cell r="I36">
            <v>169.7</v>
          </cell>
          <cell r="J36">
            <v>112.2</v>
          </cell>
          <cell r="K36">
            <v>404.94159928122195</v>
          </cell>
          <cell r="L36">
            <v>81.441281138790004</v>
          </cell>
          <cell r="M36">
            <v>89.918603510836533</v>
          </cell>
          <cell r="N36">
            <v>48.053289269854389</v>
          </cell>
          <cell r="O36">
            <v>34.068080357142833</v>
          </cell>
          <cell r="P36">
            <v>52.757544224765894</v>
          </cell>
        </row>
        <row r="37">
          <cell r="B37" t="str">
            <v>Construction</v>
          </cell>
          <cell r="C37" t="str">
            <v>Строительство</v>
          </cell>
          <cell r="D37">
            <v>2.2000000000000002</v>
          </cell>
          <cell r="E37">
            <v>9.4</v>
          </cell>
          <cell r="F37">
            <v>57.1</v>
          </cell>
          <cell r="G37">
            <v>502.5</v>
          </cell>
          <cell r="H37">
            <v>1137.5999999999999</v>
          </cell>
          <cell r="I37">
            <v>136.80000000000001</v>
          </cell>
          <cell r="J37">
            <v>47.4</v>
          </cell>
          <cell r="K37">
            <v>277.9342723004695</v>
          </cell>
          <cell r="L37">
            <v>97.101449275362313</v>
          </cell>
          <cell r="M37">
            <v>133.61344537815128</v>
          </cell>
          <cell r="N37">
            <v>66.546762589928079</v>
          </cell>
          <cell r="O37">
            <v>5.048596112311003</v>
          </cell>
          <cell r="P37">
            <v>51.092264199434595</v>
          </cell>
        </row>
        <row r="38">
          <cell r="B38" t="str">
            <v>Trade and supplies</v>
          </cell>
          <cell r="C38" t="str">
            <v>Торговля и снабжение</v>
          </cell>
          <cell r="D38">
            <v>0.7</v>
          </cell>
          <cell r="E38">
            <v>22.5</v>
          </cell>
          <cell r="F38">
            <v>55.3</v>
          </cell>
          <cell r="G38">
            <v>388.3</v>
          </cell>
          <cell r="H38">
            <v>982.6</v>
          </cell>
          <cell r="I38">
            <v>114.7</v>
          </cell>
          <cell r="J38">
            <v>51.9</v>
          </cell>
          <cell r="K38">
            <v>292.69746646795818</v>
          </cell>
          <cell r="L38">
            <v>74.383301707779879</v>
          </cell>
          <cell r="M38">
            <v>79.804134929270958</v>
          </cell>
          <cell r="N38">
            <v>43.669813604454106</v>
          </cell>
          <cell r="O38">
            <v>42.122999157540022</v>
          </cell>
          <cell r="P38">
            <v>17.605216360403062</v>
          </cell>
        </row>
        <row r="39">
          <cell r="B39" t="str">
            <v>Housing and municipal services</v>
          </cell>
          <cell r="C39" t="str">
            <v xml:space="preserve">Жил.-ком. Услуги </v>
          </cell>
          <cell r="D39">
            <v>1.2</v>
          </cell>
          <cell r="E39">
            <v>12</v>
          </cell>
          <cell r="F39">
            <v>70.8</v>
          </cell>
          <cell r="G39">
            <v>565</v>
          </cell>
          <cell r="H39">
            <v>787.6</v>
          </cell>
          <cell r="I39">
            <v>136.19999999999999</v>
          </cell>
          <cell r="J39">
            <v>54</v>
          </cell>
          <cell r="K39">
            <v>254.30051813471505</v>
          </cell>
          <cell r="L39">
            <v>65.340742907282817</v>
          </cell>
          <cell r="M39">
            <v>119.40562533168233</v>
          </cell>
          <cell r="N39">
            <v>36.716923325002028</v>
          </cell>
          <cell r="O39">
            <v>8.0969511116353061</v>
          </cell>
          <cell r="P39">
            <v>42.825968357883255</v>
          </cell>
        </row>
        <row r="40">
          <cell r="B40" t="str">
            <v>Health care</v>
          </cell>
          <cell r="C40" t="str">
            <v>Здравоохранение</v>
          </cell>
          <cell r="D40">
            <v>8</v>
          </cell>
          <cell r="E40">
            <v>14.8</v>
          </cell>
          <cell r="F40">
            <v>60.8</v>
          </cell>
          <cell r="G40">
            <v>478.6</v>
          </cell>
          <cell r="H40">
            <v>566.70000000000005</v>
          </cell>
          <cell r="I40">
            <v>150.6</v>
          </cell>
          <cell r="J40">
            <v>74</v>
          </cell>
          <cell r="K40">
            <v>143.72549019607845</v>
          </cell>
          <cell r="L40">
            <v>70.716009654062731</v>
          </cell>
          <cell r="M40">
            <v>44.344957587181909</v>
          </cell>
          <cell r="N40">
            <v>46.000652954619653</v>
          </cell>
          <cell r="O40">
            <v>50.491949910554581</v>
          </cell>
          <cell r="P40">
            <v>31.352154531946496</v>
          </cell>
        </row>
        <row r="41">
          <cell r="B41" t="str">
            <v>Education</v>
          </cell>
          <cell r="C41" t="str">
            <v>Образование</v>
          </cell>
          <cell r="D41">
            <v>2.7</v>
          </cell>
          <cell r="E41">
            <v>61.1</v>
          </cell>
          <cell r="F41">
            <v>485.1</v>
          </cell>
          <cell r="G41">
            <v>571.29999999999995</v>
          </cell>
          <cell r="H41">
            <v>601.5</v>
          </cell>
          <cell r="I41">
            <v>134.80000000000001</v>
          </cell>
          <cell r="J41">
            <v>42.3</v>
          </cell>
          <cell r="K41">
            <v>188.21362799263352</v>
          </cell>
          <cell r="L41">
            <v>74.952076677316285</v>
          </cell>
          <cell r="M41">
            <v>135.20818115412712</v>
          </cell>
          <cell r="N41">
            <v>18.338509316770185</v>
          </cell>
          <cell r="O41">
            <v>51.686130429077537</v>
          </cell>
          <cell r="P41">
            <v>42.820069204152276</v>
          </cell>
        </row>
        <row r="42">
          <cell r="B42" t="str">
            <v>Arts and culture</v>
          </cell>
          <cell r="C42" t="str">
            <v>Искусство и культура</v>
          </cell>
          <cell r="D42">
            <v>0.8</v>
          </cell>
          <cell r="E42">
            <v>17</v>
          </cell>
          <cell r="F42">
            <v>61.2</v>
          </cell>
          <cell r="G42">
            <v>470.1</v>
          </cell>
          <cell r="H42">
            <v>613.79999999999995</v>
          </cell>
          <cell r="I42">
            <v>118.4</v>
          </cell>
          <cell r="J42">
            <v>152</v>
          </cell>
          <cell r="K42">
            <v>152.86532951289396</v>
          </cell>
          <cell r="L42">
            <v>50.028328611898019</v>
          </cell>
          <cell r="M42">
            <v>102.45468277945616</v>
          </cell>
          <cell r="N42">
            <v>54.206304793881742</v>
          </cell>
          <cell r="O42">
            <v>39.470182653925264</v>
          </cell>
          <cell r="P42">
            <v>32.090199479618406</v>
          </cell>
        </row>
        <row r="43">
          <cell r="B43" t="str">
            <v>Sciences</v>
          </cell>
          <cell r="C43" t="str">
            <v>Наука</v>
          </cell>
          <cell r="D43">
            <v>1.2</v>
          </cell>
          <cell r="E43">
            <v>10.7</v>
          </cell>
          <cell r="F43">
            <v>51.4</v>
          </cell>
          <cell r="G43">
            <v>482.2</v>
          </cell>
          <cell r="H43">
            <v>553.79999999999995</v>
          </cell>
          <cell r="I43">
            <v>168.7</v>
          </cell>
          <cell r="J43">
            <v>48.2</v>
          </cell>
          <cell r="K43">
            <v>197.76315789473682</v>
          </cell>
          <cell r="L43">
            <v>132.47901016349979</v>
          </cell>
          <cell r="M43">
            <v>80.631058734080966</v>
          </cell>
          <cell r="N43">
            <v>72.271914132379237</v>
          </cell>
          <cell r="O43">
            <v>-6.1083623480442384E-3</v>
          </cell>
          <cell r="P43">
            <v>43.921808185705544</v>
          </cell>
        </row>
        <row r="44">
          <cell r="B44" t="str">
            <v>Banking and insurance</v>
          </cell>
          <cell r="C44" t="str">
            <v>Банковская и страховая системы</v>
          </cell>
          <cell r="D44">
            <v>1.9</v>
          </cell>
          <cell r="E44">
            <v>54.1</v>
          </cell>
          <cell r="F44">
            <v>140.69999999999999</v>
          </cell>
          <cell r="G44">
            <v>554.79999999999995</v>
          </cell>
          <cell r="H44">
            <v>785.4</v>
          </cell>
          <cell r="I44">
            <v>175.9</v>
          </cell>
          <cell r="J44">
            <v>61</v>
          </cell>
          <cell r="K44">
            <v>241.00281162136838</v>
          </cell>
          <cell r="L44">
            <v>133.44784938848426</v>
          </cell>
          <cell r="M44">
            <v>19.743348245820584</v>
          </cell>
          <cell r="N44">
            <v>140.47782912201359</v>
          </cell>
          <cell r="O44">
            <v>56.833885277402999</v>
          </cell>
          <cell r="P44">
            <v>15.250260688216883</v>
          </cell>
        </row>
        <row r="45">
          <cell r="B45" t="str">
            <v xml:space="preserve">Management of state </v>
          </cell>
          <cell r="C45" t="str">
            <v>Гос. Управление</v>
          </cell>
        </row>
        <row r="46">
          <cell r="B46" t="str">
            <v xml:space="preserve">   and other public bodies</v>
          </cell>
          <cell r="D46">
            <v>0.7</v>
          </cell>
          <cell r="E46">
            <v>42.4</v>
          </cell>
          <cell r="F46">
            <v>39.799999999999997</v>
          </cell>
          <cell r="G46">
            <v>614.1</v>
          </cell>
          <cell r="H46">
            <v>654</v>
          </cell>
          <cell r="I46">
            <v>90.9</v>
          </cell>
          <cell r="J46">
            <v>65.599999999999994</v>
          </cell>
          <cell r="K46">
            <v>470.49180327868851</v>
          </cell>
          <cell r="L46">
            <v>66.646141215106724</v>
          </cell>
          <cell r="M46">
            <v>98.583569405099155</v>
          </cell>
          <cell r="N46">
            <v>41.338460584258485</v>
          </cell>
          <cell r="O46">
            <v>4.7042302966473528</v>
          </cell>
          <cell r="P46">
            <v>31.978206202849947</v>
          </cell>
        </row>
        <row r="48">
          <cell r="B48" t="str">
            <v>Sources: Tajik authorities; and Fund staff estimates.</v>
          </cell>
        </row>
        <row r="50">
          <cell r="B50" t="str">
            <v>1/ Data are based on final and reconciled annual data on wages and employment, while average annual wages reported in Table 20 are preliminary monthly figures. As a result, annual averages in Table 21 may differ from data  reported in Table 20.</v>
          </cell>
        </row>
      </sheetData>
      <sheetData sheetId="26" refreshError="1"/>
      <sheetData sheetId="27" refreshError="1"/>
      <sheetData sheetId="28" refreshError="1"/>
      <sheetData sheetId="29" refreshError="1"/>
      <sheetData sheetId="30" refreshError="1">
        <row r="1">
          <cell r="A1" t="str">
            <v>Table A-22. Tajikistan: State Budget by Economic Classification of Revenues and Expenditures, 1996–2002 1/</v>
          </cell>
        </row>
        <row r="4">
          <cell r="B4">
            <v>1992</v>
          </cell>
          <cell r="C4">
            <v>1993</v>
          </cell>
          <cell r="D4">
            <v>1994</v>
          </cell>
          <cell r="E4">
            <v>1996</v>
          </cell>
          <cell r="F4" t="str">
            <v>1997</v>
          </cell>
          <cell r="G4" t="str">
            <v>1998</v>
          </cell>
          <cell r="H4" t="str">
            <v>1999</v>
          </cell>
          <cell r="I4" t="str">
            <v>2000</v>
          </cell>
          <cell r="J4" t="str">
            <v>2001</v>
          </cell>
        </row>
        <row r="7">
          <cell r="E7" t="str">
            <v>(In thousands of somoni)</v>
          </cell>
        </row>
        <row r="9">
          <cell r="A9" t="str">
            <v>Total revenue</v>
          </cell>
          <cell r="B9">
            <v>17235</v>
          </cell>
          <cell r="C9">
            <v>171224</v>
          </cell>
          <cell r="D9">
            <v>765290</v>
          </cell>
          <cell r="E9">
            <v>37335</v>
          </cell>
          <cell r="F9">
            <v>76720</v>
          </cell>
          <cell r="G9">
            <v>115201</v>
          </cell>
          <cell r="H9">
            <v>168303</v>
          </cell>
          <cell r="I9">
            <v>218803</v>
          </cell>
          <cell r="J9">
            <v>342316</v>
          </cell>
        </row>
        <row r="11">
          <cell r="A11" t="str">
            <v xml:space="preserve"> Tax revenue</v>
          </cell>
          <cell r="B11">
            <v>16622</v>
          </cell>
          <cell r="C11">
            <v>159195</v>
          </cell>
          <cell r="D11">
            <v>725086</v>
          </cell>
          <cell r="E11">
            <v>35953</v>
          </cell>
          <cell r="F11">
            <v>74452</v>
          </cell>
          <cell r="G11">
            <v>111264</v>
          </cell>
          <cell r="H11">
            <v>158244</v>
          </cell>
          <cell r="I11">
            <v>205409</v>
          </cell>
          <cell r="J11">
            <v>313491</v>
          </cell>
        </row>
        <row r="12">
          <cell r="A12" t="str">
            <v xml:space="preserve">   Individual income tax</v>
          </cell>
          <cell r="B12">
            <v>1654</v>
          </cell>
          <cell r="C12">
            <v>13954</v>
          </cell>
          <cell r="D12">
            <v>51748</v>
          </cell>
          <cell r="E12">
            <v>3434</v>
          </cell>
          <cell r="F12">
            <v>7465</v>
          </cell>
          <cell r="G12">
            <v>10312</v>
          </cell>
          <cell r="H12">
            <v>14412</v>
          </cell>
          <cell r="I12">
            <v>22255</v>
          </cell>
          <cell r="J12">
            <v>32842</v>
          </cell>
        </row>
        <row r="13">
          <cell r="A13" t="str">
            <v xml:space="preserve">   Enterprise profits tax</v>
          </cell>
          <cell r="B13">
            <v>5778</v>
          </cell>
          <cell r="C13">
            <v>45527</v>
          </cell>
          <cell r="D13">
            <v>207831</v>
          </cell>
          <cell r="E13">
            <v>6742</v>
          </cell>
          <cell r="F13">
            <v>7157</v>
          </cell>
          <cell r="G13">
            <v>10900</v>
          </cell>
          <cell r="H13">
            <v>17158</v>
          </cell>
          <cell r="I13">
            <v>11008</v>
          </cell>
          <cell r="J13">
            <v>14300</v>
          </cell>
        </row>
        <row r="14">
          <cell r="A14" t="str">
            <v xml:space="preserve">   Value-added tax</v>
          </cell>
          <cell r="B14">
            <v>4341</v>
          </cell>
          <cell r="C14">
            <v>65417</v>
          </cell>
          <cell r="D14">
            <v>248720</v>
          </cell>
          <cell r="E14">
            <v>5303</v>
          </cell>
          <cell r="F14">
            <v>9485</v>
          </cell>
          <cell r="G14">
            <v>19765</v>
          </cell>
          <cell r="H14">
            <v>30561</v>
          </cell>
          <cell r="I14">
            <v>44466</v>
          </cell>
          <cell r="J14">
            <v>86041</v>
          </cell>
        </row>
        <row r="15">
          <cell r="A15" t="str">
            <v xml:space="preserve">   Excise taxes</v>
          </cell>
          <cell r="B15">
            <v>2298</v>
          </cell>
          <cell r="C15">
            <v>13401</v>
          </cell>
          <cell r="D15">
            <v>96412</v>
          </cell>
          <cell r="E15">
            <v>1891</v>
          </cell>
          <cell r="F15">
            <v>3075</v>
          </cell>
          <cell r="G15">
            <v>1490</v>
          </cell>
          <cell r="H15">
            <v>8002</v>
          </cell>
          <cell r="I15">
            <v>9010</v>
          </cell>
          <cell r="J15">
            <v>15521</v>
          </cell>
        </row>
        <row r="16">
          <cell r="A16" t="str">
            <v xml:space="preserve">   Customs revenue </v>
          </cell>
          <cell r="B16">
            <v>88</v>
          </cell>
          <cell r="C16">
            <v>5900</v>
          </cell>
          <cell r="D16">
            <v>54170</v>
          </cell>
          <cell r="E16">
            <v>1598</v>
          </cell>
          <cell r="F16">
            <v>10856</v>
          </cell>
          <cell r="G16">
            <v>12365</v>
          </cell>
          <cell r="H16">
            <v>17873</v>
          </cell>
          <cell r="I16">
            <v>27351</v>
          </cell>
          <cell r="J16">
            <v>51566</v>
          </cell>
        </row>
        <row r="17">
          <cell r="A17" t="str">
            <v xml:space="preserve">   Taxes on aluminum and cotton</v>
          </cell>
          <cell r="B17" t="str">
            <v>...</v>
          </cell>
          <cell r="C17" t="str">
            <v>...</v>
          </cell>
          <cell r="D17" t="str">
            <v>...</v>
          </cell>
          <cell r="E17">
            <v>14535</v>
          </cell>
          <cell r="F17">
            <v>31133.165000000001</v>
          </cell>
          <cell r="G17">
            <v>40974</v>
          </cell>
          <cell r="H17">
            <v>47408</v>
          </cell>
          <cell r="I17">
            <v>58934</v>
          </cell>
          <cell r="J17">
            <v>62797</v>
          </cell>
        </row>
        <row r="18">
          <cell r="A18" t="str">
            <v xml:space="preserve">   Other taxes</v>
          </cell>
          <cell r="B18">
            <v>2463</v>
          </cell>
          <cell r="C18">
            <v>14996</v>
          </cell>
          <cell r="D18">
            <v>66205</v>
          </cell>
          <cell r="E18">
            <v>2450</v>
          </cell>
          <cell r="F18">
            <v>5280.8349999999991</v>
          </cell>
          <cell r="G18">
            <v>15458</v>
          </cell>
          <cell r="H18">
            <v>22830</v>
          </cell>
          <cell r="I18">
            <v>32385</v>
          </cell>
          <cell r="J18">
            <v>50424</v>
          </cell>
        </row>
        <row r="19">
          <cell r="A19" t="str">
            <v xml:space="preserve">     Of which:  Land tax</v>
          </cell>
          <cell r="B19" t="str">
            <v>...</v>
          </cell>
          <cell r="C19" t="str">
            <v>...</v>
          </cell>
          <cell r="D19" t="str">
            <v>...</v>
          </cell>
          <cell r="E19">
            <v>1871</v>
          </cell>
          <cell r="F19">
            <v>3866</v>
          </cell>
          <cell r="G19">
            <v>6164</v>
          </cell>
          <cell r="H19">
            <v>7250</v>
          </cell>
          <cell r="I19">
            <v>7876</v>
          </cell>
          <cell r="J19">
            <v>9537</v>
          </cell>
        </row>
        <row r="20">
          <cell r="A20" t="str">
            <v xml:space="preserve"> Non-tax revenue </v>
          </cell>
          <cell r="B20">
            <v>613</v>
          </cell>
          <cell r="C20">
            <v>12029</v>
          </cell>
          <cell r="D20">
            <v>40204</v>
          </cell>
          <cell r="E20">
            <v>1382</v>
          </cell>
          <cell r="F20">
            <v>2268</v>
          </cell>
          <cell r="G20">
            <v>3937</v>
          </cell>
          <cell r="H20">
            <v>6477</v>
          </cell>
          <cell r="I20">
            <v>11706</v>
          </cell>
          <cell r="J20">
            <v>28825</v>
          </cell>
        </row>
        <row r="21">
          <cell r="A21" t="str">
            <v xml:space="preserve"> Grants</v>
          </cell>
          <cell r="B21" t="str">
            <v>...</v>
          </cell>
          <cell r="C21" t="str">
            <v>...</v>
          </cell>
          <cell r="D21" t="str">
            <v>...</v>
          </cell>
          <cell r="E21" t="str">
            <v>...</v>
          </cell>
          <cell r="F21" t="str">
            <v>...</v>
          </cell>
          <cell r="G21" t="str">
            <v>...</v>
          </cell>
          <cell r="H21">
            <v>3582</v>
          </cell>
          <cell r="I21">
            <v>1688</v>
          </cell>
          <cell r="J21">
            <v>0</v>
          </cell>
        </row>
        <row r="23">
          <cell r="A23" t="str">
            <v xml:space="preserve">Expenditure </v>
          </cell>
          <cell r="B23">
            <v>37453</v>
          </cell>
          <cell r="C23">
            <v>329056</v>
          </cell>
          <cell r="D23">
            <v>945245</v>
          </cell>
          <cell r="E23">
            <v>55173</v>
          </cell>
          <cell r="F23">
            <v>97833</v>
          </cell>
          <cell r="G23">
            <v>142557</v>
          </cell>
          <cell r="H23">
            <v>200379</v>
          </cell>
          <cell r="I23">
            <v>228015.21038779186</v>
          </cell>
          <cell r="J23">
            <v>338417.94561787107</v>
          </cell>
        </row>
        <row r="24">
          <cell r="A24" t="str">
            <v xml:space="preserve"> Current </v>
          </cell>
          <cell r="B24">
            <v>31587</v>
          </cell>
          <cell r="C24">
            <v>288951</v>
          </cell>
          <cell r="D24">
            <v>689624</v>
          </cell>
          <cell r="E24">
            <v>52066</v>
          </cell>
          <cell r="F24">
            <v>92570.186333333346</v>
          </cell>
          <cell r="G24">
            <v>117036</v>
          </cell>
          <cell r="H24">
            <v>154082</v>
          </cell>
          <cell r="I24">
            <v>178814.21038779186</v>
          </cell>
          <cell r="J24">
            <v>262341.94561787107</v>
          </cell>
        </row>
        <row r="25">
          <cell r="A25" t="str">
            <v xml:space="preserve">   Wages and salaries</v>
          </cell>
          <cell r="B25">
            <v>6735.04</v>
          </cell>
          <cell r="C25">
            <v>53720</v>
          </cell>
          <cell r="D25">
            <v>125340</v>
          </cell>
          <cell r="E25">
            <v>8249</v>
          </cell>
          <cell r="F25">
            <v>20962</v>
          </cell>
          <cell r="G25">
            <v>36935</v>
          </cell>
          <cell r="H25">
            <v>47821</v>
          </cell>
          <cell r="I25">
            <v>66527</v>
          </cell>
          <cell r="J25">
            <v>82443</v>
          </cell>
        </row>
        <row r="26">
          <cell r="A26" t="str">
            <v xml:space="preserve">   Goods and services </v>
          </cell>
          <cell r="B26">
            <v>15390.12</v>
          </cell>
          <cell r="C26">
            <v>124679</v>
          </cell>
          <cell r="D26">
            <v>257832</v>
          </cell>
          <cell r="E26">
            <v>32751</v>
          </cell>
          <cell r="F26">
            <v>54677.080666666676</v>
          </cell>
          <cell r="G26">
            <v>60659</v>
          </cell>
          <cell r="H26">
            <v>85685</v>
          </cell>
          <cell r="I26">
            <v>81603</v>
          </cell>
          <cell r="J26">
            <v>139556.52600000001</v>
          </cell>
        </row>
        <row r="27">
          <cell r="A27" t="str">
            <v xml:space="preserve">   Subsidies </v>
          </cell>
          <cell r="B27">
            <v>7058.84</v>
          </cell>
          <cell r="C27">
            <v>56880</v>
          </cell>
          <cell r="D27">
            <v>220175</v>
          </cell>
          <cell r="E27">
            <v>2301</v>
          </cell>
          <cell r="F27">
            <v>6846</v>
          </cell>
          <cell r="G27">
            <v>6241</v>
          </cell>
          <cell r="H27">
            <v>10445</v>
          </cell>
          <cell r="I27">
            <v>8194</v>
          </cell>
          <cell r="J27">
            <v>5588</v>
          </cell>
        </row>
        <row r="28">
          <cell r="A28" t="str">
            <v xml:space="preserve">   Social safety net </v>
          </cell>
          <cell r="B28">
            <v>1971</v>
          </cell>
          <cell r="C28">
            <v>44948</v>
          </cell>
          <cell r="D28">
            <v>86277</v>
          </cell>
          <cell r="E28">
            <v>5125</v>
          </cell>
          <cell r="F28">
            <v>2279</v>
          </cell>
          <cell r="G28">
            <v>5886</v>
          </cell>
          <cell r="H28">
            <v>2192</v>
          </cell>
          <cell r="I28">
            <v>15972.210387791856</v>
          </cell>
          <cell r="J28">
            <v>20934.419617871055</v>
          </cell>
        </row>
        <row r="29">
          <cell r="A29" t="str">
            <v xml:space="preserve">   Interest payments</v>
          </cell>
          <cell r="B29">
            <v>432</v>
          </cell>
          <cell r="C29">
            <v>8724</v>
          </cell>
          <cell r="D29" t="str">
            <v>...</v>
          </cell>
          <cell r="E29">
            <v>3640</v>
          </cell>
          <cell r="F29">
            <v>7806.1056666666664</v>
          </cell>
          <cell r="G29">
            <v>7315</v>
          </cell>
          <cell r="H29">
            <v>7939</v>
          </cell>
          <cell r="I29">
            <v>6518</v>
          </cell>
          <cell r="J29">
            <v>13820</v>
          </cell>
        </row>
        <row r="30">
          <cell r="A30" t="str">
            <v xml:space="preserve"> Capital</v>
          </cell>
          <cell r="B30">
            <v>5866</v>
          </cell>
          <cell r="C30">
            <v>40105</v>
          </cell>
          <cell r="D30">
            <v>255621</v>
          </cell>
          <cell r="E30">
            <v>2275</v>
          </cell>
          <cell r="F30">
            <v>3764</v>
          </cell>
          <cell r="G30">
            <v>29011</v>
          </cell>
          <cell r="H30">
            <v>46204</v>
          </cell>
          <cell r="I30">
            <v>47802</v>
          </cell>
          <cell r="J30">
            <v>73624</v>
          </cell>
        </row>
        <row r="31">
          <cell r="A31" t="str">
            <v xml:space="preserve"> Net lending</v>
          </cell>
          <cell r="B31" t="str">
            <v>...</v>
          </cell>
          <cell r="C31" t="str">
            <v>...</v>
          </cell>
          <cell r="D31" t="str">
            <v>...</v>
          </cell>
          <cell r="E31">
            <v>832</v>
          </cell>
          <cell r="F31">
            <v>1498.8136666666542</v>
          </cell>
          <cell r="G31">
            <v>-3490</v>
          </cell>
          <cell r="H31">
            <v>93</v>
          </cell>
          <cell r="I31">
            <v>1399</v>
          </cell>
          <cell r="J31">
            <v>2452</v>
          </cell>
        </row>
        <row r="33">
          <cell r="A33" t="str">
            <v>Balance on a cash basis (deficit -)</v>
          </cell>
          <cell r="B33">
            <v>-20218</v>
          </cell>
          <cell r="C33">
            <v>-157832</v>
          </cell>
          <cell r="D33">
            <v>-179955</v>
          </cell>
          <cell r="E33">
            <v>-17838</v>
          </cell>
          <cell r="F33">
            <v>-21113</v>
          </cell>
          <cell r="G33">
            <v>-27356</v>
          </cell>
          <cell r="H33">
            <v>-32076</v>
          </cell>
          <cell r="I33">
            <v>-9212.2103877918562</v>
          </cell>
          <cell r="J33">
            <v>3898.054382128932</v>
          </cell>
        </row>
        <row r="35">
          <cell r="A35" t="str">
            <v>Financing</v>
          </cell>
          <cell r="B35">
            <v>20218</v>
          </cell>
          <cell r="C35">
            <v>157832</v>
          </cell>
          <cell r="D35">
            <v>179955</v>
          </cell>
          <cell r="E35">
            <v>17838</v>
          </cell>
          <cell r="F35">
            <v>21113</v>
          </cell>
          <cell r="G35">
            <v>27356</v>
          </cell>
          <cell r="H35">
            <v>32076</v>
          </cell>
          <cell r="I35">
            <v>9212.2103877918562</v>
          </cell>
          <cell r="J35">
            <v>-3898.054382128932</v>
          </cell>
        </row>
        <row r="36">
          <cell r="A36" t="str">
            <v xml:space="preserve"> External</v>
          </cell>
          <cell r="B36" t="str">
            <v>...</v>
          </cell>
          <cell r="C36" t="str">
            <v>...</v>
          </cell>
          <cell r="D36" t="str">
            <v>...</v>
          </cell>
          <cell r="E36">
            <v>10230</v>
          </cell>
          <cell r="F36">
            <v>6940</v>
          </cell>
          <cell r="G36">
            <v>16948</v>
          </cell>
          <cell r="H36">
            <v>33063</v>
          </cell>
          <cell r="I36">
            <v>46702</v>
          </cell>
          <cell r="J36">
            <v>21036</v>
          </cell>
        </row>
        <row r="37">
          <cell r="A37" t="str">
            <v xml:space="preserve"> Domestic</v>
          </cell>
          <cell r="B37">
            <v>19796</v>
          </cell>
          <cell r="C37">
            <v>156419</v>
          </cell>
          <cell r="D37">
            <v>174871</v>
          </cell>
          <cell r="E37">
            <v>6980</v>
          </cell>
          <cell r="F37">
            <v>10198</v>
          </cell>
          <cell r="G37">
            <v>5208</v>
          </cell>
          <cell r="H37">
            <v>-11792</v>
          </cell>
          <cell r="I37">
            <v>-54967.789612208144</v>
          </cell>
          <cell r="J37">
            <v>-32347.054382128932</v>
          </cell>
        </row>
        <row r="38">
          <cell r="A38" t="str">
            <v xml:space="preserve"> Privatization proceeds</v>
          </cell>
          <cell r="B38">
            <v>422</v>
          </cell>
          <cell r="C38">
            <v>1413</v>
          </cell>
          <cell r="D38">
            <v>5084</v>
          </cell>
          <cell r="E38">
            <v>628</v>
          </cell>
          <cell r="F38">
            <v>3894.81</v>
          </cell>
          <cell r="G38">
            <v>5200</v>
          </cell>
          <cell r="H38">
            <v>10805</v>
          </cell>
          <cell r="I38">
            <v>17478</v>
          </cell>
          <cell r="J38">
            <v>7413</v>
          </cell>
        </row>
        <row r="40">
          <cell r="E40" t="str">
            <v>(In percent of GDP; unless otherwise specified)</v>
          </cell>
        </row>
        <row r="42">
          <cell r="A42" t="str">
            <v>Total revenue</v>
          </cell>
          <cell r="B42">
            <v>26.613650401482399</v>
          </cell>
          <cell r="C42">
            <v>27.092405063291142</v>
          </cell>
          <cell r="D42">
            <v>44.546075784616072</v>
          </cell>
          <cell r="E42">
            <v>12.103951007122642</v>
          </cell>
          <cell r="F42">
            <v>12.139240506329115</v>
          </cell>
          <cell r="G42">
            <v>11.236929379633242</v>
          </cell>
          <cell r="H42">
            <v>12.513234200743495</v>
          </cell>
          <cell r="I42">
            <v>12.110643715060608</v>
          </cell>
          <cell r="J42">
            <v>13.627229299363057</v>
          </cell>
        </row>
        <row r="43">
          <cell r="B43" t="str">
            <v xml:space="preserve"> </v>
          </cell>
          <cell r="C43" t="str">
            <v xml:space="preserve"> </v>
          </cell>
          <cell r="D43" t="str">
            <v xml:space="preserve"> </v>
          </cell>
        </row>
        <row r="44">
          <cell r="A44" t="str">
            <v xml:space="preserve"> Tax revenue</v>
          </cell>
          <cell r="B44">
            <v>25.667078443483632</v>
          </cell>
          <cell r="C44">
            <v>25.189082278481013</v>
          </cell>
          <cell r="D44">
            <v>42.20587738813277</v>
          </cell>
          <cell r="E44">
            <v>11.655908679766448</v>
          </cell>
          <cell r="F44">
            <v>11.780379746835443</v>
          </cell>
          <cell r="G44">
            <v>10.852906749902459</v>
          </cell>
          <cell r="H44">
            <v>11.765353159851301</v>
          </cell>
          <cell r="I44">
            <v>11.369292079481928</v>
          </cell>
          <cell r="J44">
            <v>12.479737261146497</v>
          </cell>
        </row>
        <row r="45">
          <cell r="A45" t="str">
            <v xml:space="preserve">   Individual income tax</v>
          </cell>
          <cell r="B45">
            <v>2.5540457072266829</v>
          </cell>
          <cell r="C45">
            <v>2.2079113924050637</v>
          </cell>
          <cell r="D45">
            <v>3.012152686827624</v>
          </cell>
          <cell r="E45">
            <v>1.1132976498850717</v>
          </cell>
          <cell r="F45">
            <v>1.1811708860759493</v>
          </cell>
          <cell r="G45">
            <v>1.0058525165821304</v>
          </cell>
          <cell r="H45">
            <v>1.0715241635687733</v>
          </cell>
          <cell r="I45">
            <v>1.2318038412575414</v>
          </cell>
          <cell r="J45">
            <v>1.3074044585987261</v>
          </cell>
        </row>
        <row r="46">
          <cell r="A46" t="str">
            <v xml:space="preserve">   Enterprise profits tax</v>
          </cell>
          <cell r="B46">
            <v>8.9221741815935758</v>
          </cell>
          <cell r="C46">
            <v>7.2036392405063303</v>
          </cell>
          <cell r="D46">
            <v>12.097447342043594</v>
          </cell>
          <cell r="E46">
            <v>2.1857462887376684</v>
          </cell>
          <cell r="F46">
            <v>1.1324367088607594</v>
          </cell>
          <cell r="G46">
            <v>1.0632071790870075</v>
          </cell>
          <cell r="H46">
            <v>1.2756877323420075</v>
          </cell>
          <cell r="I46">
            <v>0.60928765151934461</v>
          </cell>
          <cell r="J46">
            <v>0.56926751592356684</v>
          </cell>
        </row>
        <row r="47">
          <cell r="A47" t="str">
            <v xml:space="preserve">   Value-added tax</v>
          </cell>
          <cell r="B47">
            <v>6.7032118591723275</v>
          </cell>
          <cell r="C47">
            <v>10.350791139240506</v>
          </cell>
          <cell r="D47">
            <v>14.477518286074179</v>
          </cell>
          <cell r="E47">
            <v>1.7192246468667838</v>
          </cell>
          <cell r="F47">
            <v>1.5007911392405064</v>
          </cell>
          <cell r="G47">
            <v>1.9279165040967616</v>
          </cell>
          <cell r="H47">
            <v>2.272193308550186</v>
          </cell>
          <cell r="I47">
            <v>2.4611723030940391</v>
          </cell>
          <cell r="J47">
            <v>3.4251990445859875</v>
          </cell>
        </row>
        <row r="48">
          <cell r="A48" t="str">
            <v xml:space="preserve">   Excise taxes</v>
          </cell>
          <cell r="B48">
            <v>3.5484867201976531</v>
          </cell>
          <cell r="C48">
            <v>2.1204113924050634</v>
          </cell>
          <cell r="D48">
            <v>5.6119592031078476</v>
          </cell>
          <cell r="E48">
            <v>0.61305936398738226</v>
          </cell>
          <cell r="F48">
            <v>0.48655063291139244</v>
          </cell>
          <cell r="G48">
            <v>0.14533749512290284</v>
          </cell>
          <cell r="H48">
            <v>0.5949442379182156</v>
          </cell>
          <cell r="I48">
            <v>0.49869928599103341</v>
          </cell>
          <cell r="J48">
            <v>0.61787420382165603</v>
          </cell>
        </row>
        <row r="49">
          <cell r="A49" t="str">
            <v xml:space="preserve">   Customs revenue </v>
          </cell>
          <cell r="B49">
            <v>0.13588634959851761</v>
          </cell>
          <cell r="C49">
            <v>0.93354430379746833</v>
          </cell>
          <cell r="D49">
            <v>3.1531327016590476</v>
          </cell>
          <cell r="E49">
            <v>0.51806920341186513</v>
          </cell>
          <cell r="F49">
            <v>1.717721518987342</v>
          </cell>
          <cell r="G49">
            <v>1.2061061256340226</v>
          </cell>
          <cell r="H49">
            <v>1.3288475836431228</v>
          </cell>
          <cell r="I49">
            <v>1.513865057840261</v>
          </cell>
          <cell r="J49">
            <v>2.0527866242038217</v>
          </cell>
        </row>
        <row r="50">
          <cell r="A50" t="str">
            <v xml:space="preserve">   Taxes on aluminum and cotton</v>
          </cell>
          <cell r="B50" t="str">
            <v>...</v>
          </cell>
          <cell r="C50" t="str">
            <v>...</v>
          </cell>
          <cell r="D50" t="str">
            <v>...</v>
          </cell>
          <cell r="E50">
            <v>4.7122252012462189</v>
          </cell>
          <cell r="F50">
            <v>4.9261337025316463</v>
          </cell>
          <cell r="G50">
            <v>3.9966835739367923</v>
          </cell>
          <cell r="H50">
            <v>3.5247583643122677</v>
          </cell>
          <cell r="I50">
            <v>3.2619693363591074</v>
          </cell>
          <cell r="J50">
            <v>2.4998805732484075</v>
          </cell>
        </row>
        <row r="51">
          <cell r="A51" t="str">
            <v xml:space="preserve">   Other taxes</v>
          </cell>
          <cell r="B51">
            <v>3.8032736256948732</v>
          </cell>
          <cell r="C51">
            <v>2.3727848101265825</v>
          </cell>
          <cell r="D51">
            <v>3.8536671684204773</v>
          </cell>
          <cell r="E51">
            <v>0.79428632563145773</v>
          </cell>
          <cell r="F51">
            <v>0.835575158227848</v>
          </cell>
          <cell r="G51">
            <v>1.5078033554428405</v>
          </cell>
          <cell r="H51">
            <v>1.6973977695167286</v>
          </cell>
          <cell r="I51">
            <v>1.7924946034206009</v>
          </cell>
          <cell r="J51">
            <v>2.0073248407643312</v>
          </cell>
        </row>
        <row r="52">
          <cell r="A52" t="str">
            <v xml:space="preserve">     Of which:  Land tax</v>
          </cell>
          <cell r="B52" t="str">
            <v>...</v>
          </cell>
          <cell r="C52" t="str">
            <v>...</v>
          </cell>
          <cell r="D52" t="str">
            <v>...</v>
          </cell>
          <cell r="E52">
            <v>0.6065753939822276</v>
          </cell>
          <cell r="F52">
            <v>1.0693037974683546</v>
          </cell>
          <cell r="G52">
            <v>0.60124853687085444</v>
          </cell>
          <cell r="H52">
            <v>0.5390334572490707</v>
          </cell>
          <cell r="I52">
            <v>0.43593291636685666</v>
          </cell>
          <cell r="J52">
            <v>0.37965764331210189</v>
          </cell>
        </row>
        <row r="53">
          <cell r="A53" t="str">
            <v xml:space="preserve"> Nontax revenue</v>
          </cell>
          <cell r="B53">
            <v>0.94657195799876459</v>
          </cell>
          <cell r="C53">
            <v>1.9033227848101266</v>
          </cell>
          <cell r="D53">
            <v>2.3401983964833</v>
          </cell>
          <cell r="E53">
            <v>0.4480423273561937</v>
          </cell>
          <cell r="F53">
            <v>0.35886075949367091</v>
          </cell>
          <cell r="G53">
            <v>0.38402262973078427</v>
          </cell>
          <cell r="H53">
            <v>0.48156133828996284</v>
          </cell>
          <cell r="I53">
            <v>0.64792162506226814</v>
          </cell>
          <cell r="J53">
            <v>1.1474920382165605</v>
          </cell>
        </row>
        <row r="54">
          <cell r="A54" t="str">
            <v xml:space="preserve"> Grants</v>
          </cell>
          <cell r="B54" t="str">
            <v>...</v>
          </cell>
          <cell r="C54" t="str">
            <v>...</v>
          </cell>
          <cell r="D54" t="str">
            <v>...</v>
          </cell>
          <cell r="E54" t="str">
            <v>...</v>
          </cell>
          <cell r="F54" t="str">
            <v>...</v>
          </cell>
          <cell r="G54" t="str">
            <v>...</v>
          </cell>
          <cell r="H54">
            <v>0.26631970260223053</v>
          </cell>
          <cell r="I54">
            <v>9.343001051641113E-2</v>
          </cell>
          <cell r="J54">
            <v>0</v>
          </cell>
        </row>
        <row r="56">
          <cell r="A56" t="str">
            <v xml:space="preserve">Expenditure </v>
          </cell>
          <cell r="B56">
            <v>57.833539221741809</v>
          </cell>
          <cell r="C56">
            <v>52.065822784810138</v>
          </cell>
          <cell r="D56">
            <v>55.020914169830284</v>
          </cell>
          <cell r="E56">
            <v>17.88700385472017</v>
          </cell>
          <cell r="F56">
            <v>15.479905063291138</v>
          </cell>
          <cell r="G56">
            <v>13.905286773312524</v>
          </cell>
          <cell r="H56">
            <v>14.898066914498143</v>
          </cell>
          <cell r="I56">
            <v>12.620535251441405</v>
          </cell>
          <cell r="J56">
            <v>13.47205197523372</v>
          </cell>
        </row>
        <row r="57">
          <cell r="A57" t="str">
            <v xml:space="preserve"> Current </v>
          </cell>
          <cell r="B57">
            <v>48.775478690549718</v>
          </cell>
          <cell r="C57">
            <v>45.720094936708861</v>
          </cell>
          <cell r="D57">
            <v>40.141701795254185</v>
          </cell>
          <cell r="E57">
            <v>16.87971911441938</v>
          </cell>
          <cell r="F57">
            <v>14.647181381856541</v>
          </cell>
          <cell r="G57">
            <v>11.415918845103395</v>
          </cell>
          <cell r="H57">
            <v>11.455910780669145</v>
          </cell>
          <cell r="I57">
            <v>9.8972829129236644</v>
          </cell>
          <cell r="J57">
            <v>10.443548790520344</v>
          </cell>
        </row>
        <row r="58">
          <cell r="A58" t="str">
            <v xml:space="preserve">   Wages and salaries</v>
          </cell>
          <cell r="B58">
            <v>10.4</v>
          </cell>
          <cell r="C58">
            <v>8.5</v>
          </cell>
          <cell r="D58">
            <v>7.2958030796740818</v>
          </cell>
          <cell r="E58">
            <v>2.6743134286260797</v>
          </cell>
          <cell r="F58">
            <v>3.3167721518987343</v>
          </cell>
          <cell r="G58">
            <v>3.6027116660163871</v>
          </cell>
          <cell r="H58">
            <v>3.5554646840148703</v>
          </cell>
          <cell r="I58">
            <v>3.6822383350860681</v>
          </cell>
          <cell r="J58">
            <v>3.2819665605095545</v>
          </cell>
        </row>
        <row r="59">
          <cell r="A59" t="str">
            <v xml:space="preserve">   Goods and services </v>
          </cell>
          <cell r="B59">
            <v>23.764854848672019</v>
          </cell>
          <cell r="C59">
            <v>19.727689873417724</v>
          </cell>
          <cell r="D59">
            <v>15.007910480600987</v>
          </cell>
          <cell r="E59">
            <v>10.617825081941172</v>
          </cell>
          <cell r="F59">
            <v>8.6514368143459937</v>
          </cell>
          <cell r="G59">
            <v>5.9167967225907141</v>
          </cell>
          <cell r="H59">
            <v>6.3706319702602237</v>
          </cell>
          <cell r="I59">
            <v>4.5166878839873803</v>
          </cell>
          <cell r="J59">
            <v>5.5555941878980892</v>
          </cell>
        </row>
        <row r="60">
          <cell r="A60" t="str">
            <v xml:space="preserve">   Subsidies </v>
          </cell>
          <cell r="B60">
            <v>10.9</v>
          </cell>
          <cell r="C60">
            <v>9</v>
          </cell>
          <cell r="D60">
            <v>12.815968111275261</v>
          </cell>
          <cell r="E60">
            <v>0.74598074909305478</v>
          </cell>
          <cell r="F60">
            <v>1.0832278481012658</v>
          </cell>
          <cell r="G60">
            <v>0.60875926648458834</v>
          </cell>
          <cell r="H60">
            <v>0.77657992565055767</v>
          </cell>
          <cell r="I60">
            <v>0.4535340676371285</v>
          </cell>
          <cell r="J60">
            <v>0.22245222929936306</v>
          </cell>
        </row>
        <row r="61">
          <cell r="A61" t="str">
            <v xml:space="preserve">   Social safety net </v>
          </cell>
          <cell r="B61">
            <v>3.0435453983940701</v>
          </cell>
          <cell r="C61">
            <v>7.1120253164556964</v>
          </cell>
          <cell r="D61">
            <v>5.022020123703852</v>
          </cell>
          <cell r="E61">
            <v>1.6615173138209063</v>
          </cell>
          <cell r="F61">
            <v>0.36060126582278479</v>
          </cell>
          <cell r="G61">
            <v>0.57413187670698396</v>
          </cell>
          <cell r="H61">
            <v>0.1629739776951673</v>
          </cell>
          <cell r="I61">
            <v>0.88405437470481307</v>
          </cell>
          <cell r="J61">
            <v>0.83337657714454827</v>
          </cell>
        </row>
        <row r="62">
          <cell r="A62" t="str">
            <v xml:space="preserve">   Interest payments</v>
          </cell>
          <cell r="B62">
            <v>0.66707844348363188</v>
          </cell>
          <cell r="C62">
            <v>1.3803797468354431</v>
          </cell>
          <cell r="D62" t="str">
            <v>...</v>
          </cell>
          <cell r="E62">
            <v>1.1800825409381657</v>
          </cell>
          <cell r="F62">
            <v>1.2351433016877638</v>
          </cell>
          <cell r="G62">
            <v>0.71351931330472107</v>
          </cell>
          <cell r="H62">
            <v>0.59026022304832715</v>
          </cell>
          <cell r="I62">
            <v>0.36076825150827474</v>
          </cell>
          <cell r="J62">
            <v>0.55015923566878988</v>
          </cell>
        </row>
        <row r="63">
          <cell r="A63" t="str">
            <v xml:space="preserve"> Capital</v>
          </cell>
          <cell r="B63">
            <v>9.0580605311920941</v>
          </cell>
          <cell r="C63">
            <v>6.3457278481012658</v>
          </cell>
          <cell r="D63">
            <v>14.879212374576099</v>
          </cell>
          <cell r="E63">
            <v>0.73755158808635368</v>
          </cell>
          <cell r="F63">
            <v>0.59556962025316451</v>
          </cell>
          <cell r="G63">
            <v>2.8297893094030435</v>
          </cell>
          <cell r="H63">
            <v>3.4352416356877322</v>
          </cell>
          <cell r="I63">
            <v>2.6458183428350028</v>
          </cell>
          <cell r="J63">
            <v>2.9308917197452229</v>
          </cell>
        </row>
        <row r="64">
          <cell r="A64" t="str">
            <v xml:space="preserve"> Net lending</v>
          </cell>
          <cell r="B64" t="str">
            <v>...</v>
          </cell>
          <cell r="C64" t="str">
            <v>...</v>
          </cell>
          <cell r="D64" t="str">
            <v>...</v>
          </cell>
          <cell r="E64">
            <v>0.26973315221443789</v>
          </cell>
          <cell r="F64">
            <v>0.23715406118143262</v>
          </cell>
          <cell r="G64">
            <v>-0.34042138119391341</v>
          </cell>
          <cell r="H64">
            <v>6.9144981412639405E-3</v>
          </cell>
          <cell r="I64">
            <v>7.7433995682736484E-2</v>
          </cell>
          <cell r="J64">
            <v>9.7611464968152858E-2</v>
          </cell>
        </row>
        <row r="65">
          <cell r="B65" t="str">
            <v xml:space="preserve"> </v>
          </cell>
          <cell r="C65" t="str">
            <v xml:space="preserve"> </v>
          </cell>
          <cell r="D65" t="str">
            <v xml:space="preserve"> </v>
          </cell>
        </row>
        <row r="66">
          <cell r="A66" t="str">
            <v xml:space="preserve">Balance on a cash basis (deficit -) </v>
          </cell>
          <cell r="B66">
            <v>-31.219888820259417</v>
          </cell>
          <cell r="C66">
            <v>-24.973417721518988</v>
          </cell>
          <cell r="D66">
            <v>-10.474838385214213</v>
          </cell>
          <cell r="E66">
            <v>-5.7830528475975278</v>
          </cell>
          <cell r="F66">
            <v>-3.3406645569620252</v>
          </cell>
          <cell r="G66">
            <v>-2.6683573936792819</v>
          </cell>
          <cell r="H66">
            <v>-2.3848327137546472</v>
          </cell>
          <cell r="I66">
            <v>-0.50989153638079687</v>
          </cell>
          <cell r="J66">
            <v>0.15517732412933646</v>
          </cell>
        </row>
        <row r="68">
          <cell r="A68" t="str">
            <v>Financing</v>
          </cell>
          <cell r="B68">
            <v>31.219888820259417</v>
          </cell>
          <cell r="C68">
            <v>24.973417721518988</v>
          </cell>
          <cell r="D68">
            <v>10.474838385214213</v>
          </cell>
          <cell r="E68">
            <v>5.7830528475975278</v>
          </cell>
          <cell r="F68">
            <v>3.3406645569620252</v>
          </cell>
          <cell r="G68">
            <v>2.6683573936792819</v>
          </cell>
          <cell r="H68">
            <v>2.3848327137546472</v>
          </cell>
          <cell r="I68">
            <v>0.50989153638079687</v>
          </cell>
          <cell r="J68">
            <v>-0.15517732412933646</v>
          </cell>
        </row>
        <row r="69">
          <cell r="A69" t="str">
            <v xml:space="preserve"> External</v>
          </cell>
          <cell r="B69" t="str">
            <v>...</v>
          </cell>
          <cell r="C69" t="str">
            <v>...</v>
          </cell>
          <cell r="D69" t="str">
            <v>...</v>
          </cell>
          <cell r="E69">
            <v>3.3165506576366584</v>
          </cell>
          <cell r="F69">
            <v>1.0981012658227849</v>
          </cell>
          <cell r="G69">
            <v>1.6531408505657432</v>
          </cell>
          <cell r="H69">
            <v>2.4582156133828996</v>
          </cell>
          <cell r="I69">
            <v>2.5849338573089056</v>
          </cell>
          <cell r="J69">
            <v>0.8374203821656051</v>
          </cell>
        </row>
        <row r="70">
          <cell r="A70" t="str">
            <v xml:space="preserve"> Domestic</v>
          </cell>
          <cell r="B70">
            <v>30.568252007411981</v>
          </cell>
          <cell r="C70">
            <v>24.7498417721519</v>
          </cell>
          <cell r="D70">
            <v>10.178908411885164</v>
          </cell>
          <cell r="E70">
            <v>2.2629055317990101</v>
          </cell>
          <cell r="F70">
            <v>1.6136075949367088</v>
          </cell>
          <cell r="G70">
            <v>0.50799843932891142</v>
          </cell>
          <cell r="H70">
            <v>-0.87672862453531608</v>
          </cell>
          <cell r="I70">
            <v>-3.0424414464054985</v>
          </cell>
          <cell r="J70">
            <v>-1.2877012094796549</v>
          </cell>
        </row>
        <row r="71">
          <cell r="A71" t="str">
            <v xml:space="preserve"> Privatization proceeds</v>
          </cell>
          <cell r="B71">
            <v>0.65163681284743669</v>
          </cell>
          <cell r="C71">
            <v>0.22357594936708863</v>
          </cell>
          <cell r="D71">
            <v>0.29592997332904925</v>
          </cell>
          <cell r="E71">
            <v>0.20359665816185935</v>
          </cell>
          <cell r="F71">
            <v>0.61626740506329114</v>
          </cell>
          <cell r="G71">
            <v>0.50721810378462739</v>
          </cell>
          <cell r="H71">
            <v>0.80334572490706335</v>
          </cell>
          <cell r="I71">
            <v>0.96739912547738971</v>
          </cell>
          <cell r="J71">
            <v>0.2951035031847134</v>
          </cell>
        </row>
        <row r="73">
          <cell r="A73" t="str">
            <v>Memorandum items:</v>
          </cell>
        </row>
        <row r="74">
          <cell r="A74" t="str">
            <v>Nominal GDP (in millions of somoni)</v>
          </cell>
          <cell r="B74">
            <v>64.760000000000005</v>
          </cell>
          <cell r="C74">
            <v>632</v>
          </cell>
          <cell r="D74">
            <v>1717.9739999999999</v>
          </cell>
          <cell r="E74">
            <v>309</v>
          </cell>
          <cell r="F74">
            <v>632</v>
          </cell>
          <cell r="G74">
            <v>1025.2</v>
          </cell>
          <cell r="H74">
            <v>1345</v>
          </cell>
          <cell r="I74">
            <v>1806.7</v>
          </cell>
          <cell r="J74">
            <v>2512</v>
          </cell>
        </row>
        <row r="76">
          <cell r="A76" t="str">
            <v xml:space="preserve">   Sources: Ministry of Finance; and Fund staff estimates.</v>
          </cell>
        </row>
        <row r="78">
          <cell r="A78" t="str">
            <v xml:space="preserve">   1/ Includes central government and local government budgets.</v>
          </cell>
        </row>
      </sheetData>
      <sheetData sheetId="31" refreshError="1">
        <row r="1">
          <cell r="A1" t="str">
            <v>Table A-23. Tajikistan: State Budget by National Classification of Revenues and Expenditures, 1996–2002</v>
          </cell>
        </row>
        <row r="2">
          <cell r="A2" t="str">
            <v>(In thousands of somoni; unless otherwise specified)</v>
          </cell>
        </row>
        <row r="5">
          <cell r="B5">
            <v>1992</v>
          </cell>
          <cell r="C5">
            <v>1993</v>
          </cell>
          <cell r="D5">
            <v>1994</v>
          </cell>
          <cell r="E5">
            <v>1996</v>
          </cell>
          <cell r="F5" t="str">
            <v>1997</v>
          </cell>
          <cell r="G5" t="str">
            <v>1998</v>
          </cell>
          <cell r="H5" t="str">
            <v>1999</v>
          </cell>
          <cell r="I5" t="str">
            <v>2000</v>
          </cell>
          <cell r="J5" t="str">
            <v>2001</v>
          </cell>
        </row>
        <row r="8">
          <cell r="A8" t="str">
            <v>Revenue</v>
          </cell>
          <cell r="B8">
            <v>17235</v>
          </cell>
          <cell r="C8">
            <v>171224</v>
          </cell>
          <cell r="D8">
            <v>765290</v>
          </cell>
          <cell r="E8">
            <v>37335</v>
          </cell>
          <cell r="F8">
            <v>76720</v>
          </cell>
          <cell r="G8">
            <v>115201</v>
          </cell>
          <cell r="H8">
            <v>168303</v>
          </cell>
          <cell r="I8">
            <v>218803</v>
          </cell>
          <cell r="J8">
            <v>342316</v>
          </cell>
        </row>
        <row r="10">
          <cell r="A10" t="str">
            <v xml:space="preserve">  Individual income tax</v>
          </cell>
          <cell r="B10">
            <v>1654</v>
          </cell>
          <cell r="C10">
            <v>13954</v>
          </cell>
          <cell r="D10">
            <v>51748</v>
          </cell>
          <cell r="E10">
            <v>3434</v>
          </cell>
          <cell r="F10">
            <v>7465</v>
          </cell>
          <cell r="G10">
            <v>10312</v>
          </cell>
          <cell r="H10">
            <v>14412</v>
          </cell>
          <cell r="I10">
            <v>22255</v>
          </cell>
          <cell r="J10">
            <v>32842</v>
          </cell>
        </row>
        <row r="11">
          <cell r="A11" t="str">
            <v xml:space="preserve">  Enterprise profits tax</v>
          </cell>
          <cell r="B11">
            <v>5778</v>
          </cell>
          <cell r="C11">
            <v>45527</v>
          </cell>
          <cell r="D11">
            <v>207831</v>
          </cell>
          <cell r="E11">
            <v>6742</v>
          </cell>
          <cell r="F11">
            <v>7157</v>
          </cell>
          <cell r="G11">
            <v>10900</v>
          </cell>
          <cell r="H11">
            <v>17158</v>
          </cell>
          <cell r="I11">
            <v>11008</v>
          </cell>
          <cell r="J11">
            <v>14300</v>
          </cell>
        </row>
        <row r="12">
          <cell r="A12" t="str">
            <v xml:space="preserve">  Revaluation of inventories</v>
          </cell>
          <cell r="B12">
            <v>1818</v>
          </cell>
          <cell r="C12">
            <v>9848</v>
          </cell>
          <cell r="D12">
            <v>26216</v>
          </cell>
          <cell r="E12">
            <v>177</v>
          </cell>
          <cell r="F12">
            <v>118</v>
          </cell>
          <cell r="G12" t="str">
            <v>...</v>
          </cell>
          <cell r="H12" t="str">
            <v>...</v>
          </cell>
          <cell r="I12" t="str">
            <v>...</v>
          </cell>
          <cell r="J12" t="str">
            <v>...</v>
          </cell>
        </row>
        <row r="13">
          <cell r="A13" t="str">
            <v xml:space="preserve">  Value-added tax </v>
          </cell>
          <cell r="B13">
            <v>4341</v>
          </cell>
          <cell r="C13">
            <v>65417</v>
          </cell>
          <cell r="D13">
            <v>248720</v>
          </cell>
          <cell r="E13">
            <v>5303</v>
          </cell>
          <cell r="F13">
            <v>9485</v>
          </cell>
          <cell r="G13">
            <v>19765</v>
          </cell>
          <cell r="H13">
            <v>30561</v>
          </cell>
          <cell r="I13">
            <v>44466</v>
          </cell>
          <cell r="J13">
            <v>86041</v>
          </cell>
        </row>
        <row r="14">
          <cell r="A14" t="str">
            <v xml:space="preserve">  Excise taxes </v>
          </cell>
          <cell r="B14">
            <v>2298</v>
          </cell>
          <cell r="C14">
            <v>13401</v>
          </cell>
          <cell r="D14">
            <v>96412</v>
          </cell>
          <cell r="E14">
            <v>1891</v>
          </cell>
          <cell r="F14">
            <v>3075</v>
          </cell>
          <cell r="G14">
            <v>1490</v>
          </cell>
          <cell r="H14">
            <v>8002</v>
          </cell>
          <cell r="I14">
            <v>9010</v>
          </cell>
          <cell r="J14">
            <v>15521</v>
          </cell>
        </row>
        <row r="15">
          <cell r="A15" t="str">
            <v xml:space="preserve">  Tax on vehicles</v>
          </cell>
          <cell r="B15">
            <v>27</v>
          </cell>
          <cell r="C15">
            <v>112</v>
          </cell>
          <cell r="D15">
            <v>603</v>
          </cell>
          <cell r="E15">
            <v>26</v>
          </cell>
          <cell r="F15">
            <v>157</v>
          </cell>
          <cell r="G15">
            <v>418</v>
          </cell>
          <cell r="H15">
            <v>610</v>
          </cell>
          <cell r="I15">
            <v>890</v>
          </cell>
          <cell r="J15">
            <v>1225</v>
          </cell>
        </row>
        <row r="16">
          <cell r="A16" t="str">
            <v xml:space="preserve">  Tax on casinos and videos</v>
          </cell>
          <cell r="B16" t="str">
            <v>--</v>
          </cell>
          <cell r="C16">
            <v>2</v>
          </cell>
          <cell r="D16">
            <v>6</v>
          </cell>
          <cell r="E16">
            <v>1</v>
          </cell>
          <cell r="F16">
            <v>48</v>
          </cell>
          <cell r="G16">
            <v>11</v>
          </cell>
          <cell r="H16" t="str">
            <v>...</v>
          </cell>
          <cell r="I16" t="str">
            <v>...</v>
          </cell>
          <cell r="J16" t="str">
            <v>...</v>
          </cell>
        </row>
        <row r="17">
          <cell r="A17" t="str">
            <v xml:space="preserve">  Customs revenue</v>
          </cell>
          <cell r="B17">
            <v>88</v>
          </cell>
          <cell r="C17">
            <v>5900</v>
          </cell>
          <cell r="D17">
            <v>54170</v>
          </cell>
          <cell r="E17">
            <v>1599</v>
          </cell>
          <cell r="F17">
            <v>10856</v>
          </cell>
          <cell r="G17">
            <v>12365</v>
          </cell>
          <cell r="H17">
            <v>17873</v>
          </cell>
          <cell r="I17">
            <v>27351</v>
          </cell>
          <cell r="J17">
            <v>51566</v>
          </cell>
        </row>
        <row r="18">
          <cell r="A18" t="str">
            <v xml:space="preserve">    Export tax</v>
          </cell>
          <cell r="B18" t="str">
            <v>...</v>
          </cell>
          <cell r="C18" t="str">
            <v>...</v>
          </cell>
          <cell r="D18">
            <v>48931</v>
          </cell>
          <cell r="E18">
            <v>156</v>
          </cell>
          <cell r="F18">
            <v>104</v>
          </cell>
          <cell r="G18">
            <v>0</v>
          </cell>
          <cell r="H18" t="str">
            <v>...</v>
          </cell>
          <cell r="I18" t="str">
            <v>...</v>
          </cell>
          <cell r="J18" t="str">
            <v>...</v>
          </cell>
        </row>
        <row r="19">
          <cell r="A19" t="str">
            <v xml:space="preserve">    Import tariff</v>
          </cell>
          <cell r="B19" t="str">
            <v>...</v>
          </cell>
          <cell r="C19" t="str">
            <v>...</v>
          </cell>
          <cell r="D19" t="str">
            <v>...</v>
          </cell>
          <cell r="E19">
            <v>1409</v>
          </cell>
          <cell r="F19">
            <v>10663</v>
          </cell>
          <cell r="G19">
            <v>11915</v>
          </cell>
          <cell r="H19" t="str">
            <v>...</v>
          </cell>
          <cell r="I19" t="str">
            <v>...</v>
          </cell>
          <cell r="J19" t="str">
            <v>...</v>
          </cell>
        </row>
        <row r="20">
          <cell r="A20" t="str">
            <v xml:space="preserve">    Fees</v>
          </cell>
          <cell r="B20" t="str">
            <v>...</v>
          </cell>
          <cell r="C20" t="str">
            <v>...</v>
          </cell>
          <cell r="D20">
            <v>5239</v>
          </cell>
          <cell r="E20">
            <v>34</v>
          </cell>
          <cell r="F20">
            <v>89</v>
          </cell>
          <cell r="G20">
            <v>450</v>
          </cell>
          <cell r="H20" t="str">
            <v>...</v>
          </cell>
          <cell r="I20" t="str">
            <v>...</v>
          </cell>
          <cell r="J20" t="str">
            <v>...</v>
          </cell>
        </row>
        <row r="21">
          <cell r="A21" t="str">
            <v xml:space="preserve">  Taxes on aluminum and cotton</v>
          </cell>
          <cell r="B21" t="str">
            <v>...</v>
          </cell>
          <cell r="C21" t="str">
            <v>...</v>
          </cell>
          <cell r="D21" t="str">
            <v>...</v>
          </cell>
          <cell r="E21">
            <v>14535</v>
          </cell>
          <cell r="F21">
            <v>31133</v>
          </cell>
          <cell r="G21">
            <v>40974</v>
          </cell>
          <cell r="H21">
            <v>47408</v>
          </cell>
          <cell r="I21">
            <v>58934</v>
          </cell>
          <cell r="J21">
            <v>62797</v>
          </cell>
        </row>
        <row r="22">
          <cell r="A22" t="str">
            <v xml:space="preserve">  Forestry tax</v>
          </cell>
          <cell r="B22" t="str">
            <v>...</v>
          </cell>
          <cell r="C22">
            <v>5</v>
          </cell>
          <cell r="D22">
            <v>28</v>
          </cell>
          <cell r="E22">
            <v>1</v>
          </cell>
          <cell r="F22">
            <v>2</v>
          </cell>
          <cell r="G22" t="str">
            <v>...</v>
          </cell>
          <cell r="H22" t="str">
            <v>...</v>
          </cell>
          <cell r="I22" t="str">
            <v>...</v>
          </cell>
          <cell r="J22" t="str">
            <v>...</v>
          </cell>
        </row>
        <row r="23">
          <cell r="A23" t="str">
            <v xml:space="preserve">  Land tax</v>
          </cell>
          <cell r="B23">
            <v>218</v>
          </cell>
          <cell r="C23">
            <v>1271</v>
          </cell>
          <cell r="D23">
            <v>33381</v>
          </cell>
          <cell r="E23">
            <v>1871</v>
          </cell>
          <cell r="F23">
            <v>3866</v>
          </cell>
          <cell r="G23">
            <v>6164</v>
          </cell>
          <cell r="H23">
            <v>7250</v>
          </cell>
          <cell r="I23">
            <v>7876</v>
          </cell>
          <cell r="J23">
            <v>9537</v>
          </cell>
        </row>
        <row r="24">
          <cell r="A24" t="str">
            <v xml:space="preserve">  Prospection tax</v>
          </cell>
          <cell r="B24">
            <v>138</v>
          </cell>
          <cell r="C24">
            <v>1513</v>
          </cell>
          <cell r="D24">
            <v>2875</v>
          </cell>
          <cell r="E24">
            <v>129</v>
          </cell>
          <cell r="F24">
            <v>480</v>
          </cell>
          <cell r="G24">
            <v>738</v>
          </cell>
          <cell r="H24">
            <v>1134</v>
          </cell>
          <cell r="I24">
            <v>1930</v>
          </cell>
          <cell r="J24">
            <v>3251</v>
          </cell>
        </row>
        <row r="25">
          <cell r="A25" t="str">
            <v xml:space="preserve">  State duties and local taxes</v>
          </cell>
          <cell r="B25">
            <v>262</v>
          </cell>
          <cell r="C25">
            <v>2245</v>
          </cell>
          <cell r="D25">
            <v>3096</v>
          </cell>
          <cell r="E25">
            <v>242</v>
          </cell>
          <cell r="F25">
            <v>610</v>
          </cell>
          <cell r="G25">
            <v>8127</v>
          </cell>
          <cell r="H25">
            <v>13836</v>
          </cell>
          <cell r="I25">
            <v>21690</v>
          </cell>
          <cell r="J25">
            <v>36411</v>
          </cell>
        </row>
        <row r="26">
          <cell r="A26" t="str">
            <v xml:space="preserve">  Nontax revenue</v>
          </cell>
          <cell r="B26">
            <v>613</v>
          </cell>
          <cell r="C26">
            <v>12029</v>
          </cell>
          <cell r="D26">
            <v>40204</v>
          </cell>
          <cell r="E26">
            <v>1384</v>
          </cell>
          <cell r="F26">
            <v>2268</v>
          </cell>
          <cell r="G26">
            <v>3937</v>
          </cell>
          <cell r="H26">
            <v>10059</v>
          </cell>
          <cell r="I26">
            <v>13393</v>
          </cell>
          <cell r="J26">
            <v>28825</v>
          </cell>
        </row>
        <row r="27">
          <cell r="A27" t="str">
            <v xml:space="preserve">    Industrial water charges</v>
          </cell>
          <cell r="B27">
            <v>9</v>
          </cell>
          <cell r="C27">
            <v>72</v>
          </cell>
          <cell r="D27">
            <v>787</v>
          </cell>
          <cell r="E27">
            <v>19</v>
          </cell>
          <cell r="F27">
            <v>32</v>
          </cell>
          <cell r="G27">
            <v>44</v>
          </cell>
          <cell r="H27" t="str">
            <v>...</v>
          </cell>
          <cell r="I27" t="str">
            <v>...</v>
          </cell>
          <cell r="J27" t="str">
            <v>...</v>
          </cell>
        </row>
        <row r="28">
          <cell r="A28" t="str">
            <v xml:space="preserve">    Rent fees and other local revenue</v>
          </cell>
          <cell r="B28">
            <v>604</v>
          </cell>
          <cell r="C28">
            <v>10763</v>
          </cell>
          <cell r="D28">
            <v>38481</v>
          </cell>
          <cell r="E28">
            <v>1340</v>
          </cell>
          <cell r="F28">
            <v>2179</v>
          </cell>
          <cell r="G28">
            <v>3658</v>
          </cell>
          <cell r="H28">
            <v>5660</v>
          </cell>
          <cell r="I28">
            <v>3662</v>
          </cell>
          <cell r="J28" t="str">
            <v>...</v>
          </cell>
        </row>
        <row r="29">
          <cell r="A29" t="str">
            <v xml:space="preserve">    Other  1/</v>
          </cell>
          <cell r="B29" t="str">
            <v>...</v>
          </cell>
          <cell r="C29">
            <v>1194</v>
          </cell>
          <cell r="D29">
            <v>936</v>
          </cell>
          <cell r="E29">
            <v>25</v>
          </cell>
          <cell r="F29">
            <v>57</v>
          </cell>
          <cell r="G29">
            <v>235</v>
          </cell>
          <cell r="H29">
            <v>4399</v>
          </cell>
          <cell r="I29">
            <v>9731</v>
          </cell>
          <cell r="J29" t="str">
            <v>...</v>
          </cell>
        </row>
        <row r="31">
          <cell r="A31" t="str">
            <v>Expenditure</v>
          </cell>
          <cell r="B31">
            <v>37453</v>
          </cell>
          <cell r="C31">
            <v>329056</v>
          </cell>
          <cell r="D31">
            <v>945245</v>
          </cell>
          <cell r="E31">
            <v>55173</v>
          </cell>
          <cell r="F31">
            <v>97833</v>
          </cell>
          <cell r="G31">
            <v>142557</v>
          </cell>
          <cell r="H31">
            <v>200379</v>
          </cell>
          <cell r="I31">
            <v>228015.21038779186</v>
          </cell>
          <cell r="J31">
            <v>338417.94561787107</v>
          </cell>
        </row>
        <row r="33">
          <cell r="A33" t="str">
            <v xml:space="preserve">  National economy</v>
          </cell>
          <cell r="B33">
            <v>18783</v>
          </cell>
          <cell r="C33">
            <v>117051</v>
          </cell>
          <cell r="D33">
            <v>404214</v>
          </cell>
          <cell r="E33">
            <v>11376</v>
          </cell>
          <cell r="F33">
            <v>21360</v>
          </cell>
          <cell r="G33">
            <v>35012</v>
          </cell>
          <cell r="H33">
            <v>47518</v>
          </cell>
          <cell r="I33">
            <v>37220.119754757827</v>
          </cell>
          <cell r="J33">
            <v>58814.677543921869</v>
          </cell>
        </row>
        <row r="34">
          <cell r="A34" t="str">
            <v xml:space="preserve">  Socio-cultural activities</v>
          </cell>
          <cell r="B34">
            <v>13403</v>
          </cell>
          <cell r="C34">
            <v>103428</v>
          </cell>
          <cell r="D34">
            <v>286091</v>
          </cell>
          <cell r="E34">
            <v>11698</v>
          </cell>
          <cell r="F34">
            <v>25562</v>
          </cell>
          <cell r="G34">
            <v>40157</v>
          </cell>
          <cell r="H34">
            <v>49905</v>
          </cell>
          <cell r="I34">
            <v>69285.766933807026</v>
          </cell>
          <cell r="J34">
            <v>106585.50092357051</v>
          </cell>
        </row>
        <row r="35">
          <cell r="A35" t="str">
            <v xml:space="preserve">    Education</v>
          </cell>
          <cell r="B35">
            <v>7207</v>
          </cell>
          <cell r="C35">
            <v>55653</v>
          </cell>
          <cell r="D35">
            <v>149007</v>
          </cell>
          <cell r="E35">
            <v>6516</v>
          </cell>
          <cell r="F35">
            <v>13166</v>
          </cell>
          <cell r="G35">
            <v>22091</v>
          </cell>
          <cell r="H35">
            <v>28363</v>
          </cell>
          <cell r="I35">
            <v>40851</v>
          </cell>
          <cell r="J35">
            <v>63967</v>
          </cell>
        </row>
        <row r="36">
          <cell r="A36" t="str">
            <v xml:space="preserve">    Culture</v>
          </cell>
          <cell r="B36">
            <v>529</v>
          </cell>
          <cell r="C36">
            <v>4310</v>
          </cell>
          <cell r="D36">
            <v>17011</v>
          </cell>
          <cell r="E36">
            <v>872</v>
          </cell>
          <cell r="F36">
            <v>2783</v>
          </cell>
          <cell r="G36">
            <v>4319</v>
          </cell>
          <cell r="H36">
            <v>5149</v>
          </cell>
          <cell r="I36">
            <v>9393</v>
          </cell>
          <cell r="J36">
            <v>15317.105801896905</v>
          </cell>
        </row>
        <row r="37">
          <cell r="A37" t="str">
            <v xml:space="preserve">    Health</v>
          </cell>
          <cell r="B37">
            <v>3679</v>
          </cell>
          <cell r="C37">
            <v>34297</v>
          </cell>
          <cell r="D37">
            <v>110059</v>
          </cell>
          <cell r="E37">
            <v>4011</v>
          </cell>
          <cell r="F37">
            <v>8259</v>
          </cell>
          <cell r="G37">
            <v>11733</v>
          </cell>
          <cell r="H37">
            <v>13893</v>
          </cell>
          <cell r="I37">
            <v>16599.766933807026</v>
          </cell>
          <cell r="J37">
            <v>24595.395121673595</v>
          </cell>
        </row>
        <row r="38">
          <cell r="A38" t="str">
            <v xml:space="preserve">    Social security</v>
          </cell>
          <cell r="B38">
            <v>1971</v>
          </cell>
          <cell r="C38">
            <v>9086</v>
          </cell>
          <cell r="D38">
            <v>9310</v>
          </cell>
          <cell r="E38">
            <v>299</v>
          </cell>
          <cell r="F38">
            <v>1354</v>
          </cell>
          <cell r="G38">
            <v>2014</v>
          </cell>
          <cell r="H38">
            <v>2500</v>
          </cell>
          <cell r="I38">
            <v>2442</v>
          </cell>
          <cell r="J38">
            <v>2706.0000000000073</v>
          </cell>
        </row>
        <row r="39">
          <cell r="A39" t="str">
            <v xml:space="preserve">  Allowances to population</v>
          </cell>
          <cell r="B39" t="str">
            <v>--</v>
          </cell>
          <cell r="C39">
            <v>35862</v>
          </cell>
          <cell r="D39">
            <v>76967</v>
          </cell>
          <cell r="E39">
            <v>5125</v>
          </cell>
          <cell r="F39">
            <v>1748</v>
          </cell>
          <cell r="G39">
            <v>4382</v>
          </cell>
          <cell r="H39">
            <v>1579</v>
          </cell>
          <cell r="I39">
            <v>4996</v>
          </cell>
          <cell r="J39">
            <v>9476</v>
          </cell>
        </row>
        <row r="40">
          <cell r="A40" t="str">
            <v xml:space="preserve">  Science</v>
          </cell>
          <cell r="B40">
            <v>237</v>
          </cell>
          <cell r="C40">
            <v>1704</v>
          </cell>
          <cell r="D40">
            <v>7746</v>
          </cell>
          <cell r="E40">
            <v>252</v>
          </cell>
          <cell r="F40">
            <v>638</v>
          </cell>
          <cell r="G40">
            <v>990</v>
          </cell>
          <cell r="H40">
            <v>1508</v>
          </cell>
          <cell r="I40" t="str">
            <v>...</v>
          </cell>
          <cell r="J40" t="str">
            <v>...</v>
          </cell>
        </row>
        <row r="41">
          <cell r="A41" t="str">
            <v xml:space="preserve">  Defense</v>
          </cell>
          <cell r="B41">
            <v>256</v>
          </cell>
          <cell r="C41">
            <v>24338</v>
          </cell>
          <cell r="D41">
            <v>34744</v>
          </cell>
          <cell r="E41">
            <v>3977</v>
          </cell>
          <cell r="F41">
            <v>10713</v>
          </cell>
          <cell r="G41">
            <v>13562</v>
          </cell>
          <cell r="H41">
            <v>18723</v>
          </cell>
          <cell r="I41">
            <v>21496</v>
          </cell>
          <cell r="J41">
            <v>29577</v>
          </cell>
        </row>
        <row r="42">
          <cell r="A42" t="str">
            <v xml:space="preserve">  State bodies and administration</v>
          </cell>
          <cell r="B42">
            <v>2058</v>
          </cell>
          <cell r="C42">
            <v>17726</v>
          </cell>
          <cell r="D42">
            <v>93841</v>
          </cell>
          <cell r="E42">
            <v>2678</v>
          </cell>
          <cell r="F42">
            <v>7904</v>
          </cell>
          <cell r="G42">
            <v>18781</v>
          </cell>
          <cell r="H42">
            <v>20417</v>
          </cell>
          <cell r="I42">
            <v>49957</v>
          </cell>
          <cell r="J42">
            <v>66743</v>
          </cell>
        </row>
        <row r="43">
          <cell r="A43" t="str">
            <v xml:space="preserve">  Law enforcement and judicial bodies</v>
          </cell>
          <cell r="B43">
            <v>659</v>
          </cell>
          <cell r="C43">
            <v>9075</v>
          </cell>
          <cell r="D43">
            <v>15814</v>
          </cell>
          <cell r="E43">
            <v>7547</v>
          </cell>
          <cell r="F43">
            <v>13260</v>
          </cell>
          <cell r="G43">
            <v>12813</v>
          </cell>
          <cell r="H43">
            <v>22060</v>
          </cell>
          <cell r="I43">
            <v>21993</v>
          </cell>
          <cell r="J43">
            <v>13821</v>
          </cell>
        </row>
        <row r="44">
          <cell r="A44" t="str">
            <v xml:space="preserve">  Interest: foreign debt</v>
          </cell>
          <cell r="B44" t="str">
            <v>...</v>
          </cell>
          <cell r="C44" t="str">
            <v>...</v>
          </cell>
          <cell r="D44" t="str">
            <v>...</v>
          </cell>
          <cell r="E44">
            <v>3640</v>
          </cell>
          <cell r="F44">
            <v>7806</v>
          </cell>
          <cell r="G44">
            <v>7315</v>
          </cell>
          <cell r="H44">
            <v>4439</v>
          </cell>
          <cell r="I44">
            <v>6078</v>
          </cell>
          <cell r="J44">
            <v>12702</v>
          </cell>
        </row>
        <row r="45">
          <cell r="A45" t="str">
            <v xml:space="preserve">  Interest: domestic debt</v>
          </cell>
          <cell r="B45">
            <v>432</v>
          </cell>
          <cell r="C45">
            <v>8724</v>
          </cell>
          <cell r="D45" t="str">
            <v>...</v>
          </cell>
          <cell r="E45">
            <v>0</v>
          </cell>
          <cell r="F45">
            <v>0.10566666666636593</v>
          </cell>
          <cell r="G45">
            <v>0</v>
          </cell>
          <cell r="H45">
            <v>3500</v>
          </cell>
          <cell r="I45">
            <v>440</v>
          </cell>
          <cell r="J45">
            <v>1119</v>
          </cell>
        </row>
        <row r="46">
          <cell r="A46" t="str">
            <v xml:space="preserve">  Other  2/</v>
          </cell>
          <cell r="B46">
            <v>1600</v>
          </cell>
          <cell r="C46">
            <v>8075</v>
          </cell>
          <cell r="D46">
            <v>23272</v>
          </cell>
          <cell r="E46">
            <v>8880</v>
          </cell>
          <cell r="F46">
            <v>8841.8943333333336</v>
          </cell>
          <cell r="G46">
            <v>9545</v>
          </cell>
          <cell r="H46">
            <v>30730</v>
          </cell>
          <cell r="I46">
            <v>16549.32369922701</v>
          </cell>
          <cell r="J46">
            <v>39579.767150378699</v>
          </cell>
        </row>
        <row r="48">
          <cell r="A48" t="str">
            <v>Memorandum item:</v>
          </cell>
        </row>
        <row r="49">
          <cell r="A49" t="str">
            <v>Nominal GDP (in millions of somoni)</v>
          </cell>
          <cell r="E49">
            <v>309</v>
          </cell>
          <cell r="F49">
            <v>632</v>
          </cell>
          <cell r="G49">
            <v>1025.2</v>
          </cell>
          <cell r="H49">
            <v>1345</v>
          </cell>
          <cell r="I49">
            <v>1806.7</v>
          </cell>
          <cell r="J49">
            <v>2512</v>
          </cell>
        </row>
        <row r="50">
          <cell r="A50" t="str">
            <v xml:space="preserve">  </v>
          </cell>
        </row>
        <row r="51">
          <cell r="A51" t="str">
            <v>Sources: Ministry of Finance; and Fund staff estimates.</v>
          </cell>
        </row>
        <row r="53">
          <cell r="A53" t="str">
            <v xml:space="preserve">1/ Includes license fees, charges, and other revenues. </v>
          </cell>
        </row>
        <row r="54">
          <cell r="A54" t="str">
            <v>2/ Includes expenditures for refugees, transfers to CIS budgets, and other expenditures.</v>
          </cell>
        </row>
      </sheetData>
      <sheetData sheetId="32" refreshError="1">
        <row r="1">
          <cell r="A1" t="str">
            <v>Table A-24. Tajikistan: State Budget by National Classification of Revenues and Expenditures, 1996–2002</v>
          </cell>
        </row>
        <row r="2">
          <cell r="A2" t="str">
            <v>(In percent of GDP; unless otherwise specified)</v>
          </cell>
        </row>
        <row r="5">
          <cell r="B5">
            <v>1992</v>
          </cell>
          <cell r="C5">
            <v>1993</v>
          </cell>
          <cell r="D5">
            <v>1994</v>
          </cell>
          <cell r="E5">
            <v>1996</v>
          </cell>
          <cell r="F5" t="str">
            <v>1997</v>
          </cell>
          <cell r="G5" t="str">
            <v>1998</v>
          </cell>
          <cell r="H5" t="str">
            <v>1999</v>
          </cell>
          <cell r="I5" t="str">
            <v>2000</v>
          </cell>
          <cell r="J5" t="str">
            <v>2001</v>
          </cell>
        </row>
        <row r="8">
          <cell r="A8" t="str">
            <v>Revenue</v>
          </cell>
          <cell r="B8">
            <v>26.613650401482399</v>
          </cell>
          <cell r="C8">
            <v>27.0924050632911</v>
          </cell>
          <cell r="D8">
            <v>44.5460757846161</v>
          </cell>
          <cell r="E8">
            <v>12.103951007122642</v>
          </cell>
          <cell r="F8">
            <v>12.139240506329113</v>
          </cell>
          <cell r="G8">
            <v>11.236929379633242</v>
          </cell>
          <cell r="H8">
            <v>12.513234200743494</v>
          </cell>
          <cell r="I8">
            <v>12.110643715060608</v>
          </cell>
          <cell r="J8">
            <v>13.627229299363057</v>
          </cell>
        </row>
        <row r="10">
          <cell r="A10" t="str">
            <v xml:space="preserve">  Individual income tax</v>
          </cell>
          <cell r="B10">
            <v>2.5540457072266798</v>
          </cell>
          <cell r="C10">
            <v>2.2079113924050602</v>
          </cell>
          <cell r="D10">
            <v>3.0121526868276201</v>
          </cell>
          <cell r="E10">
            <v>1.1132976498850717</v>
          </cell>
          <cell r="F10">
            <v>1.1811708860759493</v>
          </cell>
          <cell r="G10">
            <v>1.0058525165821304</v>
          </cell>
          <cell r="H10">
            <v>1.0715241635687733</v>
          </cell>
          <cell r="I10">
            <v>1.2318038412575414</v>
          </cell>
          <cell r="J10">
            <v>1.3074044585987261</v>
          </cell>
        </row>
        <row r="11">
          <cell r="A11" t="str">
            <v xml:space="preserve">  Enterprise profits tax</v>
          </cell>
          <cell r="B11">
            <v>8.9221741815935793</v>
          </cell>
          <cell r="C11">
            <v>7.2036392405063303</v>
          </cell>
          <cell r="D11">
            <v>12.0974473420436</v>
          </cell>
          <cell r="E11">
            <v>2.1857462887376684</v>
          </cell>
          <cell r="F11">
            <v>1.1324367088607594</v>
          </cell>
          <cell r="G11">
            <v>1.0632071790870072</v>
          </cell>
          <cell r="H11">
            <v>1.2756877323420075</v>
          </cell>
          <cell r="I11">
            <v>0.60928765151934461</v>
          </cell>
          <cell r="J11">
            <v>0.56926751592356684</v>
          </cell>
        </row>
        <row r="12">
          <cell r="A12" t="str">
            <v xml:space="preserve">  Revaluation of inventories</v>
          </cell>
          <cell r="B12">
            <v>2.8072884496602799</v>
          </cell>
          <cell r="C12">
            <v>1.5582278481012699</v>
          </cell>
          <cell r="D12">
            <v>1.5259835131381501</v>
          </cell>
          <cell r="E12">
            <v>5.7383134545619593E-2</v>
          </cell>
          <cell r="F12">
            <v>1.8670886075949366E-2</v>
          </cell>
          <cell r="G12" t="str">
            <v>...</v>
          </cell>
          <cell r="H12" t="str">
            <v>...</v>
          </cell>
          <cell r="I12" t="str">
            <v>...</v>
          </cell>
          <cell r="J12" t="str">
            <v>...</v>
          </cell>
        </row>
        <row r="13">
          <cell r="A13" t="str">
            <v xml:space="preserve">  Value-added tax </v>
          </cell>
          <cell r="B13">
            <v>6.7032118591723302</v>
          </cell>
          <cell r="C13">
            <v>10.350791139240499</v>
          </cell>
          <cell r="D13">
            <v>14.477518286074201</v>
          </cell>
          <cell r="E13">
            <v>1.7192246468667836</v>
          </cell>
          <cell r="F13">
            <v>1.5007911392405062</v>
          </cell>
          <cell r="G13">
            <v>1.9279165040967616</v>
          </cell>
          <cell r="H13">
            <v>2.272193308550186</v>
          </cell>
          <cell r="I13">
            <v>2.4611723030940391</v>
          </cell>
          <cell r="J13">
            <v>3.4251990445859875</v>
          </cell>
        </row>
        <row r="14">
          <cell r="A14" t="str">
            <v xml:space="preserve">  Excise taxes </v>
          </cell>
          <cell r="B14">
            <v>3.54848672019765</v>
          </cell>
          <cell r="C14">
            <v>2.1204113924050598</v>
          </cell>
          <cell r="D14">
            <v>5.6119592031078502</v>
          </cell>
          <cell r="E14">
            <v>0.61305936398738226</v>
          </cell>
          <cell r="F14">
            <v>0.48655063291139244</v>
          </cell>
          <cell r="G14">
            <v>0.14533749512290284</v>
          </cell>
          <cell r="H14">
            <v>0.5949442379182156</v>
          </cell>
          <cell r="I14">
            <v>0.49869928599103341</v>
          </cell>
          <cell r="J14">
            <v>0.61787420382165603</v>
          </cell>
        </row>
        <row r="15">
          <cell r="A15" t="str">
            <v xml:space="preserve">  Tax on vehicles</v>
          </cell>
          <cell r="B15" t="str">
            <v>...</v>
          </cell>
          <cell r="C15" t="str">
            <v>...</v>
          </cell>
          <cell r="D15" t="str">
            <v>...</v>
          </cell>
          <cell r="E15">
            <v>8.429161006701184E-3</v>
          </cell>
          <cell r="F15">
            <v>2.4841772151898735E-2</v>
          </cell>
          <cell r="G15">
            <v>4.07725321888412E-2</v>
          </cell>
          <cell r="H15">
            <v>4.5353159851301117E-2</v>
          </cell>
          <cell r="I15">
            <v>4.9261083743842367E-2</v>
          </cell>
          <cell r="J15">
            <v>4.8765923566878984E-2</v>
          </cell>
        </row>
        <row r="16">
          <cell r="A16" t="str">
            <v xml:space="preserve">  Tax on casinos and videos</v>
          </cell>
          <cell r="B16" t="str">
            <v>...</v>
          </cell>
          <cell r="C16" t="str">
            <v>...</v>
          </cell>
          <cell r="D16" t="str">
            <v>...</v>
          </cell>
          <cell r="E16">
            <v>3.2419850025773784E-4</v>
          </cell>
          <cell r="F16">
            <v>7.5949367088607601E-3</v>
          </cell>
          <cell r="G16">
            <v>1.0729613733905579E-3</v>
          </cell>
          <cell r="H16" t="str">
            <v>...</v>
          </cell>
          <cell r="I16" t="str">
            <v>...</v>
          </cell>
          <cell r="J16" t="str">
            <v>...</v>
          </cell>
        </row>
        <row r="17">
          <cell r="A17" t="str">
            <v xml:space="preserve">  Customs revenue</v>
          </cell>
          <cell r="B17">
            <v>0.135886349598518</v>
          </cell>
          <cell r="C17">
            <v>0.933544303797468</v>
          </cell>
          <cell r="D17">
            <v>3.1531327016590498</v>
          </cell>
          <cell r="E17">
            <v>0.5183934019121228</v>
          </cell>
          <cell r="F17">
            <v>1.7177215189873418</v>
          </cell>
          <cell r="G17">
            <v>1.2061061256340226</v>
          </cell>
          <cell r="H17">
            <v>1.3288475836431226</v>
          </cell>
          <cell r="I17">
            <v>1.513865057840261</v>
          </cell>
          <cell r="J17">
            <v>2.0527866242038217</v>
          </cell>
        </row>
        <row r="18">
          <cell r="A18" t="str">
            <v xml:space="preserve">    Export tax</v>
          </cell>
          <cell r="B18" t="str">
            <v>...</v>
          </cell>
          <cell r="C18" t="str">
            <v>...</v>
          </cell>
          <cell r="D18">
            <v>2.8481804730455802</v>
          </cell>
          <cell r="E18">
            <v>5.0574966040207101E-2</v>
          </cell>
          <cell r="F18">
            <v>1.6455696202531643E-2</v>
          </cell>
          <cell r="G18">
            <v>0</v>
          </cell>
          <cell r="H18" t="str">
            <v>...</v>
          </cell>
          <cell r="I18" t="str">
            <v>...</v>
          </cell>
          <cell r="J18" t="str">
            <v>...</v>
          </cell>
        </row>
        <row r="19">
          <cell r="A19" t="str">
            <v xml:space="preserve">    Import tariff</v>
          </cell>
          <cell r="B19" t="str">
            <v>...</v>
          </cell>
          <cell r="C19" t="str">
            <v>...</v>
          </cell>
          <cell r="D19" t="str">
            <v>...</v>
          </cell>
          <cell r="E19">
            <v>0.45679568686315264</v>
          </cell>
          <cell r="F19">
            <v>1.6871835443037972</v>
          </cell>
          <cell r="G19">
            <v>1.1622122512680453</v>
          </cell>
          <cell r="H19" t="str">
            <v>...</v>
          </cell>
          <cell r="I19" t="str">
            <v>...</v>
          </cell>
          <cell r="J19" t="str">
            <v>...</v>
          </cell>
        </row>
        <row r="20">
          <cell r="A20" t="str">
            <v xml:space="preserve">    Fees</v>
          </cell>
          <cell r="B20" t="str">
            <v>...</v>
          </cell>
          <cell r="C20" t="str">
            <v>...</v>
          </cell>
          <cell r="D20">
            <v>0.30495222861347099</v>
          </cell>
          <cell r="E20">
            <v>1.1022749008763086E-2</v>
          </cell>
          <cell r="F20">
            <v>1.4082278481012659E-2</v>
          </cell>
          <cell r="G20">
            <v>4.3893874365977373E-2</v>
          </cell>
          <cell r="H20" t="str">
            <v>...</v>
          </cell>
          <cell r="I20" t="str">
            <v>...</v>
          </cell>
          <cell r="J20" t="str">
            <v>...</v>
          </cell>
        </row>
        <row r="21">
          <cell r="A21" t="str">
            <v xml:space="preserve">  Taxes on aluminum and cotton</v>
          </cell>
          <cell r="E21">
            <v>4.7122252012462189</v>
          </cell>
          <cell r="F21">
            <v>4.9261075949367088</v>
          </cell>
          <cell r="G21">
            <v>3.9966835739367923</v>
          </cell>
          <cell r="H21">
            <v>3.5247583643122673</v>
          </cell>
          <cell r="I21">
            <v>3.2619693363591074</v>
          </cell>
          <cell r="J21">
            <v>2.4998805732484075</v>
          </cell>
        </row>
        <row r="22">
          <cell r="A22" t="str">
            <v xml:space="preserve">  Forestry tax</v>
          </cell>
          <cell r="B22" t="str">
            <v>...</v>
          </cell>
          <cell r="C22" t="str">
            <v>...</v>
          </cell>
          <cell r="D22" t="str">
            <v>...</v>
          </cell>
          <cell r="E22">
            <v>3.2419850025773784E-4</v>
          </cell>
          <cell r="F22">
            <v>3.1645569620253165E-4</v>
          </cell>
          <cell r="G22" t="str">
            <v>...</v>
          </cell>
          <cell r="H22" t="str">
            <v>...</v>
          </cell>
          <cell r="I22" t="str">
            <v>...</v>
          </cell>
          <cell r="J22" t="str">
            <v>...</v>
          </cell>
        </row>
        <row r="23">
          <cell r="A23" t="str">
            <v xml:space="preserve">  Land tax</v>
          </cell>
          <cell r="B23">
            <v>0.33662754786905502</v>
          </cell>
          <cell r="C23">
            <v>0.20110759493670899</v>
          </cell>
          <cell r="D23">
            <v>1.9430445396728899</v>
          </cell>
          <cell r="E23">
            <v>0.60657539398222748</v>
          </cell>
          <cell r="F23">
            <v>0.61170886075949371</v>
          </cell>
          <cell r="G23">
            <v>0.60124853687085444</v>
          </cell>
          <cell r="H23">
            <v>0.5390334572490707</v>
          </cell>
          <cell r="I23">
            <v>0.43593291636685666</v>
          </cell>
          <cell r="J23">
            <v>0.37965764331210189</v>
          </cell>
        </row>
        <row r="24">
          <cell r="A24" t="str">
            <v xml:space="preserve">  Prospection tax</v>
          </cell>
          <cell r="B24">
            <v>0.21309450277949399</v>
          </cell>
          <cell r="C24">
            <v>0.23939873417721499</v>
          </cell>
          <cell r="D24">
            <v>0.16734828350138001</v>
          </cell>
          <cell r="E24">
            <v>4.1821606533248179E-2</v>
          </cell>
          <cell r="F24">
            <v>7.5949367088607597E-2</v>
          </cell>
          <cell r="G24">
            <v>7.1985953960202881E-2</v>
          </cell>
          <cell r="H24">
            <v>8.4312267657992573E-2</v>
          </cell>
          <cell r="I24">
            <v>0.10682459733215255</v>
          </cell>
          <cell r="J24">
            <v>0.12941878980891719</v>
          </cell>
        </row>
        <row r="25">
          <cell r="A25" t="str">
            <v xml:space="preserve">  State duties and local taxes</v>
          </cell>
          <cell r="B25">
            <v>0.40457072266831401</v>
          </cell>
          <cell r="C25">
            <v>0.355221518987342</v>
          </cell>
          <cell r="D25">
            <v>0.18021227329400799</v>
          </cell>
          <cell r="E25">
            <v>7.8456037062372558E-2</v>
          </cell>
          <cell r="F25">
            <v>9.6518987341772153E-2</v>
          </cell>
          <cell r="G25">
            <v>0.79272337104955126</v>
          </cell>
          <cell r="H25">
            <v>1.0286988847583642</v>
          </cell>
          <cell r="I25">
            <v>1.2005313555100459</v>
          </cell>
          <cell r="J25">
            <v>1.4494824840764331</v>
          </cell>
        </row>
        <row r="26">
          <cell r="A26" t="str">
            <v xml:space="preserve">  Nontax revenue</v>
          </cell>
          <cell r="B26">
            <v>0.94657195799876503</v>
          </cell>
          <cell r="C26">
            <v>1.90332278481013</v>
          </cell>
          <cell r="D26">
            <v>2.3401983964833</v>
          </cell>
          <cell r="E26">
            <v>0.44869072435670915</v>
          </cell>
          <cell r="F26">
            <v>0.35886075949367091</v>
          </cell>
          <cell r="G26">
            <v>0.38402262973078422</v>
          </cell>
          <cell r="H26">
            <v>0.74788104089219332</v>
          </cell>
          <cell r="I26">
            <v>0.74129628604638287</v>
          </cell>
          <cell r="J26">
            <v>1.1474920382165605</v>
          </cell>
        </row>
        <row r="27">
          <cell r="A27" t="str">
            <v xml:space="preserve">    Industrial water charges</v>
          </cell>
          <cell r="B27" t="str">
            <v>...</v>
          </cell>
          <cell r="C27" t="str">
            <v>...</v>
          </cell>
          <cell r="D27" t="str">
            <v>...</v>
          </cell>
          <cell r="E27">
            <v>6.1597715048970188E-3</v>
          </cell>
          <cell r="F27">
            <v>5.0632911392405064E-3</v>
          </cell>
          <cell r="G27">
            <v>4.2918454935622317E-3</v>
          </cell>
          <cell r="H27" t="str">
            <v>...</v>
          </cell>
          <cell r="I27" t="str">
            <v>...</v>
          </cell>
          <cell r="J27" t="str">
            <v>...</v>
          </cell>
        </row>
        <row r="28">
          <cell r="A28" t="str">
            <v xml:space="preserve">    Rent fees and other local revenue</v>
          </cell>
          <cell r="B28">
            <v>0.932674490426189</v>
          </cell>
          <cell r="C28">
            <v>1.7030063291139199</v>
          </cell>
          <cell r="D28">
            <v>2.2399058425796898</v>
          </cell>
          <cell r="E28">
            <v>0.43442599034536872</v>
          </cell>
          <cell r="F28">
            <v>0.34477848101265823</v>
          </cell>
          <cell r="G28">
            <v>0.35680842762387821</v>
          </cell>
          <cell r="H28">
            <v>0.42081784386617099</v>
          </cell>
          <cell r="I28">
            <v>0.20268998726960757</v>
          </cell>
          <cell r="J28" t="str">
            <v>...</v>
          </cell>
        </row>
        <row r="29">
          <cell r="A29" t="str">
            <v xml:space="preserve">    Other  1/</v>
          </cell>
          <cell r="B29" t="str">
            <v>...</v>
          </cell>
          <cell r="C29">
            <v>0.18892405063291101</v>
          </cell>
          <cell r="D29">
            <v>5.4482780298188399E-2</v>
          </cell>
          <cell r="E29">
            <v>8.1049625064434465E-3</v>
          </cell>
          <cell r="F29">
            <v>9.0189873417721514E-3</v>
          </cell>
          <cell r="G29">
            <v>2.2922356613343735E-2</v>
          </cell>
          <cell r="H29">
            <v>0.32706319702602232</v>
          </cell>
          <cell r="I29">
            <v>0.53860629877677524</v>
          </cell>
          <cell r="J29" t="str">
            <v>...</v>
          </cell>
        </row>
        <row r="31">
          <cell r="A31" t="str">
            <v>Expenditure</v>
          </cell>
          <cell r="B31">
            <v>57.833539221741802</v>
          </cell>
          <cell r="C31">
            <v>52.065822784810102</v>
          </cell>
          <cell r="D31">
            <v>55.020914169830299</v>
          </cell>
          <cell r="E31">
            <v>17.88700385472017</v>
          </cell>
          <cell r="F31">
            <v>15.479905063291138</v>
          </cell>
          <cell r="G31">
            <v>13.905286773312522</v>
          </cell>
          <cell r="H31">
            <v>14.898066914498141</v>
          </cell>
          <cell r="I31">
            <v>12.620535251441405</v>
          </cell>
          <cell r="J31">
            <v>13.47205197523372</v>
          </cell>
        </row>
        <row r="33">
          <cell r="A33" t="str">
            <v xml:space="preserve">  National economy</v>
          </cell>
          <cell r="B33">
            <v>29.004014823965399</v>
          </cell>
          <cell r="C33">
            <v>18.520727848101298</v>
          </cell>
          <cell r="D33">
            <v>23.528528371209301</v>
          </cell>
          <cell r="E33">
            <v>3.6880821389320255</v>
          </cell>
          <cell r="F33">
            <v>3.3797468354430378</v>
          </cell>
          <cell r="G33">
            <v>3.4151385095591102</v>
          </cell>
          <cell r="H33">
            <v>3.5329368029739774</v>
          </cell>
          <cell r="I33">
            <v>2.0601162204437831</v>
          </cell>
          <cell r="J33">
            <v>2.3413486283408389</v>
          </cell>
        </row>
        <row r="34">
          <cell r="A34" t="str">
            <v xml:space="preserve">  Socio-cultural activities</v>
          </cell>
          <cell r="B34">
            <v>20.696417541692401</v>
          </cell>
          <cell r="C34">
            <v>16.365189873417702</v>
          </cell>
          <cell r="D34">
            <v>16.652813139197701</v>
          </cell>
          <cell r="E34">
            <v>3.792474056015017</v>
          </cell>
          <cell r="F34">
            <v>4.044620253164557</v>
          </cell>
          <cell r="G34">
            <v>3.9169918064767848</v>
          </cell>
          <cell r="H34">
            <v>3.7104089219330851</v>
          </cell>
          <cell r="I34">
            <v>3.8349347945872045</v>
          </cell>
          <cell r="J34">
            <v>4.2430533807153861</v>
          </cell>
        </row>
        <row r="35">
          <cell r="A35" t="str">
            <v xml:space="preserve">    Education</v>
          </cell>
          <cell r="B35">
            <v>11.1287831995059</v>
          </cell>
          <cell r="C35">
            <v>8.8058544303797497</v>
          </cell>
          <cell r="D35">
            <v>8.6734141494574395</v>
          </cell>
          <cell r="E35">
            <v>2.11247742767942</v>
          </cell>
          <cell r="F35">
            <v>2.0832278481012656</v>
          </cell>
          <cell r="G35">
            <v>2.1547990635973466</v>
          </cell>
          <cell r="H35">
            <v>2.1087732342007435</v>
          </cell>
          <cell r="I35">
            <v>2.2610837438423643</v>
          </cell>
          <cell r="J35">
            <v>2.546457006369427</v>
          </cell>
        </row>
        <row r="36">
          <cell r="A36" t="str">
            <v xml:space="preserve">    Culture</v>
          </cell>
          <cell r="B36">
            <v>0.816862260654725</v>
          </cell>
          <cell r="C36">
            <v>0.681962025316456</v>
          </cell>
          <cell r="D36">
            <v>0.99017796544068803</v>
          </cell>
          <cell r="E36">
            <v>0.28270109222474737</v>
          </cell>
          <cell r="F36">
            <v>0.44034810126582274</v>
          </cell>
          <cell r="G36">
            <v>0.42128365197034723</v>
          </cell>
          <cell r="H36">
            <v>0.3828252788104089</v>
          </cell>
          <cell r="I36">
            <v>0.5198981568605745</v>
          </cell>
          <cell r="J36">
            <v>0.60975739657232908</v>
          </cell>
        </row>
        <row r="37">
          <cell r="A37" t="str">
            <v xml:space="preserve">    Health</v>
          </cell>
          <cell r="B37">
            <v>5.6809759110562101</v>
          </cell>
          <cell r="C37">
            <v>5.4267405063291099</v>
          </cell>
          <cell r="D37">
            <v>6.4063251248272701</v>
          </cell>
          <cell r="E37">
            <v>1.3003601845337864</v>
          </cell>
          <cell r="F37">
            <v>1.3068037974683544</v>
          </cell>
          <cell r="G37">
            <v>1.1444596176355832</v>
          </cell>
          <cell r="H37">
            <v>1.0329368029739778</v>
          </cell>
          <cell r="I37">
            <v>0.91878933601632951</v>
          </cell>
          <cell r="J37">
            <v>0.97911604783732464</v>
          </cell>
        </row>
        <row r="38">
          <cell r="A38" t="str">
            <v xml:space="preserve">    Social security</v>
          </cell>
          <cell r="B38">
            <v>3.0435453983940701</v>
          </cell>
          <cell r="C38">
            <v>1.4376582278481</v>
          </cell>
          <cell r="D38">
            <v>0.54191739805142602</v>
          </cell>
          <cell r="E38">
            <v>9.6935351577063608E-2</v>
          </cell>
          <cell r="F38">
            <v>0.2142405063291139</v>
          </cell>
          <cell r="G38">
            <v>0.19644947327350759</v>
          </cell>
          <cell r="H38">
            <v>0.18587360594795538</v>
          </cell>
          <cell r="I38">
            <v>0.13516355786793602</v>
          </cell>
          <cell r="J38">
            <v>0.10772292993630572</v>
          </cell>
        </row>
        <row r="39">
          <cell r="A39" t="str">
            <v xml:space="preserve">  Allowances to population</v>
          </cell>
          <cell r="B39" t="str">
            <v>...</v>
          </cell>
          <cell r="C39">
            <v>5.6743670886075996</v>
          </cell>
          <cell r="D39">
            <v>4.4801027256524302</v>
          </cell>
          <cell r="E39">
            <v>1.6615173138209063</v>
          </cell>
          <cell r="F39">
            <v>0.27658227848101269</v>
          </cell>
          <cell r="G39">
            <v>0.4274287943815841</v>
          </cell>
          <cell r="H39">
            <v>0.11739776951672862</v>
          </cell>
          <cell r="I39">
            <v>0.27652626335307462</v>
          </cell>
          <cell r="J39">
            <v>0.37722929936305732</v>
          </cell>
        </row>
        <row r="40">
          <cell r="A40" t="str">
            <v xml:space="preserve">  Science</v>
          </cell>
          <cell r="B40">
            <v>0.36596664607782597</v>
          </cell>
          <cell r="C40">
            <v>0.26962025316455701</v>
          </cell>
          <cell r="D40">
            <v>0.45087993182667502</v>
          </cell>
          <cell r="E40">
            <v>8.1698022064949943E-2</v>
          </cell>
          <cell r="F40">
            <v>0.10094936708860761</v>
          </cell>
          <cell r="G40">
            <v>9.6566523605150209E-2</v>
          </cell>
          <cell r="H40">
            <v>0.1121189591078067</v>
          </cell>
          <cell r="I40" t="str">
            <v>...</v>
          </cell>
          <cell r="J40" t="str">
            <v>...</v>
          </cell>
        </row>
        <row r="41">
          <cell r="A41" t="str">
            <v xml:space="preserve">  Defense</v>
          </cell>
          <cell r="B41">
            <v>0.39530574428659698</v>
          </cell>
          <cell r="C41">
            <v>3.8509493670886101</v>
          </cell>
          <cell r="D41">
            <v>2.0223821780772</v>
          </cell>
          <cell r="E41">
            <v>1.2893374355250233</v>
          </cell>
          <cell r="F41">
            <v>1.6950949367088608</v>
          </cell>
          <cell r="G41">
            <v>1.3228638314475225</v>
          </cell>
          <cell r="H41">
            <v>1.3920446096654275</v>
          </cell>
          <cell r="I41">
            <v>1.1897935462445344</v>
          </cell>
          <cell r="J41">
            <v>1.1774283439490447</v>
          </cell>
        </row>
        <row r="42">
          <cell r="A42" t="str">
            <v xml:space="preserve">  State bodies and administration</v>
          </cell>
          <cell r="B42">
            <v>3.1778875849289698</v>
          </cell>
          <cell r="C42">
            <v>2.8047468354430398</v>
          </cell>
          <cell r="D42">
            <v>5.46230618158366</v>
          </cell>
          <cell r="E42">
            <v>0.86820358369022199</v>
          </cell>
          <cell r="F42">
            <v>1.2506329113924051</v>
          </cell>
          <cell r="G42">
            <v>1.8319352321498243</v>
          </cell>
          <cell r="H42">
            <v>1.5179925650557622</v>
          </cell>
          <cell r="I42">
            <v>2.7650965849338571</v>
          </cell>
          <cell r="J42">
            <v>2.656966560509554</v>
          </cell>
        </row>
        <row r="43">
          <cell r="A43" t="str">
            <v xml:space="preserve">  Law enforcement and judicial bodies</v>
          </cell>
          <cell r="B43">
            <v>1.0176034589252601</v>
          </cell>
          <cell r="C43">
            <v>1.43591772151899</v>
          </cell>
          <cell r="D43">
            <v>0.92050287140550402</v>
          </cell>
          <cell r="E43">
            <v>2.4467260814451475</v>
          </cell>
          <cell r="F43">
            <v>2.0981012658227849</v>
          </cell>
          <cell r="G43">
            <v>1.2498049161139289</v>
          </cell>
          <cell r="H43">
            <v>1.6401486988847584</v>
          </cell>
          <cell r="I43">
            <v>1.217302263795871</v>
          </cell>
          <cell r="J43">
            <v>0.55019904458598723</v>
          </cell>
        </row>
        <row r="44">
          <cell r="A44" t="str">
            <v xml:space="preserve">  Interest: foreign debt</v>
          </cell>
          <cell r="B44" t="str">
            <v>...</v>
          </cell>
          <cell r="C44" t="str">
            <v>...</v>
          </cell>
          <cell r="D44" t="str">
            <v>...</v>
          </cell>
          <cell r="E44">
            <v>1.1800825409381657</v>
          </cell>
          <cell r="F44">
            <v>1.2351265822784812</v>
          </cell>
          <cell r="G44">
            <v>0.71351931330472096</v>
          </cell>
          <cell r="H44">
            <v>0.3300371747211896</v>
          </cell>
          <cell r="I44">
            <v>0.33641445729783581</v>
          </cell>
          <cell r="J44">
            <v>0.5056528662420382</v>
          </cell>
        </row>
        <row r="45">
          <cell r="A45" t="str">
            <v xml:space="preserve">  Interest: domestic debt</v>
          </cell>
          <cell r="B45">
            <v>0.66707844348363199</v>
          </cell>
          <cell r="C45">
            <v>1.38037974683544</v>
          </cell>
          <cell r="D45" t="str">
            <v>...</v>
          </cell>
          <cell r="E45">
            <v>0</v>
          </cell>
          <cell r="F45">
            <v>1.6719409282652837E-5</v>
          </cell>
          <cell r="G45">
            <v>0</v>
          </cell>
          <cell r="H45">
            <v>0.26022304832713755</v>
          </cell>
          <cell r="I45">
            <v>2.4353794210438921E-2</v>
          </cell>
          <cell r="J45">
            <v>4.4546178343949042E-2</v>
          </cell>
        </row>
        <row r="46">
          <cell r="A46" t="str">
            <v xml:space="preserve">  Other  2/</v>
          </cell>
          <cell r="B46">
            <v>2.4706609017912302</v>
          </cell>
          <cell r="C46">
            <v>1.27768987341772</v>
          </cell>
          <cell r="D46">
            <v>1.35461887083274</v>
          </cell>
          <cell r="E46">
            <v>2.8788826822887121</v>
          </cell>
          <cell r="F46">
            <v>1.3990339135021097</v>
          </cell>
          <cell r="G46">
            <v>0.93103784627389774</v>
          </cell>
          <cell r="H46">
            <v>2.2847583643122675</v>
          </cell>
          <cell r="I46">
            <v>0.91599732657480537</v>
          </cell>
          <cell r="J46">
            <v>1.5756276731838654</v>
          </cell>
        </row>
        <row r="48">
          <cell r="A48" t="str">
            <v>Memorandum item:</v>
          </cell>
        </row>
        <row r="49">
          <cell r="A49" t="str">
            <v>Nominal GDP (in millions of somoni)</v>
          </cell>
          <cell r="E49">
            <v>309</v>
          </cell>
          <cell r="F49">
            <v>632</v>
          </cell>
          <cell r="G49">
            <v>1025.2</v>
          </cell>
          <cell r="H49">
            <v>1345</v>
          </cell>
          <cell r="I49">
            <v>1806.7</v>
          </cell>
          <cell r="J49">
            <v>2512</v>
          </cell>
        </row>
        <row r="50">
          <cell r="A50" t="str">
            <v xml:space="preserve">  </v>
          </cell>
          <cell r="B50" t="str">
            <v xml:space="preserve"> </v>
          </cell>
          <cell r="C50" t="str">
            <v xml:space="preserve"> </v>
          </cell>
          <cell r="D50" t="str">
            <v xml:space="preserve"> </v>
          </cell>
        </row>
        <row r="51">
          <cell r="A51" t="str">
            <v xml:space="preserve">   Sources: Ministry of Finance; and Fund staff estimates.</v>
          </cell>
        </row>
        <row r="53">
          <cell r="A53" t="str">
            <v xml:space="preserve">1/ Includes license fees, charges, and others. </v>
          </cell>
        </row>
        <row r="54">
          <cell r="A54" t="str">
            <v>2/ Includes expenditures for refugees, transfers to CIS budgets, and others.</v>
          </cell>
        </row>
      </sheetData>
      <sheetData sheetId="33" refreshError="1">
        <row r="1">
          <cell r="A1" t="str">
            <v>Table A-25: Tajikistan: Consolidated General Government Budget by Economic Classification, Quarterly,  2000–2002</v>
          </cell>
        </row>
        <row r="2">
          <cell r="A2" t="str">
            <v>(In thousands of somoni)</v>
          </cell>
        </row>
        <row r="4">
          <cell r="B4">
            <v>2000</v>
          </cell>
          <cell r="H4">
            <v>2001</v>
          </cell>
        </row>
        <row r="5">
          <cell r="B5" t="str">
            <v>Q1</v>
          </cell>
          <cell r="C5" t="str">
            <v>Q2</v>
          </cell>
          <cell r="D5" t="str">
            <v>Q3</v>
          </cell>
          <cell r="E5" t="str">
            <v>Q4</v>
          </cell>
          <cell r="F5" t="str">
            <v>Year</v>
          </cell>
          <cell r="H5" t="str">
            <v>Q1</v>
          </cell>
          <cell r="I5" t="str">
            <v>Q2</v>
          </cell>
          <cell r="J5" t="str">
            <v>Q3</v>
          </cell>
          <cell r="K5" t="str">
            <v>Q4</v>
          </cell>
          <cell r="L5" t="str">
            <v>Year</v>
          </cell>
        </row>
        <row r="9">
          <cell r="A9" t="str">
            <v xml:space="preserve">Overall revenues and grants </v>
          </cell>
          <cell r="B9">
            <v>43793.245000000003</v>
          </cell>
          <cell r="C9">
            <v>52357.14</v>
          </cell>
          <cell r="D9">
            <v>60817.996000000006</v>
          </cell>
          <cell r="E9">
            <v>88775.09599999999</v>
          </cell>
          <cell r="F9">
            <v>245743.47700000004</v>
          </cell>
          <cell r="H9">
            <v>88370.97</v>
          </cell>
          <cell r="I9">
            <v>91607.895000000004</v>
          </cell>
          <cell r="J9">
            <v>94061.6</v>
          </cell>
          <cell r="K9">
            <v>107874.461</v>
          </cell>
          <cell r="L9">
            <v>381914.92599999998</v>
          </cell>
        </row>
        <row r="10">
          <cell r="A10" t="str">
            <v xml:space="preserve">    Tax revenues </v>
          </cell>
          <cell r="B10">
            <v>41979.245000000003</v>
          </cell>
          <cell r="C10">
            <v>49378.546999999999</v>
          </cell>
          <cell r="D10">
            <v>55197.354000000007</v>
          </cell>
          <cell r="E10">
            <v>85794.81</v>
          </cell>
          <cell r="F10">
            <v>232349.95600000003</v>
          </cell>
          <cell r="H10">
            <v>84727.949000000008</v>
          </cell>
          <cell r="I10">
            <v>83428.525000000009</v>
          </cell>
          <cell r="J10">
            <v>85883.838000000003</v>
          </cell>
          <cell r="K10">
            <v>99049.426999999996</v>
          </cell>
          <cell r="L10">
            <v>353089.739</v>
          </cell>
        </row>
        <row r="11">
          <cell r="A11" t="str">
            <v xml:space="preserve">      Income and profit tax</v>
          </cell>
          <cell r="B11">
            <v>5780.7</v>
          </cell>
          <cell r="C11">
            <v>9120.991</v>
          </cell>
          <cell r="D11">
            <v>8557.893</v>
          </cell>
          <cell r="E11">
            <v>9803.5759999999991</v>
          </cell>
          <cell r="F11">
            <v>33263.160000000003</v>
          </cell>
          <cell r="H11">
            <v>10746.2</v>
          </cell>
          <cell r="I11">
            <v>11694.535</v>
          </cell>
          <cell r="J11">
            <v>11605.563</v>
          </cell>
          <cell r="K11">
            <v>13095.72</v>
          </cell>
          <cell r="L11">
            <v>47142.018000000004</v>
          </cell>
        </row>
        <row r="12">
          <cell r="A12" t="str">
            <v xml:space="preserve">      Payroll taxes</v>
          </cell>
          <cell r="B12">
            <v>6117.4</v>
          </cell>
          <cell r="C12">
            <v>5270.5690000000004</v>
          </cell>
          <cell r="D12">
            <v>7350.6639999999998</v>
          </cell>
          <cell r="E12">
            <v>10131.989</v>
          </cell>
          <cell r="F12">
            <v>28870.622000000003</v>
          </cell>
          <cell r="H12">
            <v>8106.4820000000009</v>
          </cell>
          <cell r="I12">
            <v>11638.187</v>
          </cell>
          <cell r="J12">
            <v>12151.34</v>
          </cell>
          <cell r="K12">
            <v>12876.419</v>
          </cell>
          <cell r="L12">
            <v>44772.428</v>
          </cell>
        </row>
        <row r="13">
          <cell r="A13" t="str">
            <v xml:space="preserve">      Property taxes</v>
          </cell>
          <cell r="B13">
            <v>1772.2</v>
          </cell>
          <cell r="C13">
            <v>2979.8339999999998</v>
          </cell>
          <cell r="D13">
            <v>3298.0050000000001</v>
          </cell>
          <cell r="E13">
            <v>3444.3440000000001</v>
          </cell>
          <cell r="F13">
            <v>11494.383000000002</v>
          </cell>
          <cell r="H13">
            <v>2630.0740000000001</v>
          </cell>
          <cell r="I13">
            <v>3251.8410000000003</v>
          </cell>
          <cell r="J13">
            <v>4624.4210000000003</v>
          </cell>
          <cell r="K13">
            <v>4289.2060000000001</v>
          </cell>
          <cell r="L13">
            <v>14795.542000000001</v>
          </cell>
        </row>
        <row r="14">
          <cell r="A14" t="str">
            <v xml:space="preserve">      Internal taxes on goods and services</v>
          </cell>
          <cell r="B14">
            <v>12355.19</v>
          </cell>
          <cell r="C14">
            <v>14291.262999999999</v>
          </cell>
          <cell r="D14">
            <v>18287.392</v>
          </cell>
          <cell r="E14">
            <v>25470.448</v>
          </cell>
          <cell r="F14">
            <v>70404.293000000005</v>
          </cell>
          <cell r="H14">
            <v>26360.931</v>
          </cell>
          <cell r="I14">
            <v>31419.61</v>
          </cell>
          <cell r="J14">
            <v>35090.165000000001</v>
          </cell>
          <cell r="K14">
            <v>35674.18</v>
          </cell>
          <cell r="L14">
            <v>128544.886</v>
          </cell>
        </row>
        <row r="15">
          <cell r="A15" t="str">
            <v xml:space="preserve">        Of which:</v>
          </cell>
        </row>
        <row r="16">
          <cell r="A16" t="str">
            <v xml:space="preserve">        Value added tax</v>
          </cell>
          <cell r="B16">
            <v>7703.8809999999994</v>
          </cell>
          <cell r="C16">
            <v>7591.3029999999999</v>
          </cell>
          <cell r="D16">
            <v>11056.014000000001</v>
          </cell>
          <cell r="E16">
            <v>18114.737000000001</v>
          </cell>
          <cell r="F16">
            <v>44465.934999999998</v>
          </cell>
          <cell r="H16">
            <v>18205.999</v>
          </cell>
          <cell r="I16">
            <v>19729.932000000001</v>
          </cell>
          <cell r="J16">
            <v>24504.382000000001</v>
          </cell>
          <cell r="K16">
            <v>23600.756999999998</v>
          </cell>
          <cell r="L16">
            <v>86041.07</v>
          </cell>
        </row>
        <row r="17">
          <cell r="A17" t="str">
            <v xml:space="preserve">        Excises</v>
          </cell>
          <cell r="B17">
            <v>1245.1089999999999</v>
          </cell>
          <cell r="C17">
            <v>2572.0910000000003</v>
          </cell>
          <cell r="D17">
            <v>2710.0969999999998</v>
          </cell>
          <cell r="E17">
            <v>2483.1750000000002</v>
          </cell>
          <cell r="F17">
            <v>9010.4720000000016</v>
          </cell>
          <cell r="H17">
            <v>2804.3089999999997</v>
          </cell>
          <cell r="I17">
            <v>4829.8629999999994</v>
          </cell>
          <cell r="J17">
            <v>3338.5050000000001</v>
          </cell>
          <cell r="K17">
            <v>4548.5109999999995</v>
          </cell>
          <cell r="L17">
            <v>15521.187999999998</v>
          </cell>
        </row>
        <row r="18">
          <cell r="A18" t="str">
            <v xml:space="preserve">      International trade and operations tax</v>
          </cell>
          <cell r="B18">
            <v>15491.555</v>
          </cell>
          <cell r="C18">
            <v>17255.673999999999</v>
          </cell>
          <cell r="D18">
            <v>17191.778000000002</v>
          </cell>
          <cell r="E18">
            <v>36345.265999999996</v>
          </cell>
          <cell r="F18">
            <v>86284.273000000001</v>
          </cell>
          <cell r="H18">
            <v>36036.944000000003</v>
          </cell>
          <cell r="I18">
            <v>24497.478999999999</v>
          </cell>
          <cell r="J18">
            <v>21647.571</v>
          </cell>
          <cell r="K18">
            <v>32180.685000000001</v>
          </cell>
          <cell r="L18">
            <v>114362.679</v>
          </cell>
        </row>
        <row r="19">
          <cell r="A19" t="str">
            <v xml:space="preserve">        Of which:</v>
          </cell>
        </row>
        <row r="20">
          <cell r="A20" t="str">
            <v xml:space="preserve">         Total sales taxes</v>
          </cell>
          <cell r="B20">
            <v>10681.67</v>
          </cell>
          <cell r="C20">
            <v>11108.605</v>
          </cell>
          <cell r="D20">
            <v>11023.685000000001</v>
          </cell>
          <cell r="E20">
            <v>26119.633999999998</v>
          </cell>
          <cell r="F20">
            <v>58933.593999999997</v>
          </cell>
          <cell r="H20">
            <v>23864.516</v>
          </cell>
          <cell r="I20">
            <v>13671.252</v>
          </cell>
          <cell r="J20">
            <v>8874.6229999999996</v>
          </cell>
          <cell r="K20">
            <v>16386.159</v>
          </cell>
          <cell r="L20">
            <v>62796.55</v>
          </cell>
        </row>
        <row r="21">
          <cell r="A21" t="str">
            <v xml:space="preserve">         Import duties</v>
          </cell>
          <cell r="B21">
            <v>4809.8850000000002</v>
          </cell>
          <cell r="C21">
            <v>6147.0690000000004</v>
          </cell>
          <cell r="D21">
            <v>6168.0929999999998</v>
          </cell>
          <cell r="E21">
            <v>10225.632</v>
          </cell>
          <cell r="F21">
            <v>27350.679</v>
          </cell>
          <cell r="H21">
            <v>12172.428</v>
          </cell>
          <cell r="I21">
            <v>10826.227000000001</v>
          </cell>
          <cell r="J21">
            <v>12772.948</v>
          </cell>
          <cell r="K21">
            <v>15794.526000000002</v>
          </cell>
          <cell r="L21">
            <v>51566.129000000001</v>
          </cell>
        </row>
        <row r="22">
          <cell r="A22" t="str">
            <v xml:space="preserve">       Other taxes</v>
          </cell>
          <cell r="B22">
            <v>462.2</v>
          </cell>
          <cell r="C22">
            <v>460.21600000000001</v>
          </cell>
          <cell r="D22">
            <v>511.62200000000001</v>
          </cell>
          <cell r="E22">
            <v>599.18700000000001</v>
          </cell>
          <cell r="F22">
            <v>2033.2249999999999</v>
          </cell>
          <cell r="H22">
            <v>847.31799999999998</v>
          </cell>
          <cell r="I22">
            <v>926.87299999999993</v>
          </cell>
          <cell r="J22">
            <v>764.77800000000002</v>
          </cell>
          <cell r="K22">
            <v>933.21699999999998</v>
          </cell>
          <cell r="L22">
            <v>3472.1860000000001</v>
          </cell>
        </row>
        <row r="23">
          <cell r="A23" t="str">
            <v xml:space="preserve">     Non-tax duties</v>
          </cell>
          <cell r="B23">
            <v>1814</v>
          </cell>
          <cell r="C23">
            <v>2978.5929999999998</v>
          </cell>
          <cell r="D23">
            <v>3932.6420000000003</v>
          </cell>
          <cell r="E23">
            <v>2980.2860000000001</v>
          </cell>
          <cell r="F23">
            <v>11705.521000000001</v>
          </cell>
          <cell r="H23">
            <v>3643.0210000000002</v>
          </cell>
          <cell r="I23">
            <v>8179.37</v>
          </cell>
          <cell r="J23">
            <v>8177.7619999999997</v>
          </cell>
          <cell r="K23">
            <v>8825.0339999999997</v>
          </cell>
          <cell r="L23">
            <v>28825.186999999998</v>
          </cell>
        </row>
        <row r="24">
          <cell r="A24" t="str">
            <v xml:space="preserve">     Grants</v>
          </cell>
          <cell r="B24">
            <v>0</v>
          </cell>
          <cell r="C24">
            <v>0</v>
          </cell>
          <cell r="D24">
            <v>1688</v>
          </cell>
          <cell r="E24">
            <v>0</v>
          </cell>
          <cell r="F24">
            <v>1688</v>
          </cell>
          <cell r="H24">
            <v>0</v>
          </cell>
          <cell r="I24">
            <v>0</v>
          </cell>
          <cell r="J24">
            <v>0</v>
          </cell>
          <cell r="K24">
            <v>0</v>
          </cell>
          <cell r="L24">
            <v>0</v>
          </cell>
        </row>
        <row r="26">
          <cell r="A26" t="str">
            <v>Total expenditures and loans minus repayments  1/</v>
          </cell>
          <cell r="B26">
            <v>38463.922999999995</v>
          </cell>
          <cell r="C26">
            <v>59624.4</v>
          </cell>
          <cell r="D26">
            <v>68894.054999999993</v>
          </cell>
          <cell r="E26">
            <v>90101.443699999989</v>
          </cell>
          <cell r="F26">
            <v>257083.82169999997</v>
          </cell>
          <cell r="H26">
            <v>66207.703999999998</v>
          </cell>
          <cell r="I26">
            <v>109101.95599999999</v>
          </cell>
          <cell r="J26">
            <v>96469.054999999993</v>
          </cell>
          <cell r="K26">
            <v>112214.18500000001</v>
          </cell>
          <cell r="L26">
            <v>383992.9</v>
          </cell>
        </row>
        <row r="27">
          <cell r="A27" t="str">
            <v xml:space="preserve">    Current expenditures</v>
          </cell>
          <cell r="B27">
            <v>31978.722999999998</v>
          </cell>
          <cell r="C27">
            <v>51041.599999999999</v>
          </cell>
          <cell r="D27">
            <v>55420.28</v>
          </cell>
          <cell r="E27">
            <v>69442.119000000006</v>
          </cell>
          <cell r="F27">
            <v>207882.72199999998</v>
          </cell>
          <cell r="H27">
            <v>54902.742999999995</v>
          </cell>
          <cell r="I27">
            <v>88034.885999999999</v>
          </cell>
          <cell r="J27">
            <v>73909.964999999997</v>
          </cell>
          <cell r="K27">
            <v>91069.14499999999</v>
          </cell>
          <cell r="L27">
            <v>307916.739</v>
          </cell>
        </row>
        <row r="28">
          <cell r="A28" t="str">
            <v xml:space="preserve">       Expenditures on goods and services</v>
          </cell>
          <cell r="B28">
            <v>22945.323</v>
          </cell>
          <cell r="C28">
            <v>36357.300000000003</v>
          </cell>
          <cell r="D28">
            <v>40603.627</v>
          </cell>
          <cell r="E28">
            <v>48223.291000000005</v>
          </cell>
          <cell r="F28">
            <v>148129.541</v>
          </cell>
          <cell r="H28">
            <v>40392.796000000002</v>
          </cell>
          <cell r="I28">
            <v>65793.277999999991</v>
          </cell>
          <cell r="J28">
            <v>53315.337</v>
          </cell>
          <cell r="K28">
            <v>62498.301999999996</v>
          </cell>
          <cell r="L28">
            <v>221999.71299999999</v>
          </cell>
        </row>
        <row r="29">
          <cell r="A29" t="str">
            <v xml:space="preserve">        Of which:</v>
          </cell>
        </row>
        <row r="30">
          <cell r="A30" t="str">
            <v xml:space="preserve">         Wages and salaries</v>
          </cell>
          <cell r="B30">
            <v>14483.891</v>
          </cell>
          <cell r="C30">
            <v>17728.3</v>
          </cell>
          <cell r="D30">
            <v>16983.536</v>
          </cell>
          <cell r="E30">
            <v>17331.192000000003</v>
          </cell>
          <cell r="F30">
            <v>66526.918999999994</v>
          </cell>
          <cell r="H30">
            <v>17910.488000000001</v>
          </cell>
          <cell r="I30">
            <v>19712.455999999998</v>
          </cell>
          <cell r="J30">
            <v>23650.824000000001</v>
          </cell>
          <cell r="K30">
            <v>21169.419000000002</v>
          </cell>
          <cell r="L30">
            <v>82443.187000000005</v>
          </cell>
        </row>
        <row r="31">
          <cell r="A31" t="str">
            <v xml:space="preserve">         Other</v>
          </cell>
          <cell r="B31">
            <v>8461.4320000000007</v>
          </cell>
          <cell r="C31">
            <v>18629</v>
          </cell>
          <cell r="D31">
            <v>23620.091</v>
          </cell>
          <cell r="E31">
            <v>30892.099000000002</v>
          </cell>
          <cell r="F31">
            <v>81602.622000000003</v>
          </cell>
          <cell r="H31">
            <v>22482.308000000005</v>
          </cell>
          <cell r="I31">
            <v>46080.822</v>
          </cell>
          <cell r="J31">
            <v>29664.512999999995</v>
          </cell>
          <cell r="K31">
            <v>41328.882999999994</v>
          </cell>
          <cell r="L31">
            <v>139556.52599999998</v>
          </cell>
        </row>
        <row r="32">
          <cell r="A32" t="str">
            <v xml:space="preserve">       Interest payments</v>
          </cell>
          <cell r="B32">
            <v>910.7</v>
          </cell>
          <cell r="C32">
            <v>1510.6</v>
          </cell>
          <cell r="D32">
            <v>803.74599999999998</v>
          </cell>
          <cell r="E32">
            <v>3292.4850000000006</v>
          </cell>
          <cell r="F32">
            <v>6517.5310000000009</v>
          </cell>
          <cell r="H32">
            <v>1002.717</v>
          </cell>
          <cell r="I32">
            <v>3649.7349999999997</v>
          </cell>
          <cell r="J32">
            <v>2050.2179999999998</v>
          </cell>
          <cell r="K32">
            <v>7117.4309999999996</v>
          </cell>
          <cell r="L32">
            <v>13820.100999999999</v>
          </cell>
        </row>
        <row r="33">
          <cell r="A33" t="str">
            <v xml:space="preserve">       Transfers to households</v>
          </cell>
          <cell r="B33">
            <v>7336.1</v>
          </cell>
          <cell r="C33">
            <v>9420.2999999999993</v>
          </cell>
          <cell r="D33">
            <v>10242.687</v>
          </cell>
          <cell r="E33">
            <v>12978.322</v>
          </cell>
          <cell r="F33">
            <v>39977.409</v>
          </cell>
          <cell r="H33">
            <v>10862.401</v>
          </cell>
          <cell r="I33">
            <v>15834.507999999998</v>
          </cell>
          <cell r="J33">
            <v>16372.426000000001</v>
          </cell>
          <cell r="K33">
            <v>16872.559000000001</v>
          </cell>
          <cell r="L33">
            <v>59941.894</v>
          </cell>
        </row>
        <row r="34">
          <cell r="A34" t="str">
            <v xml:space="preserve">       Subsidies and other current transfers</v>
          </cell>
          <cell r="B34">
            <v>786.6</v>
          </cell>
          <cell r="C34">
            <v>3753.4</v>
          </cell>
          <cell r="D34">
            <v>3770.22</v>
          </cell>
          <cell r="E34">
            <v>4948.0210000000006</v>
          </cell>
          <cell r="F34">
            <v>13258.241</v>
          </cell>
          <cell r="H34">
            <v>2644.8289999999988</v>
          </cell>
          <cell r="I34">
            <v>2757.3649999999998</v>
          </cell>
          <cell r="J34">
            <v>2171.9840000000004</v>
          </cell>
          <cell r="K34">
            <v>4580.8530000000001</v>
          </cell>
          <cell r="L34">
            <v>12155.030999999999</v>
          </cell>
        </row>
        <row r="35">
          <cell r="A35" t="str">
            <v xml:space="preserve">    Capital expenditures</v>
          </cell>
          <cell r="B35">
            <v>5807.6</v>
          </cell>
          <cell r="C35">
            <v>7853</v>
          </cell>
          <cell r="D35">
            <v>13418.775</v>
          </cell>
          <cell r="E35">
            <v>20722.822699999997</v>
          </cell>
          <cell r="F35">
            <v>47802.197699999997</v>
          </cell>
          <cell r="H35">
            <v>11108.226000000001</v>
          </cell>
          <cell r="I35">
            <v>20096.298999999999</v>
          </cell>
          <cell r="J35">
            <v>21828.070999999996</v>
          </cell>
          <cell r="K35">
            <v>20591.39</v>
          </cell>
          <cell r="L35">
            <v>73623.986000000004</v>
          </cell>
        </row>
        <row r="36">
          <cell r="A36" t="str">
            <v xml:space="preserve">    Lending minus repayments</v>
          </cell>
          <cell r="B36">
            <v>677.6</v>
          </cell>
          <cell r="C36">
            <v>729.8</v>
          </cell>
          <cell r="D36">
            <v>55</v>
          </cell>
          <cell r="E36">
            <v>-63.49799999999999</v>
          </cell>
          <cell r="F36">
            <v>1398.9019999999998</v>
          </cell>
          <cell r="H36">
            <v>196.73500000000001</v>
          </cell>
          <cell r="I36">
            <v>970.77099999999996</v>
          </cell>
          <cell r="J36">
            <v>731.01900000000001</v>
          </cell>
          <cell r="K36">
            <v>553.65</v>
          </cell>
          <cell r="L36">
            <v>2452.1750000000002</v>
          </cell>
        </row>
        <row r="38">
          <cell r="A38" t="str">
            <v>Overall balance</v>
          </cell>
          <cell r="B38">
            <v>5329.3220000000074</v>
          </cell>
          <cell r="C38">
            <v>-7267.26</v>
          </cell>
          <cell r="D38">
            <v>-8076.0589999999866</v>
          </cell>
          <cell r="E38">
            <v>-1326.3476999999984</v>
          </cell>
          <cell r="F38">
            <v>-11340.344699999929</v>
          </cell>
          <cell r="H38">
            <v>22163.266000000003</v>
          </cell>
          <cell r="I38">
            <v>-17494.060999999987</v>
          </cell>
          <cell r="J38">
            <v>-2407.4549999999872</v>
          </cell>
          <cell r="K38">
            <v>-4339.7240000000165</v>
          </cell>
          <cell r="L38">
            <v>-2077.9740000000456</v>
          </cell>
        </row>
        <row r="40">
          <cell r="A40" t="str">
            <v>Total financing</v>
          </cell>
          <cell r="B40">
            <v>-5329</v>
          </cell>
          <cell r="C40">
            <v>7267</v>
          </cell>
          <cell r="D40">
            <v>8076</v>
          </cell>
          <cell r="E40">
            <v>1326</v>
          </cell>
          <cell r="F40">
            <v>11340</v>
          </cell>
          <cell r="H40">
            <v>-22163</v>
          </cell>
          <cell r="I40">
            <v>17494</v>
          </cell>
          <cell r="J40">
            <v>2407</v>
          </cell>
          <cell r="K40">
            <v>4340</v>
          </cell>
          <cell r="L40">
            <v>2078</v>
          </cell>
        </row>
        <row r="41">
          <cell r="A41" t="str">
            <v xml:space="preserve">   Net external </v>
          </cell>
          <cell r="B41">
            <v>-628</v>
          </cell>
          <cell r="C41">
            <v>-213</v>
          </cell>
          <cell r="D41">
            <v>-139</v>
          </cell>
          <cell r="E41">
            <v>47682</v>
          </cell>
          <cell r="F41">
            <v>46702</v>
          </cell>
          <cell r="H41">
            <v>-28575</v>
          </cell>
          <cell r="I41">
            <v>-1674</v>
          </cell>
          <cell r="J41">
            <v>57834</v>
          </cell>
          <cell r="K41">
            <v>-6549</v>
          </cell>
          <cell r="L41">
            <v>21036</v>
          </cell>
        </row>
        <row r="42">
          <cell r="A42" t="str">
            <v xml:space="preserve">      Disbursements</v>
          </cell>
          <cell r="B42">
            <v>0</v>
          </cell>
          <cell r="C42">
            <v>0</v>
          </cell>
          <cell r="D42">
            <v>0</v>
          </cell>
          <cell r="E42">
            <v>49060</v>
          </cell>
          <cell r="F42">
            <v>49060</v>
          </cell>
          <cell r="H42">
            <v>0</v>
          </cell>
          <cell r="I42">
            <v>0</v>
          </cell>
          <cell r="J42">
            <v>59544</v>
          </cell>
          <cell r="K42">
            <v>0</v>
          </cell>
          <cell r="L42">
            <v>59544</v>
          </cell>
        </row>
        <row r="43">
          <cell r="A43" t="str">
            <v xml:space="preserve">      Amortization</v>
          </cell>
          <cell r="B43">
            <v>-628</v>
          </cell>
          <cell r="C43">
            <v>-213</v>
          </cell>
          <cell r="D43">
            <v>-139</v>
          </cell>
          <cell r="E43">
            <v>-1378</v>
          </cell>
          <cell r="F43">
            <v>-2358</v>
          </cell>
          <cell r="H43">
            <v>-28575</v>
          </cell>
          <cell r="I43">
            <v>-1674</v>
          </cell>
          <cell r="J43">
            <v>-1710</v>
          </cell>
          <cell r="K43">
            <v>-6549</v>
          </cell>
          <cell r="L43">
            <v>-38508</v>
          </cell>
        </row>
        <row r="44">
          <cell r="A44" t="str">
            <v xml:space="preserve">   Net domestic</v>
          </cell>
          <cell r="B44">
            <v>-4701</v>
          </cell>
          <cell r="C44">
            <v>7480</v>
          </cell>
          <cell r="D44">
            <v>8215</v>
          </cell>
          <cell r="E44">
            <v>-46356</v>
          </cell>
          <cell r="F44">
            <v>-35362</v>
          </cell>
          <cell r="H44">
            <v>6412</v>
          </cell>
          <cell r="I44">
            <v>19168</v>
          </cell>
          <cell r="J44">
            <v>-55427</v>
          </cell>
          <cell r="K44">
            <v>10889</v>
          </cell>
          <cell r="L44">
            <v>-18958</v>
          </cell>
        </row>
        <row r="45">
          <cell r="A45" t="str">
            <v xml:space="preserve">      NBT</v>
          </cell>
          <cell r="B45">
            <v>-1967</v>
          </cell>
          <cell r="C45">
            <v>1317</v>
          </cell>
          <cell r="D45">
            <v>8348</v>
          </cell>
          <cell r="E45">
            <v>-46107</v>
          </cell>
          <cell r="F45">
            <v>-38409</v>
          </cell>
          <cell r="H45">
            <v>8422</v>
          </cell>
          <cell r="I45">
            <v>11810</v>
          </cell>
          <cell r="J45">
            <v>-53068</v>
          </cell>
          <cell r="K45">
            <v>10700</v>
          </cell>
          <cell r="L45">
            <v>-22136</v>
          </cell>
        </row>
        <row r="46">
          <cell r="A46" t="str">
            <v xml:space="preserve">      Commercial banks</v>
          </cell>
          <cell r="B46">
            <v>-944</v>
          </cell>
          <cell r="C46">
            <v>153</v>
          </cell>
          <cell r="D46">
            <v>-3890</v>
          </cell>
          <cell r="E46">
            <v>-1714</v>
          </cell>
          <cell r="F46">
            <v>-6395</v>
          </cell>
          <cell r="H46">
            <v>-6112</v>
          </cell>
          <cell r="I46">
            <v>5898</v>
          </cell>
          <cell r="J46">
            <v>2918</v>
          </cell>
          <cell r="K46">
            <v>1058</v>
          </cell>
          <cell r="L46">
            <v>3762</v>
          </cell>
        </row>
        <row r="47">
          <cell r="A47" t="str">
            <v xml:space="preserve">      Repayment to Tajik rail</v>
          </cell>
          <cell r="B47">
            <v>-5388</v>
          </cell>
          <cell r="C47">
            <v>-2380</v>
          </cell>
          <cell r="D47">
            <v>-500</v>
          </cell>
          <cell r="E47">
            <v>0</v>
          </cell>
          <cell r="F47">
            <v>-8268</v>
          </cell>
          <cell r="H47">
            <v>0</v>
          </cell>
          <cell r="I47">
            <v>0</v>
          </cell>
          <cell r="J47">
            <v>-6292</v>
          </cell>
          <cell r="K47">
            <v>-1705</v>
          </cell>
          <cell r="L47">
            <v>-7997</v>
          </cell>
        </row>
        <row r="48">
          <cell r="A48" t="str">
            <v xml:space="preserve">      Gross proceeds from privatization</v>
          </cell>
          <cell r="B48">
            <v>3388</v>
          </cell>
          <cell r="C48">
            <v>8357</v>
          </cell>
          <cell r="D48">
            <v>4126</v>
          </cell>
          <cell r="E48">
            <v>1607</v>
          </cell>
          <cell r="F48">
            <v>17478</v>
          </cell>
          <cell r="H48">
            <v>4102</v>
          </cell>
          <cell r="I48">
            <v>1460</v>
          </cell>
          <cell r="J48">
            <v>1015</v>
          </cell>
          <cell r="K48">
            <v>836</v>
          </cell>
          <cell r="L48">
            <v>7413</v>
          </cell>
        </row>
        <row r="49">
          <cell r="A49" t="str">
            <v xml:space="preserve">      Other non-banking sector</v>
          </cell>
          <cell r="B49">
            <v>210</v>
          </cell>
          <cell r="C49">
            <v>33</v>
          </cell>
          <cell r="D49">
            <v>131</v>
          </cell>
          <cell r="E49">
            <v>-142</v>
          </cell>
          <cell r="F49">
            <v>232</v>
          </cell>
          <cell r="H49">
            <v>0</v>
          </cell>
          <cell r="I49">
            <v>0</v>
          </cell>
          <cell r="J49">
            <v>0</v>
          </cell>
          <cell r="K49">
            <v>0</v>
          </cell>
          <cell r="L49">
            <v>0</v>
          </cell>
        </row>
        <row r="51">
          <cell r="A51" t="str">
            <v>Sources: Ministry of Finance; and Fund staff estimates.</v>
          </cell>
        </row>
        <row r="53">
          <cell r="A53" t="str">
            <v>1/  Externally-financed public investment programs are not included.</v>
          </cell>
        </row>
      </sheetData>
      <sheetData sheetId="34" refreshError="1">
        <row r="1">
          <cell r="A1" t="str">
            <v>Table A-26. Tajikistan: Operations of the Consolidated General Government, 1996–2002</v>
          </cell>
        </row>
        <row r="4">
          <cell r="B4">
            <v>1992</v>
          </cell>
          <cell r="C4">
            <v>1993</v>
          </cell>
          <cell r="D4">
            <v>1994</v>
          </cell>
          <cell r="E4">
            <v>1996</v>
          </cell>
          <cell r="F4">
            <v>1997</v>
          </cell>
          <cell r="G4">
            <v>1998</v>
          </cell>
          <cell r="H4">
            <v>1999</v>
          </cell>
          <cell r="I4">
            <v>2000</v>
          </cell>
          <cell r="J4">
            <v>2001</v>
          </cell>
        </row>
        <row r="7">
          <cell r="E7" t="str">
            <v>(In thousands of somoni)</v>
          </cell>
        </row>
        <row r="9">
          <cell r="A9" t="str">
            <v>Revenue</v>
          </cell>
          <cell r="B9">
            <v>22785.9</v>
          </cell>
          <cell r="C9">
            <v>235666.6</v>
          </cell>
          <cell r="D9">
            <v>962076.9</v>
          </cell>
          <cell r="E9">
            <v>40791</v>
          </cell>
          <cell r="F9">
            <v>86601</v>
          </cell>
          <cell r="G9">
            <v>123515</v>
          </cell>
          <cell r="H9">
            <v>181686</v>
          </cell>
          <cell r="I9">
            <v>245743</v>
          </cell>
          <cell r="J9">
            <v>381915</v>
          </cell>
        </row>
        <row r="11">
          <cell r="A11" t="str">
            <v xml:space="preserve">   State budget</v>
          </cell>
          <cell r="B11">
            <v>17235</v>
          </cell>
          <cell r="C11">
            <v>171224</v>
          </cell>
          <cell r="D11">
            <v>765290</v>
          </cell>
          <cell r="E11">
            <v>37335</v>
          </cell>
          <cell r="F11">
            <v>76720</v>
          </cell>
          <cell r="G11">
            <v>115201</v>
          </cell>
          <cell r="H11">
            <v>168303</v>
          </cell>
          <cell r="I11">
            <v>218803</v>
          </cell>
          <cell r="J11">
            <v>342316</v>
          </cell>
        </row>
        <row r="12">
          <cell r="A12" t="str">
            <v xml:space="preserve">     Tax revenue</v>
          </cell>
          <cell r="B12">
            <v>16622</v>
          </cell>
          <cell r="C12">
            <v>159195</v>
          </cell>
          <cell r="D12">
            <v>725086</v>
          </cell>
          <cell r="E12">
            <v>35953</v>
          </cell>
          <cell r="F12">
            <v>74452</v>
          </cell>
          <cell r="G12">
            <v>111264</v>
          </cell>
          <cell r="H12">
            <v>158244</v>
          </cell>
          <cell r="I12">
            <v>205409</v>
          </cell>
          <cell r="J12">
            <v>313491</v>
          </cell>
        </row>
        <row r="13">
          <cell r="A13" t="str">
            <v xml:space="preserve">     Nontax revenue</v>
          </cell>
          <cell r="B13">
            <v>613</v>
          </cell>
          <cell r="C13">
            <v>12029</v>
          </cell>
          <cell r="D13">
            <v>40204</v>
          </cell>
          <cell r="E13">
            <v>1382</v>
          </cell>
          <cell r="F13">
            <v>2268</v>
          </cell>
          <cell r="G13">
            <v>3937</v>
          </cell>
          <cell r="H13">
            <v>10059</v>
          </cell>
          <cell r="I13">
            <v>13394</v>
          </cell>
          <cell r="J13">
            <v>28825</v>
          </cell>
        </row>
        <row r="14">
          <cell r="A14" t="str">
            <v xml:space="preserve">   Pension fund 2/ </v>
          </cell>
          <cell r="B14">
            <v>5384.2</v>
          </cell>
          <cell r="C14">
            <v>52231.4</v>
          </cell>
          <cell r="D14">
            <v>162573.29999999999</v>
          </cell>
          <cell r="E14" t="str">
            <v>--</v>
          </cell>
          <cell r="F14" t="str">
            <v>--</v>
          </cell>
          <cell r="G14" t="str">
            <v>--</v>
          </cell>
          <cell r="H14" t="str">
            <v>--</v>
          </cell>
          <cell r="I14" t="str">
            <v>--</v>
          </cell>
        </row>
        <row r="15">
          <cell r="A15" t="str">
            <v xml:space="preserve">     Of which: gross receipts</v>
          </cell>
          <cell r="B15">
            <v>7155.7</v>
          </cell>
          <cell r="C15">
            <v>60833.4</v>
          </cell>
          <cell r="D15">
            <v>166873.29999999999</v>
          </cell>
          <cell r="E15" t="str">
            <v>--</v>
          </cell>
          <cell r="F15" t="str">
            <v>--</v>
          </cell>
          <cell r="G15" t="str">
            <v>--</v>
          </cell>
          <cell r="H15" t="str">
            <v>--</v>
          </cell>
          <cell r="I15" t="str">
            <v>--</v>
          </cell>
        </row>
        <row r="16">
          <cell r="A16" t="str">
            <v xml:space="preserve">               Transfers from budget</v>
          </cell>
          <cell r="B16">
            <v>1771.5</v>
          </cell>
          <cell r="C16">
            <v>8602</v>
          </cell>
          <cell r="D16">
            <v>4300</v>
          </cell>
          <cell r="E16" t="str">
            <v>--</v>
          </cell>
          <cell r="F16" t="str">
            <v>--</v>
          </cell>
          <cell r="G16" t="str">
            <v>--</v>
          </cell>
          <cell r="H16" t="str">
            <v>--</v>
          </cell>
          <cell r="I16" t="str">
            <v>--</v>
          </cell>
        </row>
        <row r="17">
          <cell r="A17" t="str">
            <v xml:space="preserve">   Employment fund 2/ </v>
          </cell>
          <cell r="B17">
            <v>166.7</v>
          </cell>
          <cell r="C17">
            <v>1516.2</v>
          </cell>
          <cell r="D17">
            <v>4511.6000000000004</v>
          </cell>
          <cell r="E17" t="str">
            <v>--</v>
          </cell>
          <cell r="F17" t="str">
            <v>--</v>
          </cell>
          <cell r="G17" t="str">
            <v>--</v>
          </cell>
          <cell r="H17" t="str">
            <v>--</v>
          </cell>
          <cell r="I17" t="str">
            <v>--</v>
          </cell>
        </row>
        <row r="18">
          <cell r="A18" t="str">
            <v xml:space="preserve">     Of which: gross receipts</v>
          </cell>
          <cell r="B18">
            <v>208.4</v>
          </cell>
          <cell r="C18">
            <v>1586.2</v>
          </cell>
          <cell r="D18">
            <v>4591.6000000000004</v>
          </cell>
          <cell r="E18" t="str">
            <v>--</v>
          </cell>
          <cell r="F18" t="str">
            <v>--</v>
          </cell>
          <cell r="G18" t="str">
            <v>--</v>
          </cell>
          <cell r="H18" t="str">
            <v>--</v>
          </cell>
          <cell r="I18" t="str">
            <v>--</v>
          </cell>
        </row>
        <row r="19">
          <cell r="A19" t="str">
            <v xml:space="preserve">               Transfers from budget</v>
          </cell>
          <cell r="B19">
            <v>41.7</v>
          </cell>
          <cell r="C19">
            <v>70</v>
          </cell>
          <cell r="D19">
            <v>80</v>
          </cell>
          <cell r="E19" t="str">
            <v>--</v>
          </cell>
          <cell r="F19" t="str">
            <v>--</v>
          </cell>
          <cell r="G19" t="str">
            <v>--</v>
          </cell>
          <cell r="H19" t="str">
            <v>--</v>
          </cell>
          <cell r="I19" t="str">
            <v>--</v>
          </cell>
        </row>
        <row r="20">
          <cell r="A20" t="str">
            <v xml:space="preserve">   Social insurance fund</v>
          </cell>
          <cell r="B20" t="str">
            <v>--</v>
          </cell>
          <cell r="C20">
            <v>10695</v>
          </cell>
          <cell r="D20">
            <v>29702</v>
          </cell>
          <cell r="E20" t="str">
            <v>--</v>
          </cell>
          <cell r="F20" t="str">
            <v>--</v>
          </cell>
          <cell r="G20" t="str">
            <v>--</v>
          </cell>
          <cell r="H20" t="str">
            <v>--</v>
          </cell>
          <cell r="I20" t="str">
            <v>--</v>
          </cell>
        </row>
        <row r="21">
          <cell r="A21" t="str">
            <v xml:space="preserve">   Social Security Fund  </v>
          </cell>
          <cell r="B21" t="str">
            <v>...</v>
          </cell>
          <cell r="C21" t="str">
            <v>...</v>
          </cell>
          <cell r="D21" t="str">
            <v>...</v>
          </cell>
          <cell r="E21">
            <v>3456</v>
          </cell>
          <cell r="F21">
            <v>9881</v>
          </cell>
          <cell r="G21">
            <v>8314</v>
          </cell>
          <cell r="H21">
            <v>13383</v>
          </cell>
          <cell r="I21">
            <v>26940</v>
          </cell>
          <cell r="J21">
            <v>39599</v>
          </cell>
        </row>
        <row r="23">
          <cell r="A23" t="str">
            <v>Expenditure</v>
          </cell>
          <cell r="B23">
            <v>42559.5</v>
          </cell>
          <cell r="C23">
            <v>383408.23729999998</v>
          </cell>
          <cell r="D23">
            <v>1054294.1000000001</v>
          </cell>
          <cell r="E23">
            <v>58629.120000000003</v>
          </cell>
          <cell r="F23">
            <v>107632</v>
          </cell>
          <cell r="G23">
            <v>162168</v>
          </cell>
          <cell r="H23">
            <v>223625</v>
          </cell>
          <cell r="I23">
            <v>257084</v>
          </cell>
          <cell r="J23">
            <v>383993</v>
          </cell>
        </row>
        <row r="25">
          <cell r="A25" t="str">
            <v xml:space="preserve">   State budget  1/</v>
          </cell>
          <cell r="B25">
            <v>35639.800000000003</v>
          </cell>
          <cell r="C25">
            <v>320384</v>
          </cell>
          <cell r="D25">
            <v>940865</v>
          </cell>
          <cell r="E25">
            <v>55173</v>
          </cell>
          <cell r="F25">
            <v>97833</v>
          </cell>
          <cell r="G25">
            <v>142557</v>
          </cell>
          <cell r="H25">
            <v>200379</v>
          </cell>
          <cell r="I25">
            <v>228015.21038779186</v>
          </cell>
          <cell r="J25">
            <v>338417.94561787107</v>
          </cell>
        </row>
        <row r="26">
          <cell r="A26" t="str">
            <v xml:space="preserve">   Pension fund</v>
          </cell>
          <cell r="B26">
            <v>6533.8</v>
          </cell>
          <cell r="C26">
            <v>52210.737300000001</v>
          </cell>
          <cell r="D26">
            <v>87177.4</v>
          </cell>
          <cell r="E26" t="str">
            <v>--</v>
          </cell>
          <cell r="F26" t="str">
            <v>--</v>
          </cell>
          <cell r="G26" t="str">
            <v>--</v>
          </cell>
          <cell r="H26" t="str">
            <v>--</v>
          </cell>
          <cell r="I26" t="str">
            <v>--</v>
          </cell>
        </row>
        <row r="27">
          <cell r="A27" t="str">
            <v xml:space="preserve">     Pensions</v>
          </cell>
          <cell r="B27">
            <v>4561.8</v>
          </cell>
          <cell r="C27">
            <v>43865.195</v>
          </cell>
          <cell r="D27">
            <v>67464.899999999994</v>
          </cell>
          <cell r="E27" t="str">
            <v>--</v>
          </cell>
          <cell r="F27" t="str">
            <v>--</v>
          </cell>
          <cell r="G27" t="str">
            <v>--</v>
          </cell>
          <cell r="H27" t="str">
            <v>--</v>
          </cell>
          <cell r="I27" t="str">
            <v>--</v>
          </cell>
        </row>
        <row r="28">
          <cell r="A28" t="str">
            <v xml:space="preserve">     Allowances</v>
          </cell>
          <cell r="B28">
            <v>1860.1</v>
          </cell>
          <cell r="C28">
            <v>7572.9083000000001</v>
          </cell>
          <cell r="D28">
            <v>18552</v>
          </cell>
          <cell r="E28" t="str">
            <v>--</v>
          </cell>
          <cell r="F28" t="str">
            <v>--</v>
          </cell>
          <cell r="G28" t="str">
            <v>--</v>
          </cell>
          <cell r="H28" t="str">
            <v>--</v>
          </cell>
          <cell r="I28" t="str">
            <v>--</v>
          </cell>
        </row>
        <row r="29">
          <cell r="A29" t="str">
            <v xml:space="preserve">     Other</v>
          </cell>
          <cell r="B29">
            <v>111.9</v>
          </cell>
          <cell r="C29">
            <v>772.63400000000001</v>
          </cell>
          <cell r="D29">
            <v>1160.5</v>
          </cell>
          <cell r="E29" t="str">
            <v>--</v>
          </cell>
          <cell r="F29" t="str">
            <v>--</v>
          </cell>
          <cell r="G29" t="str">
            <v>--</v>
          </cell>
          <cell r="H29" t="str">
            <v>--</v>
          </cell>
          <cell r="I29" t="str">
            <v>--</v>
          </cell>
        </row>
        <row r="30">
          <cell r="A30" t="str">
            <v xml:space="preserve">   Employment fund</v>
          </cell>
          <cell r="B30">
            <v>385.9</v>
          </cell>
          <cell r="C30">
            <v>2711.5</v>
          </cell>
          <cell r="D30">
            <v>2145.6999999999998</v>
          </cell>
          <cell r="E30" t="str">
            <v>--</v>
          </cell>
          <cell r="F30" t="str">
            <v>--</v>
          </cell>
          <cell r="G30" t="str">
            <v>--</v>
          </cell>
          <cell r="H30" t="str">
            <v>--</v>
          </cell>
          <cell r="I30" t="str">
            <v>--</v>
          </cell>
        </row>
        <row r="31">
          <cell r="A31" t="str">
            <v xml:space="preserve">     Unemployment benefits</v>
          </cell>
          <cell r="B31">
            <v>187.9</v>
          </cell>
          <cell r="C31">
            <v>557.20000000000005</v>
          </cell>
          <cell r="D31">
            <v>227.5</v>
          </cell>
          <cell r="E31" t="str">
            <v>--</v>
          </cell>
          <cell r="F31" t="str">
            <v>--</v>
          </cell>
          <cell r="G31" t="str">
            <v>--</v>
          </cell>
          <cell r="H31" t="str">
            <v>--</v>
          </cell>
          <cell r="I31" t="str">
            <v>--</v>
          </cell>
        </row>
        <row r="32">
          <cell r="A32" t="str">
            <v xml:space="preserve">     Other</v>
          </cell>
          <cell r="B32">
            <v>198</v>
          </cell>
          <cell r="C32">
            <v>2154.3000000000002</v>
          </cell>
          <cell r="D32">
            <v>1918.2</v>
          </cell>
          <cell r="E32" t="str">
            <v>--</v>
          </cell>
          <cell r="F32" t="str">
            <v>--</v>
          </cell>
          <cell r="G32" t="str">
            <v>--</v>
          </cell>
          <cell r="H32" t="str">
            <v>--</v>
          </cell>
          <cell r="I32" t="str">
            <v>--</v>
          </cell>
        </row>
        <row r="33">
          <cell r="A33" t="str">
            <v xml:space="preserve">   Social insurance fund</v>
          </cell>
          <cell r="B33" t="str">
            <v>--</v>
          </cell>
          <cell r="C33">
            <v>8102</v>
          </cell>
          <cell r="D33">
            <v>24106</v>
          </cell>
          <cell r="E33" t="str">
            <v>--</v>
          </cell>
          <cell r="F33" t="str">
            <v>--</v>
          </cell>
          <cell r="G33" t="str">
            <v>--</v>
          </cell>
          <cell r="H33" t="str">
            <v>--</v>
          </cell>
          <cell r="I33" t="str">
            <v>--</v>
          </cell>
        </row>
        <row r="34">
          <cell r="A34" t="str">
            <v xml:space="preserve">   Social Security Fund  </v>
          </cell>
          <cell r="E34">
            <v>3456.12</v>
          </cell>
          <cell r="F34">
            <v>9799</v>
          </cell>
          <cell r="G34">
            <v>19611</v>
          </cell>
          <cell r="H34">
            <v>23246</v>
          </cell>
          <cell r="I34">
            <v>29068.789612208129</v>
          </cell>
          <cell r="J34">
            <v>45575.054382128947</v>
          </cell>
        </row>
        <row r="36">
          <cell r="A36" t="str">
            <v>Overall balance (deficit -)</v>
          </cell>
          <cell r="B36">
            <v>-19773.599999999999</v>
          </cell>
          <cell r="C36">
            <v>-147741.6373</v>
          </cell>
          <cell r="D36">
            <v>-92217.200000000099</v>
          </cell>
          <cell r="E36">
            <v>-17838.12</v>
          </cell>
          <cell r="F36">
            <v>-21031</v>
          </cell>
          <cell r="G36">
            <v>-38653</v>
          </cell>
          <cell r="H36">
            <v>-41939</v>
          </cell>
          <cell r="I36">
            <v>-11341</v>
          </cell>
          <cell r="J36">
            <v>-2078</v>
          </cell>
        </row>
        <row r="38">
          <cell r="A38" t="str">
            <v>Financing</v>
          </cell>
          <cell r="B38">
            <v>19773.599999999999</v>
          </cell>
          <cell r="C38">
            <v>147741.6373</v>
          </cell>
          <cell r="D38">
            <v>92217.200000000099</v>
          </cell>
          <cell r="E38">
            <v>17838.12</v>
          </cell>
          <cell r="F38">
            <v>21031</v>
          </cell>
          <cell r="G38">
            <v>38653</v>
          </cell>
          <cell r="H38">
            <v>41939</v>
          </cell>
          <cell r="I38">
            <v>11341</v>
          </cell>
          <cell r="J38">
            <v>2078</v>
          </cell>
        </row>
        <row r="39">
          <cell r="A39" t="str">
            <v xml:space="preserve">  External</v>
          </cell>
          <cell r="B39" t="str">
            <v>--</v>
          </cell>
          <cell r="C39" t="str">
            <v>--</v>
          </cell>
          <cell r="D39" t="str">
            <v>--</v>
          </cell>
          <cell r="E39">
            <v>10230</v>
          </cell>
          <cell r="F39">
            <v>6940</v>
          </cell>
          <cell r="G39">
            <v>15391</v>
          </cell>
          <cell r="H39">
            <v>40990</v>
          </cell>
          <cell r="I39">
            <v>46703</v>
          </cell>
          <cell r="J39">
            <v>21036</v>
          </cell>
        </row>
        <row r="40">
          <cell r="A40" t="str">
            <v xml:space="preserve">  Domestic  2/</v>
          </cell>
          <cell r="B40">
            <v>19351.599999999999</v>
          </cell>
          <cell r="C40">
            <v>146328.6373</v>
          </cell>
          <cell r="D40">
            <v>87133.200000000099</v>
          </cell>
          <cell r="E40">
            <v>6980.12</v>
          </cell>
          <cell r="F40">
            <v>10196</v>
          </cell>
          <cell r="G40">
            <v>18062</v>
          </cell>
          <cell r="H40">
            <v>-9856</v>
          </cell>
          <cell r="I40">
            <v>-52840</v>
          </cell>
          <cell r="J40">
            <v>-26371</v>
          </cell>
        </row>
        <row r="41">
          <cell r="A41" t="str">
            <v xml:space="preserve">  Privatization proceeds</v>
          </cell>
          <cell r="B41">
            <v>422</v>
          </cell>
          <cell r="C41">
            <v>1413</v>
          </cell>
          <cell r="D41">
            <v>5084</v>
          </cell>
          <cell r="E41">
            <v>628</v>
          </cell>
          <cell r="F41">
            <v>3895</v>
          </cell>
          <cell r="G41">
            <v>5200</v>
          </cell>
          <cell r="H41">
            <v>10805</v>
          </cell>
          <cell r="I41">
            <v>17478</v>
          </cell>
          <cell r="J41">
            <v>7413</v>
          </cell>
        </row>
        <row r="43">
          <cell r="E43" t="str">
            <v>(In percent of GDP; unless otherwise specified)</v>
          </cell>
        </row>
        <row r="45">
          <cell r="A45" t="str">
            <v>Revenue</v>
          </cell>
          <cell r="B45">
            <v>35.185145151328001</v>
          </cell>
          <cell r="C45">
            <v>37.289018987341798</v>
          </cell>
          <cell r="D45">
            <v>56.000667064810102</v>
          </cell>
          <cell r="E45">
            <v>13.200970873786408</v>
          </cell>
          <cell r="F45">
            <v>13.703036785741411</v>
          </cell>
          <cell r="G45">
            <v>12.047763826178221</v>
          </cell>
          <cell r="H45">
            <v>13.508252788104091</v>
          </cell>
          <cell r="I45">
            <v>13.599501936912009</v>
          </cell>
          <cell r="J45">
            <v>15.203622611464969</v>
          </cell>
        </row>
        <row r="46">
          <cell r="A46" t="str">
            <v xml:space="preserve">  State budget</v>
          </cell>
          <cell r="B46">
            <v>26.613650401482399</v>
          </cell>
          <cell r="C46">
            <v>27.0924050632911</v>
          </cell>
          <cell r="D46">
            <v>44.5460757846161</v>
          </cell>
          <cell r="E46">
            <v>12.08252427184466</v>
          </cell>
          <cell r="F46">
            <v>12.13954783665409</v>
          </cell>
          <cell r="G46">
            <v>11.236808813015077</v>
          </cell>
          <cell r="H46">
            <v>12.513234200743495</v>
          </cell>
          <cell r="I46">
            <v>12.10863309352518</v>
          </cell>
          <cell r="J46">
            <v>13.627229299363059</v>
          </cell>
        </row>
        <row r="47">
          <cell r="A47" t="str">
            <v xml:space="preserve">  Social security funds</v>
          </cell>
          <cell r="B47">
            <v>8.5714947498455807</v>
          </cell>
          <cell r="C47">
            <v>10.196613924050601</v>
          </cell>
          <cell r="D47">
            <v>11.454591280194</v>
          </cell>
          <cell r="E47">
            <v>1.1184466019417476</v>
          </cell>
          <cell r="F47">
            <v>1.5634889490873185</v>
          </cell>
          <cell r="G47">
            <v>0.81095501316314411</v>
          </cell>
          <cell r="H47">
            <v>0.99501858736059479</v>
          </cell>
          <cell r="I47">
            <v>1.4908688433868291</v>
          </cell>
          <cell r="J47">
            <v>1.5763933121019109</v>
          </cell>
        </row>
        <row r="48">
          <cell r="B48" t="str">
            <v xml:space="preserve"> </v>
          </cell>
          <cell r="C48" t="str">
            <v xml:space="preserve"> </v>
          </cell>
          <cell r="D48" t="str">
            <v xml:space="preserve"> </v>
          </cell>
        </row>
        <row r="49">
          <cell r="A49" t="str">
            <v>Expenditure</v>
          </cell>
          <cell r="B49">
            <v>65.718807906114904</v>
          </cell>
          <cell r="C49">
            <v>60.665860332278498</v>
          </cell>
          <cell r="D49">
            <v>61.368454935872101</v>
          </cell>
          <cell r="E49">
            <v>18.973825242718448</v>
          </cell>
          <cell r="F49">
            <v>17.030810906605229</v>
          </cell>
          <cell r="G49">
            <v>15.818012097021978</v>
          </cell>
          <cell r="H49">
            <v>16.62639405204461</v>
          </cell>
          <cell r="I49">
            <v>14.227116768123963</v>
          </cell>
          <cell r="J49">
            <v>15.286345541401275</v>
          </cell>
        </row>
        <row r="50">
          <cell r="A50" t="str">
            <v xml:space="preserve">  State budget  1/</v>
          </cell>
          <cell r="B50">
            <v>55.033662754786903</v>
          </cell>
          <cell r="C50">
            <v>50.6936708860759</v>
          </cell>
          <cell r="D50">
            <v>54.765962697922099</v>
          </cell>
          <cell r="E50">
            <v>17.855339805825242</v>
          </cell>
          <cell r="F50">
            <v>15.480296969543531</v>
          </cell>
          <cell r="G50">
            <v>13.905137576557411</v>
          </cell>
          <cell r="H50">
            <v>14.898066914498143</v>
          </cell>
          <cell r="I50">
            <v>12.61843997718826</v>
          </cell>
          <cell r="J50">
            <v>13.47205197523372</v>
          </cell>
        </row>
        <row r="51">
          <cell r="A51" t="str">
            <v xml:space="preserve">  Social security funds</v>
          </cell>
          <cell r="B51">
            <v>10.685145151327999</v>
          </cell>
          <cell r="C51">
            <v>9.9721894462025293</v>
          </cell>
          <cell r="D51">
            <v>6.6024922379500497</v>
          </cell>
          <cell r="E51">
            <v>1.1184854368932038</v>
          </cell>
          <cell r="F51">
            <v>1.5505139370616978</v>
          </cell>
          <cell r="G51">
            <v>1.9128745204645679</v>
          </cell>
          <cell r="H51">
            <v>1.7283271375464684</v>
          </cell>
          <cell r="I51">
            <v>1.6086767909357018</v>
          </cell>
          <cell r="J51">
            <v>1.8142935661675539</v>
          </cell>
        </row>
        <row r="52">
          <cell r="B52" t="str">
            <v xml:space="preserve"> </v>
          </cell>
          <cell r="C52" t="str">
            <v xml:space="preserve"> </v>
          </cell>
          <cell r="D52" t="str">
            <v xml:space="preserve"> </v>
          </cell>
        </row>
        <row r="53">
          <cell r="A53" t="str">
            <v>Overall balance (deficit -)</v>
          </cell>
          <cell r="B53">
            <v>-30.533662754786899</v>
          </cell>
          <cell r="C53">
            <v>-23.3768413449367</v>
          </cell>
          <cell r="D53">
            <v>-5.3677878710620801</v>
          </cell>
          <cell r="E53">
            <v>-5.8</v>
          </cell>
          <cell r="F53">
            <v>-3.3</v>
          </cell>
          <cell r="G53">
            <v>-3.7702482708437581</v>
          </cell>
          <cell r="H53">
            <v>-3.1181412639405206</v>
          </cell>
          <cell r="I53">
            <v>-0.62761483121195349</v>
          </cell>
          <cell r="J53">
            <v>-8.2722929936305742E-2</v>
          </cell>
        </row>
        <row r="54">
          <cell r="A54" t="str">
            <v xml:space="preserve">  State budget </v>
          </cell>
          <cell r="B54">
            <v>-28.4200123533045</v>
          </cell>
          <cell r="C54">
            <v>-23.6012658227848</v>
          </cell>
          <cell r="D54">
            <v>-10.219886913306</v>
          </cell>
          <cell r="E54">
            <v>-5.8</v>
          </cell>
          <cell r="F54">
            <v>-3.3</v>
          </cell>
          <cell r="G54">
            <v>-2.6683287635423341</v>
          </cell>
          <cell r="H54">
            <v>-2.3848327137546472</v>
          </cell>
          <cell r="I54">
            <v>-0.50980688366308013</v>
          </cell>
          <cell r="J54">
            <v>0.15517732412933649</v>
          </cell>
        </row>
        <row r="55">
          <cell r="A55" t="str">
            <v xml:space="preserve">  Social security funds</v>
          </cell>
          <cell r="B55">
            <v>-2.1136504014824</v>
          </cell>
          <cell r="C55">
            <v>0.22442447784810099</v>
          </cell>
          <cell r="D55">
            <v>4.8520990422439496</v>
          </cell>
          <cell r="E55">
            <v>6.3453240730058091E-3</v>
          </cell>
          <cell r="F55">
            <v>1.3693208669470991E-2</v>
          </cell>
          <cell r="G55">
            <v>-1.1019195073014239</v>
          </cell>
          <cell r="H55">
            <v>-0.73330855018587371</v>
          </cell>
          <cell r="I55">
            <v>-0.11780794754887268</v>
          </cell>
          <cell r="J55">
            <v>-0.2379002540656428</v>
          </cell>
        </row>
        <row r="56">
          <cell r="B56" t="str">
            <v xml:space="preserve"> </v>
          </cell>
          <cell r="C56" t="str">
            <v xml:space="preserve"> </v>
          </cell>
          <cell r="D56" t="str">
            <v xml:space="preserve"> </v>
          </cell>
        </row>
        <row r="57">
          <cell r="A57" t="str">
            <v>Financing:</v>
          </cell>
          <cell r="B57">
            <v>30.533662754786935</v>
          </cell>
          <cell r="C57">
            <v>23.37684134493669</v>
          </cell>
          <cell r="D57">
            <v>5.3677878710620792</v>
          </cell>
          <cell r="E57">
            <v>5.8</v>
          </cell>
          <cell r="F57">
            <v>3.3</v>
          </cell>
          <cell r="G57">
            <v>3.7702482708437581</v>
          </cell>
          <cell r="H57">
            <v>3.1181412639405206</v>
          </cell>
          <cell r="I57">
            <v>0.62761483121195349</v>
          </cell>
          <cell r="J57">
            <v>8.2722929936305728E-2</v>
          </cell>
        </row>
        <row r="58">
          <cell r="A58" t="str">
            <v xml:space="preserve"> External</v>
          </cell>
          <cell r="B58" t="str">
            <v>--</v>
          </cell>
          <cell r="C58" t="str">
            <v>--</v>
          </cell>
          <cell r="D58" t="str">
            <v>--</v>
          </cell>
          <cell r="E58">
            <v>3.3</v>
          </cell>
          <cell r="F58">
            <v>1.1000000000000001</v>
          </cell>
          <cell r="G58">
            <v>1.501251937406056</v>
          </cell>
          <cell r="H58">
            <v>3.0475836431226768</v>
          </cell>
          <cell r="I58">
            <v>2.5845600442722745</v>
          </cell>
          <cell r="J58">
            <v>0.8374203821656051</v>
          </cell>
        </row>
        <row r="59">
          <cell r="A59" t="str">
            <v xml:space="preserve"> Domestic 2/</v>
          </cell>
          <cell r="B59">
            <v>29.882025941939499</v>
          </cell>
          <cell r="C59">
            <v>23.153265395569601</v>
          </cell>
          <cell r="D59">
            <v>5.0718578977330298</v>
          </cell>
          <cell r="E59">
            <v>2.2999999999999998</v>
          </cell>
          <cell r="F59">
            <v>1.6</v>
          </cell>
          <cell r="G59">
            <v>1.7617836718490147</v>
          </cell>
          <cell r="H59">
            <v>-0.73278810408921935</v>
          </cell>
          <cell r="I59">
            <v>-2.9241837299391258</v>
          </cell>
          <cell r="J59">
            <v>-1.0498009554140126</v>
          </cell>
        </row>
        <row r="60">
          <cell r="A60" t="str">
            <v xml:space="preserve"> Privatization proceeds</v>
          </cell>
          <cell r="B60">
            <v>0.65163681284743702</v>
          </cell>
          <cell r="C60">
            <v>0.22357594936708899</v>
          </cell>
          <cell r="D60">
            <v>0.29592997332904902</v>
          </cell>
          <cell r="E60">
            <v>0.2</v>
          </cell>
          <cell r="F60">
            <v>0.6</v>
          </cell>
          <cell r="G60">
            <v>0.50721266158868761</v>
          </cell>
          <cell r="H60">
            <v>0.80334572490706335</v>
          </cell>
          <cell r="I60">
            <v>0.96723851687880469</v>
          </cell>
          <cell r="J60">
            <v>0.2951035031847134</v>
          </cell>
        </row>
        <row r="62">
          <cell r="A62" t="str">
            <v>Memorandum item:</v>
          </cell>
        </row>
        <row r="63">
          <cell r="A63" t="str">
            <v>Nominal GDP (in millions of somoni)</v>
          </cell>
          <cell r="E63">
            <v>309</v>
          </cell>
          <cell r="F63">
            <v>631.98400000000004</v>
          </cell>
          <cell r="G63">
            <v>1025.211</v>
          </cell>
          <cell r="H63">
            <v>1345</v>
          </cell>
          <cell r="I63">
            <v>1807</v>
          </cell>
          <cell r="J63">
            <v>2512</v>
          </cell>
        </row>
        <row r="64">
          <cell r="B64" t="str">
            <v xml:space="preserve"> </v>
          </cell>
        </row>
        <row r="65">
          <cell r="A65" t="str">
            <v>Sources: Ministry of Finance; Social Protection Fund; and Fund staff estimates.</v>
          </cell>
        </row>
        <row r="67">
          <cell r="A67" t="str">
            <v>1/  Externally-financed public investment programs are not included.</v>
          </cell>
        </row>
      </sheetData>
      <sheetData sheetId="35" refreshError="1">
        <row r="1">
          <cell r="A1" t="str">
            <v>Table A-27. Tajikistan: Consolidated General Government Expenditures by Functional Classification,  1998–2002</v>
          </cell>
        </row>
        <row r="4">
          <cell r="B4">
            <v>1998</v>
          </cell>
          <cell r="C4">
            <v>1999</v>
          </cell>
          <cell r="D4" t="str">
            <v>2000  1/</v>
          </cell>
          <cell r="E4" t="str">
            <v>2001 1/</v>
          </cell>
        </row>
        <row r="7">
          <cell r="B7" t="str">
            <v>(In thousands of somoni)</v>
          </cell>
        </row>
        <row r="9">
          <cell r="A9" t="str">
            <v>General public services</v>
          </cell>
          <cell r="B9">
            <v>18781</v>
          </cell>
          <cell r="C9">
            <v>20417</v>
          </cell>
          <cell r="D9">
            <v>49957.37511835152</v>
          </cell>
          <cell r="E9">
            <v>66743.101809287575</v>
          </cell>
        </row>
        <row r="11">
          <cell r="A11" t="str">
            <v>Law enforcement</v>
          </cell>
          <cell r="B11">
            <v>26375</v>
          </cell>
          <cell r="C11">
            <v>40783</v>
          </cell>
          <cell r="D11">
            <v>42753</v>
          </cell>
          <cell r="E11">
            <v>58325.758047557654</v>
          </cell>
        </row>
        <row r="12">
          <cell r="A12" t="str">
            <v xml:space="preserve">   Defense</v>
          </cell>
          <cell r="B12" t="str">
            <v>...</v>
          </cell>
          <cell r="C12">
            <v>18723</v>
          </cell>
          <cell r="D12">
            <v>21496</v>
          </cell>
          <cell r="E12">
            <v>29577.088368411714</v>
          </cell>
        </row>
        <row r="13">
          <cell r="A13" t="str">
            <v xml:space="preserve">   Law and order</v>
          </cell>
          <cell r="B13" t="str">
            <v>...</v>
          </cell>
          <cell r="C13">
            <v>22060</v>
          </cell>
          <cell r="D13">
            <v>21257</v>
          </cell>
          <cell r="E13">
            <v>28748.66967914594</v>
          </cell>
        </row>
        <row r="15">
          <cell r="A15" t="str">
            <v>Social services</v>
          </cell>
          <cell r="B15">
            <v>60013</v>
          </cell>
          <cell r="C15">
            <v>91345</v>
          </cell>
          <cell r="D15">
            <v>114269.07640765347</v>
          </cell>
          <cell r="E15">
            <v>175294.41111328761</v>
          </cell>
        </row>
        <row r="16">
          <cell r="A16" t="str">
            <v xml:space="preserve">   Education</v>
          </cell>
          <cell r="B16">
            <v>22091</v>
          </cell>
          <cell r="C16">
            <v>29871</v>
          </cell>
          <cell r="D16">
            <v>40850.919903880582</v>
          </cell>
          <cell r="E16">
            <v>63967.136851760173</v>
          </cell>
        </row>
        <row r="17">
          <cell r="A17" t="str">
            <v xml:space="preserve">   Health</v>
          </cell>
          <cell r="B17">
            <v>11733</v>
          </cell>
          <cell r="C17">
            <v>13893</v>
          </cell>
          <cell r="D17">
            <v>16599.766933807026</v>
          </cell>
          <cell r="E17">
            <v>24595.395121673595</v>
          </cell>
        </row>
        <row r="18">
          <cell r="A18" t="str">
            <v xml:space="preserve">   Social protection</v>
          </cell>
          <cell r="B18">
            <v>26007</v>
          </cell>
          <cell r="C18">
            <v>25746</v>
          </cell>
          <cell r="D18">
            <v>31510.789612208129</v>
          </cell>
          <cell r="E18">
            <v>48281.054382128947</v>
          </cell>
        </row>
        <row r="19">
          <cell r="A19" t="str">
            <v xml:space="preserve">   Housing</v>
          </cell>
          <cell r="B19">
            <v>0</v>
          </cell>
          <cell r="C19">
            <v>15557</v>
          </cell>
          <cell r="D19">
            <v>16452.492725486743</v>
          </cell>
          <cell r="E19">
            <v>23133.718955827968</v>
          </cell>
        </row>
        <row r="20">
          <cell r="A20" t="str">
            <v xml:space="preserve">   Other social services  2/</v>
          </cell>
          <cell r="B20">
            <v>182</v>
          </cell>
          <cell r="C20">
            <v>6278</v>
          </cell>
          <cell r="D20">
            <v>8855.1072322709861</v>
          </cell>
          <cell r="E20">
            <v>15317.105801896931</v>
          </cell>
        </row>
        <row r="22">
          <cell r="A22" t="str">
            <v>Economic services</v>
          </cell>
          <cell r="B22">
            <v>35012</v>
          </cell>
          <cell r="C22">
            <v>47518</v>
          </cell>
          <cell r="D22">
            <v>37220.119754757827</v>
          </cell>
          <cell r="E22">
            <v>58814.677543921869</v>
          </cell>
        </row>
        <row r="23">
          <cell r="A23" t="str">
            <v xml:space="preserve">   Fuel and energy</v>
          </cell>
          <cell r="B23" t="str">
            <v>…</v>
          </cell>
          <cell r="C23">
            <v>3049</v>
          </cell>
          <cell r="D23">
            <v>3988.1855613133107</v>
          </cell>
          <cell r="E23">
            <v>7520.8219409539579</v>
          </cell>
        </row>
        <row r="24">
          <cell r="A24" t="str">
            <v xml:space="preserve">   Agriculture, forestry, fishing and hunting</v>
          </cell>
          <cell r="B24" t="str">
            <v>…</v>
          </cell>
          <cell r="C24">
            <v>8347</v>
          </cell>
          <cell r="D24">
            <v>8293.501584542968</v>
          </cell>
          <cell r="E24">
            <v>9801.7686142207076</v>
          </cell>
        </row>
        <row r="25">
          <cell r="A25" t="str">
            <v xml:space="preserve">   Mining and processing</v>
          </cell>
          <cell r="B25" t="str">
            <v>…</v>
          </cell>
          <cell r="C25">
            <v>954</v>
          </cell>
          <cell r="D25">
            <v>3915.5302852086365</v>
          </cell>
          <cell r="E25">
            <v>1971.9414198473685</v>
          </cell>
        </row>
        <row r="26">
          <cell r="A26" t="str">
            <v xml:space="preserve">   Transport and communication</v>
          </cell>
          <cell r="B26" t="str">
            <v>…</v>
          </cell>
          <cell r="C26">
            <v>20950</v>
          </cell>
          <cell r="D26">
            <v>19542.305616046317</v>
          </cell>
          <cell r="E26">
            <v>33346.139288408645</v>
          </cell>
        </row>
        <row r="27">
          <cell r="A27" t="str">
            <v xml:space="preserve">   Other economic services  3/</v>
          </cell>
          <cell r="B27" t="str">
            <v>…</v>
          </cell>
          <cell r="C27">
            <v>14218</v>
          </cell>
          <cell r="D27">
            <v>1480.5967076465959</v>
          </cell>
          <cell r="E27">
            <v>6174.006280491194</v>
          </cell>
        </row>
        <row r="29">
          <cell r="A29" t="str">
            <v>Interest payments</v>
          </cell>
          <cell r="B29">
            <v>7315</v>
          </cell>
          <cell r="C29">
            <v>7939</v>
          </cell>
          <cell r="D29">
            <v>6518</v>
          </cell>
          <cell r="E29">
            <v>13820</v>
          </cell>
        </row>
        <row r="31">
          <cell r="A31" t="str">
            <v>Other services</v>
          </cell>
          <cell r="B31">
            <v>14672</v>
          </cell>
          <cell r="C31">
            <v>15623</v>
          </cell>
          <cell r="D31">
            <v>6366.4287192371921</v>
          </cell>
          <cell r="E31">
            <v>10995.051485945289</v>
          </cell>
        </row>
        <row r="33">
          <cell r="A33" t="str">
            <v>Total expenditure and net lending  4/</v>
          </cell>
          <cell r="B33">
            <v>162168</v>
          </cell>
          <cell r="C33">
            <v>223625</v>
          </cell>
          <cell r="D33">
            <v>257084</v>
          </cell>
          <cell r="E33">
            <v>383993</v>
          </cell>
        </row>
        <row r="35">
          <cell r="B35" t="str">
            <v>(In percent of GDP; unless otherwise specified)</v>
          </cell>
        </row>
        <row r="37">
          <cell r="A37" t="str">
            <v>General public services</v>
          </cell>
          <cell r="B37">
            <v>1.8322926829268296</v>
          </cell>
          <cell r="C37">
            <v>1.5179925650557622</v>
          </cell>
          <cell r="D37">
            <v>2.764658279930909</v>
          </cell>
          <cell r="E37">
            <v>2.6569706134270534</v>
          </cell>
        </row>
        <row r="39">
          <cell r="A39" t="str">
            <v>Law enforcement</v>
          </cell>
          <cell r="B39">
            <v>2.5731707317073171</v>
          </cell>
          <cell r="C39">
            <v>3.0321933085501858</v>
          </cell>
          <cell r="D39">
            <v>2.3659656889872718</v>
          </cell>
          <cell r="E39">
            <v>2.3218852725938559</v>
          </cell>
        </row>
        <row r="40">
          <cell r="A40" t="str">
            <v xml:space="preserve">   Defense</v>
          </cell>
          <cell r="B40" t="str">
            <v>...</v>
          </cell>
          <cell r="C40">
            <v>1.3920446096654278</v>
          </cell>
          <cell r="D40">
            <v>1.1895960154952963</v>
          </cell>
          <cell r="E40">
            <v>1.1774318617998294</v>
          </cell>
        </row>
        <row r="41">
          <cell r="A41" t="str">
            <v xml:space="preserve">   Law and order</v>
          </cell>
          <cell r="B41" t="str">
            <v>...</v>
          </cell>
          <cell r="C41">
            <v>1.6401486988847584</v>
          </cell>
          <cell r="D41">
            <v>1.1763696734919757</v>
          </cell>
          <cell r="E41">
            <v>1.1444534107940263</v>
          </cell>
        </row>
        <row r="43">
          <cell r="A43" t="str">
            <v>Social services</v>
          </cell>
          <cell r="B43">
            <v>5.854926829268293</v>
          </cell>
          <cell r="C43">
            <v>6.7914498141263939</v>
          </cell>
          <cell r="D43">
            <v>6.3236898952768943</v>
          </cell>
          <cell r="E43">
            <v>6.9782806971850171</v>
          </cell>
        </row>
        <row r="44">
          <cell r="A44" t="str">
            <v xml:space="preserve">   Education</v>
          </cell>
          <cell r="B44">
            <v>2.1552195121951221</v>
          </cell>
          <cell r="C44">
            <v>2.2208921933085501</v>
          </cell>
          <cell r="D44">
            <v>2.2607039238450795</v>
          </cell>
          <cell r="E44">
            <v>2.546462454289816</v>
          </cell>
        </row>
        <row r="45">
          <cell r="A45" t="str">
            <v xml:space="preserve">   Health</v>
          </cell>
          <cell r="B45">
            <v>1.1446829268292684</v>
          </cell>
          <cell r="C45">
            <v>1.0329368029739778</v>
          </cell>
          <cell r="D45">
            <v>0.91863679766502637</v>
          </cell>
          <cell r="E45">
            <v>0.97911604783732464</v>
          </cell>
        </row>
        <row r="46">
          <cell r="A46" t="str">
            <v xml:space="preserve">   Social protection</v>
          </cell>
          <cell r="B46">
            <v>2.5372682926829269</v>
          </cell>
          <cell r="C46">
            <v>1.9142007434944237</v>
          </cell>
          <cell r="D46">
            <v>1.7438179088106325</v>
          </cell>
          <cell r="E46">
            <v>1.9220164961038595</v>
          </cell>
        </row>
        <row r="47">
          <cell r="A47" t="str">
            <v xml:space="preserve">   Housing</v>
          </cell>
          <cell r="B47">
            <v>0</v>
          </cell>
          <cell r="C47">
            <v>1.1566542750929369</v>
          </cell>
          <cell r="D47">
            <v>0.91048659244530961</v>
          </cell>
          <cell r="E47">
            <v>0.92092830238168666</v>
          </cell>
        </row>
        <row r="48">
          <cell r="A48" t="str">
            <v xml:space="preserve">   Other social services  2/</v>
          </cell>
          <cell r="B48">
            <v>1.7756097560975608E-2</v>
          </cell>
          <cell r="C48">
            <v>0.46676579925650563</v>
          </cell>
          <cell r="D48">
            <v>0.49004467251084594</v>
          </cell>
          <cell r="E48">
            <v>0.60975739657232908</v>
          </cell>
        </row>
        <row r="50">
          <cell r="A50" t="str">
            <v>Economic services</v>
          </cell>
          <cell r="B50">
            <v>3.4158048780487804</v>
          </cell>
          <cell r="C50">
            <v>3.5329368029739778</v>
          </cell>
          <cell r="D50">
            <v>2.0597741978283248</v>
          </cell>
          <cell r="E50">
            <v>2.3413486283408389</v>
          </cell>
        </row>
        <row r="51">
          <cell r="A51" t="str">
            <v xml:space="preserve">   Fuel and energy</v>
          </cell>
          <cell r="B51" t="str">
            <v>…</v>
          </cell>
          <cell r="C51">
            <v>0.22669144981412642</v>
          </cell>
          <cell r="D51">
            <v>0.22070755734993419</v>
          </cell>
          <cell r="E51">
            <v>0.29939577790421806</v>
          </cell>
        </row>
        <row r="52">
          <cell r="A52" t="str">
            <v xml:space="preserve">   Agriculture, forestry, fishing and hunting</v>
          </cell>
          <cell r="B52" t="str">
            <v>…</v>
          </cell>
          <cell r="C52">
            <v>0.62059479553903352</v>
          </cell>
          <cell r="D52">
            <v>0.45896522327299216</v>
          </cell>
          <cell r="E52">
            <v>0.39019779515209829</v>
          </cell>
        </row>
        <row r="53">
          <cell r="A53" t="str">
            <v xml:space="preserve">   Mining and processing</v>
          </cell>
          <cell r="B53" t="str">
            <v>…</v>
          </cell>
          <cell r="C53">
            <v>7.0929368029739787E-2</v>
          </cell>
          <cell r="D53">
            <v>0.21668678944154049</v>
          </cell>
          <cell r="E53">
            <v>7.8500852700930282E-2</v>
          </cell>
        </row>
        <row r="54">
          <cell r="A54" t="str">
            <v xml:space="preserve">   Transport and communication</v>
          </cell>
          <cell r="B54" t="str">
            <v>…</v>
          </cell>
          <cell r="C54">
            <v>1.5576208178438664</v>
          </cell>
          <cell r="D54">
            <v>1.0814778979549704</v>
          </cell>
          <cell r="E54">
            <v>1.3274736977869683</v>
          </cell>
        </row>
        <row r="55">
          <cell r="A55" t="str">
            <v xml:space="preserve">   Other economic services  3/</v>
          </cell>
          <cell r="B55" t="str">
            <v>…</v>
          </cell>
          <cell r="C55">
            <v>1.0571003717472118</v>
          </cell>
          <cell r="D55">
            <v>8.1936729808887443E-2</v>
          </cell>
          <cell r="E55">
            <v>0.245780504796624</v>
          </cell>
        </row>
        <row r="57">
          <cell r="A57" t="str">
            <v>Interest payments</v>
          </cell>
          <cell r="B57">
            <v>0.71365853658536593</v>
          </cell>
          <cell r="C57">
            <v>0.59026022304832715</v>
          </cell>
          <cell r="D57">
            <v>0.36070835639180965</v>
          </cell>
          <cell r="E57">
            <v>0.55015923566878988</v>
          </cell>
        </row>
        <row r="59">
          <cell r="A59" t="str">
            <v>Other services</v>
          </cell>
          <cell r="B59">
            <v>1.4314146341463416</v>
          </cell>
          <cell r="C59">
            <v>1.1615613382899628</v>
          </cell>
          <cell r="D59">
            <v>0.35232034970875442</v>
          </cell>
          <cell r="E59">
            <v>0.43770109418572006</v>
          </cell>
        </row>
        <row r="61">
          <cell r="A61" t="str">
            <v>Total expenditure and net lending  4/</v>
          </cell>
          <cell r="B61">
            <v>15.821268292682928</v>
          </cell>
          <cell r="C61">
            <v>16.62639405204461</v>
          </cell>
          <cell r="D61">
            <v>14.227116768123963</v>
          </cell>
          <cell r="E61">
            <v>15.286345541401275</v>
          </cell>
        </row>
        <row r="63">
          <cell r="A63" t="str">
            <v>Memorandum item:</v>
          </cell>
        </row>
        <row r="64">
          <cell r="A64" t="str">
            <v>Nominal GDP (in millions of somoni)</v>
          </cell>
          <cell r="B64">
            <v>1025</v>
          </cell>
          <cell r="C64">
            <v>1345</v>
          </cell>
          <cell r="D64">
            <v>1807</v>
          </cell>
          <cell r="E64">
            <v>2512</v>
          </cell>
        </row>
        <row r="66">
          <cell r="A66" t="str">
            <v>Sources: Ministry of Finance; and Fund staff estimates.</v>
          </cell>
        </row>
        <row r="68">
          <cell r="A68" t="str">
            <v>1/ Due to changes in classifications, functional categories regarding expenditure on general services and economic services are not fully comparable with those in 1998 and 1999.</v>
          </cell>
        </row>
        <row r="70">
          <cell r="A70" t="str">
            <v>2/ Includes recreational and cultural services.</v>
          </cell>
        </row>
        <row r="71">
          <cell r="A71" t="str">
            <v>3/ lncludes capital investment in local budgets.</v>
          </cell>
        </row>
        <row r="72">
          <cell r="A72" t="str">
            <v>4/ Externally-financed public investment programs are not included.</v>
          </cell>
        </row>
      </sheetData>
      <sheetData sheetId="36" refreshError="1">
        <row r="2">
          <cell r="A2" t="str">
            <v>(End-of-period stock; unless otherwise specified) 1/</v>
          </cell>
        </row>
        <row r="4">
          <cell r="B4">
            <v>1999</v>
          </cell>
          <cell r="G4">
            <v>2000</v>
          </cell>
          <cell r="L4">
            <v>2001</v>
          </cell>
          <cell r="Q4">
            <v>2002</v>
          </cell>
        </row>
        <row r="5">
          <cell r="B5" t="str">
            <v>Mar.</v>
          </cell>
          <cell r="C5" t="str">
            <v>Jun.</v>
          </cell>
          <cell r="D5" t="str">
            <v>Sep.</v>
          </cell>
          <cell r="E5" t="str">
            <v>Dec.</v>
          </cell>
          <cell r="G5" t="str">
            <v>Mar.</v>
          </cell>
          <cell r="H5" t="str">
            <v>Jun.</v>
          </cell>
          <cell r="I5" t="str">
            <v>Sep.</v>
          </cell>
          <cell r="J5" t="str">
            <v>Dec.</v>
          </cell>
          <cell r="L5" t="str">
            <v>Mar.</v>
          </cell>
          <cell r="M5" t="str">
            <v>Jun.</v>
          </cell>
          <cell r="N5" t="str">
            <v>Sep.</v>
          </cell>
          <cell r="O5" t="str">
            <v>Dec.</v>
          </cell>
          <cell r="Q5" t="str">
            <v>Mar.</v>
          </cell>
          <cell r="R5" t="str">
            <v>Jun.</v>
          </cell>
        </row>
        <row r="7">
          <cell r="B7" t="str">
            <v>(In millions of U.S. dollars)</v>
          </cell>
        </row>
        <row r="9">
          <cell r="A9" t="str">
            <v xml:space="preserve">Net international reserves </v>
          </cell>
          <cell r="B9">
            <v>-50.25906001936108</v>
          </cell>
          <cell r="C9">
            <v>-65.436423622047229</v>
          </cell>
          <cell r="D9">
            <v>-63.001890668523707</v>
          </cell>
          <cell r="E9">
            <v>-42.753587743732595</v>
          </cell>
          <cell r="G9">
            <v>-52.293523605150234</v>
          </cell>
          <cell r="H9">
            <v>-53.210315882352944</v>
          </cell>
          <cell r="I9">
            <v>-45.954868780487793</v>
          </cell>
          <cell r="J9">
            <v>-23.819417272727264</v>
          </cell>
          <cell r="L9">
            <v>-25.121248936170218</v>
          </cell>
          <cell r="M9">
            <v>-25.216284255319138</v>
          </cell>
          <cell r="N9">
            <v>-11.351722916666674</v>
          </cell>
          <cell r="O9">
            <v>-14.516342745098058</v>
          </cell>
          <cell r="Q9">
            <v>-8.5015563432835819</v>
          </cell>
          <cell r="R9">
            <v>-8.8014012055766955</v>
          </cell>
        </row>
        <row r="10">
          <cell r="A10" t="str">
            <v xml:space="preserve">Gross assets </v>
          </cell>
          <cell r="B10">
            <v>51.678241045498545</v>
          </cell>
          <cell r="C10">
            <v>33.62569606299212</v>
          </cell>
          <cell r="D10">
            <v>40.735087743732585</v>
          </cell>
          <cell r="E10">
            <v>58.057278551532036</v>
          </cell>
          <cell r="G10">
            <v>61.603996321275282</v>
          </cell>
          <cell r="H10">
            <v>56.796538823529403</v>
          </cell>
          <cell r="I10">
            <v>59.11731609756098</v>
          </cell>
          <cell r="J10">
            <v>87.21245681818182</v>
          </cell>
          <cell r="L10">
            <v>79.133033191489346</v>
          </cell>
          <cell r="M10">
            <v>81.42309574468085</v>
          </cell>
          <cell r="N10">
            <v>104.56981666666667</v>
          </cell>
          <cell r="O10">
            <v>95.683732156862732</v>
          </cell>
          <cell r="Q10">
            <v>99.314664179104483</v>
          </cell>
          <cell r="R10">
            <v>91.735162161162691</v>
          </cell>
        </row>
        <row r="11">
          <cell r="A11" t="str">
            <v>Gross liabilities</v>
          </cell>
          <cell r="B11">
            <v>101.93730106485962</v>
          </cell>
          <cell r="C11">
            <v>99.062119685039349</v>
          </cell>
          <cell r="D11">
            <v>103.73697841225629</v>
          </cell>
          <cell r="E11">
            <v>100.81086629526463</v>
          </cell>
          <cell r="G11">
            <v>113.89751992642552</v>
          </cell>
          <cell r="H11">
            <v>110.00685470588235</v>
          </cell>
          <cell r="I11">
            <v>105.07218487804877</v>
          </cell>
          <cell r="J11">
            <v>111.03187409090908</v>
          </cell>
          <cell r="L11">
            <v>104.25428212765956</v>
          </cell>
          <cell r="M11">
            <v>106.63937999999999</v>
          </cell>
          <cell r="N11">
            <v>115.92153958333334</v>
          </cell>
          <cell r="O11">
            <v>110.20007490196079</v>
          </cell>
          <cell r="Q11">
            <v>107.81622052238806</v>
          </cell>
          <cell r="R11">
            <v>100.53656336673939</v>
          </cell>
        </row>
        <row r="13">
          <cell r="A13" t="str">
            <v>Official exchange rate (somoni per U.S. dollar)</v>
          </cell>
          <cell r="B13">
            <v>1033</v>
          </cell>
          <cell r="C13">
            <v>1270</v>
          </cell>
          <cell r="D13">
            <v>1436</v>
          </cell>
          <cell r="E13">
            <v>1436</v>
          </cell>
          <cell r="G13">
            <v>1631</v>
          </cell>
          <cell r="H13">
            <v>1700</v>
          </cell>
          <cell r="I13">
            <v>2050</v>
          </cell>
          <cell r="J13">
            <v>2.2000000000000002</v>
          </cell>
          <cell r="L13">
            <v>2.35</v>
          </cell>
          <cell r="M13">
            <v>2.35</v>
          </cell>
          <cell r="N13">
            <v>2.4</v>
          </cell>
          <cell r="O13">
            <v>2.5499999999999998</v>
          </cell>
          <cell r="Q13">
            <v>2.68</v>
          </cell>
          <cell r="R13">
            <v>2.7040999999999999</v>
          </cell>
        </row>
        <row r="15">
          <cell r="B15" t="str">
            <v>(In thousands of somoni)</v>
          </cell>
        </row>
        <row r="17">
          <cell r="A17" t="str">
            <v xml:space="preserve">Net foreign assets </v>
          </cell>
          <cell r="B17">
            <v>-51917.608999999989</v>
          </cell>
          <cell r="C17">
            <v>-83104.257999999987</v>
          </cell>
          <cell r="D17">
            <v>-90470.715000000055</v>
          </cell>
          <cell r="E17">
            <v>-61394.152000000002</v>
          </cell>
          <cell r="G17">
            <v>-85290.737000000023</v>
          </cell>
          <cell r="H17">
            <v>-90457.537000000011</v>
          </cell>
          <cell r="I17">
            <v>-94207.480999999985</v>
          </cell>
          <cell r="J17">
            <v>-52402.718000000023</v>
          </cell>
          <cell r="L17">
            <v>-59034.935000000027</v>
          </cell>
          <cell r="M17">
            <v>-59258.267999999982</v>
          </cell>
          <cell r="N17">
            <v>-27244.135000000009</v>
          </cell>
          <cell r="O17">
            <v>-37016.674000000028</v>
          </cell>
          <cell r="Q17">
            <v>-22784.170999999973</v>
          </cell>
          <cell r="R17">
            <v>-23799.868999999948</v>
          </cell>
        </row>
        <row r="18">
          <cell r="A18" t="str">
            <v>Gross assets</v>
          </cell>
          <cell r="B18">
            <v>53383.623</v>
          </cell>
          <cell r="C18">
            <v>42704.633999999991</v>
          </cell>
          <cell r="D18">
            <v>58495.585999999988</v>
          </cell>
          <cell r="E18">
            <v>83370.252000000008</v>
          </cell>
          <cell r="G18">
            <v>100476.11799999999</v>
          </cell>
          <cell r="H18">
            <v>96554.11599999998</v>
          </cell>
          <cell r="I18">
            <v>121190.49800000001</v>
          </cell>
          <cell r="J18">
            <v>191867.405</v>
          </cell>
          <cell r="L18">
            <v>185962.62799999997</v>
          </cell>
          <cell r="M18">
            <v>191344.27499999999</v>
          </cell>
          <cell r="N18">
            <v>250967.56</v>
          </cell>
          <cell r="O18">
            <v>243993.51699999996</v>
          </cell>
          <cell r="Q18">
            <v>266163.3</v>
          </cell>
          <cell r="R18">
            <v>248061.05200000003</v>
          </cell>
        </row>
        <row r="19">
          <cell r="A19" t="str">
            <v>Gross liabilities</v>
          </cell>
          <cell r="B19">
            <v>105301.23199999999</v>
          </cell>
          <cell r="C19">
            <v>125808.89199999998</v>
          </cell>
          <cell r="D19">
            <v>148966.30100000004</v>
          </cell>
          <cell r="E19">
            <v>144764.40400000001</v>
          </cell>
          <cell r="G19">
            <v>185766.85500000001</v>
          </cell>
          <cell r="H19">
            <v>187011.65299999999</v>
          </cell>
          <cell r="I19">
            <v>215397.97899999999</v>
          </cell>
          <cell r="J19">
            <v>244270.12300000002</v>
          </cell>
          <cell r="L19">
            <v>244997.56299999999</v>
          </cell>
          <cell r="M19">
            <v>250602.54299999998</v>
          </cell>
          <cell r="N19">
            <v>278211.69500000001</v>
          </cell>
          <cell r="O19">
            <v>281010.19099999999</v>
          </cell>
          <cell r="Q19">
            <v>288947.47100000002</v>
          </cell>
          <cell r="R19">
            <v>271860.92099999997</v>
          </cell>
        </row>
        <row r="21">
          <cell r="A21" t="str">
            <v xml:space="preserve">Net domestic assets </v>
          </cell>
          <cell r="B21">
            <v>115089.23899999999</v>
          </cell>
          <cell r="C21">
            <v>152036.91199999998</v>
          </cell>
          <cell r="D21">
            <v>167475.70500000005</v>
          </cell>
          <cell r="E21">
            <v>140107.573</v>
          </cell>
          <cell r="G21">
            <v>165242.61900000001</v>
          </cell>
          <cell r="H21">
            <v>178560.44300000003</v>
          </cell>
          <cell r="I21">
            <v>202890.96</v>
          </cell>
          <cell r="J21">
            <v>171542.41500000004</v>
          </cell>
          <cell r="L21">
            <v>175062.02900000001</v>
          </cell>
          <cell r="M21">
            <v>185383.25099999999</v>
          </cell>
          <cell r="N21">
            <v>158462.908</v>
          </cell>
          <cell r="O21">
            <v>190536.56700000001</v>
          </cell>
          <cell r="Q21">
            <v>171235.98399999997</v>
          </cell>
          <cell r="R21">
            <v>173748.11399999994</v>
          </cell>
        </row>
        <row r="23">
          <cell r="A23" t="str">
            <v>Net credit to general government 2/</v>
          </cell>
          <cell r="B23">
            <v>88402.334000000003</v>
          </cell>
          <cell r="C23">
            <v>107069.16200000001</v>
          </cell>
          <cell r="D23">
            <v>98571.065733080002</v>
          </cell>
          <cell r="E23">
            <v>86257.911287080002</v>
          </cell>
          <cell r="G23">
            <v>95269.265896430006</v>
          </cell>
          <cell r="H23">
            <v>100962.78305499999</v>
          </cell>
          <cell r="I23">
            <v>127255.0665405</v>
          </cell>
          <cell r="J23">
            <v>46750.444553999987</v>
          </cell>
          <cell r="L23">
            <v>48391.97955399999</v>
          </cell>
          <cell r="M23">
            <v>60203.011553999975</v>
          </cell>
          <cell r="N23">
            <v>-35654.790445999999</v>
          </cell>
          <cell r="O23">
            <v>-31057.647445999995</v>
          </cell>
          <cell r="Q23">
            <v>20101.534553999987</v>
          </cell>
          <cell r="R23">
            <v>16690.734553999995</v>
          </cell>
        </row>
        <row r="24">
          <cell r="A24" t="str">
            <v>Of which:</v>
          </cell>
        </row>
        <row r="25">
          <cell r="A25" t="str">
            <v xml:space="preserve">Somoni credits </v>
          </cell>
          <cell r="B25">
            <v>38748.394999999997</v>
          </cell>
          <cell r="C25">
            <v>39889.701000000001</v>
          </cell>
          <cell r="D25">
            <v>35518.395000000004</v>
          </cell>
          <cell r="E25">
            <v>31420</v>
          </cell>
          <cell r="G25">
            <v>31877</v>
          </cell>
          <cell r="H25">
            <v>31877</v>
          </cell>
          <cell r="I25">
            <v>31877</v>
          </cell>
          <cell r="J25">
            <v>131751.796</v>
          </cell>
          <cell r="L25">
            <v>133724.976</v>
          </cell>
          <cell r="M25">
            <v>130724.976</v>
          </cell>
          <cell r="N25">
            <v>89741.178</v>
          </cell>
          <cell r="O25">
            <v>89741.178</v>
          </cell>
          <cell r="Q25">
            <v>89741.178</v>
          </cell>
          <cell r="R25">
            <v>89741.178</v>
          </cell>
        </row>
        <row r="26">
          <cell r="A26" t="str">
            <v>Longterm bonds</v>
          </cell>
          <cell r="B26">
            <v>0</v>
          </cell>
          <cell r="C26">
            <v>0</v>
          </cell>
          <cell r="D26">
            <v>0</v>
          </cell>
          <cell r="E26">
            <v>0</v>
          </cell>
          <cell r="G26">
            <v>0</v>
          </cell>
          <cell r="H26">
            <v>0</v>
          </cell>
          <cell r="I26">
            <v>0</v>
          </cell>
          <cell r="J26">
            <v>0</v>
          </cell>
          <cell r="L26">
            <v>0</v>
          </cell>
          <cell r="M26">
            <v>0</v>
          </cell>
          <cell r="N26">
            <v>0</v>
          </cell>
          <cell r="O26">
            <v>0</v>
          </cell>
          <cell r="Q26">
            <v>64347.920999999988</v>
          </cell>
          <cell r="R26">
            <v>64347.920999999988</v>
          </cell>
        </row>
        <row r="27">
          <cell r="A27" t="str">
            <v xml:space="preserve">Foreign exchange credits </v>
          </cell>
          <cell r="B27">
            <v>69462.835999999996</v>
          </cell>
          <cell r="C27">
            <v>82686.79800000001</v>
          </cell>
          <cell r="D27">
            <v>91650.008733080002</v>
          </cell>
          <cell r="E27">
            <v>90612.597733080009</v>
          </cell>
          <cell r="G27">
            <v>104789.57734243001</v>
          </cell>
          <cell r="H27">
            <v>109804.844501</v>
          </cell>
          <cell r="I27">
            <v>132391.97998649999</v>
          </cell>
          <cell r="J27">
            <v>0</v>
          </cell>
          <cell r="L27">
            <v>0</v>
          </cell>
          <cell r="M27">
            <v>0</v>
          </cell>
          <cell r="N27">
            <v>0</v>
          </cell>
          <cell r="O27">
            <v>0</v>
          </cell>
          <cell r="Q27">
            <v>0</v>
          </cell>
          <cell r="R27">
            <v>0</v>
          </cell>
        </row>
        <row r="28">
          <cell r="A28" t="str">
            <v>Treasury bills</v>
          </cell>
          <cell r="B28">
            <v>0</v>
          </cell>
          <cell r="C28">
            <v>0</v>
          </cell>
          <cell r="D28">
            <v>0</v>
          </cell>
          <cell r="E28">
            <v>0</v>
          </cell>
          <cell r="G28">
            <v>39.009</v>
          </cell>
          <cell r="H28">
            <v>13.221</v>
          </cell>
          <cell r="I28">
            <v>63.220999999999997</v>
          </cell>
          <cell r="J28">
            <v>166.77</v>
          </cell>
          <cell r="L28">
            <v>142</v>
          </cell>
          <cell r="M28">
            <v>3215.4050000000002</v>
          </cell>
          <cell r="N28">
            <v>3194.9920000000002</v>
          </cell>
          <cell r="O28">
            <v>3015.7</v>
          </cell>
          <cell r="Q28">
            <v>2840.6930000000002</v>
          </cell>
          <cell r="R28">
            <v>3000</v>
          </cell>
        </row>
        <row r="29">
          <cell r="A29" t="str">
            <v>Deposits (-)</v>
          </cell>
          <cell r="B29">
            <v>-9981.6689999999908</v>
          </cell>
          <cell r="C29">
            <v>-9664.0689999999995</v>
          </cell>
          <cell r="D29">
            <v>-6814.489999999987</v>
          </cell>
          <cell r="E29">
            <v>-10709.796000000006</v>
          </cell>
          <cell r="G29">
            <v>-17573.451000000015</v>
          </cell>
          <cell r="H29">
            <v>-16267.858000000013</v>
          </cell>
          <cell r="I29">
            <v>-14751.384999999998</v>
          </cell>
          <cell r="J29">
            <v>-18600.36</v>
          </cell>
          <cell r="L29">
            <v>-39350.062000000005</v>
          </cell>
          <cell r="M29">
            <v>-28955.874000000025</v>
          </cell>
          <cell r="N29">
            <v>-26746.517999999996</v>
          </cell>
          <cell r="O29">
            <v>-30929.217000000011</v>
          </cell>
          <cell r="Q29">
            <v>-45842.320999999996</v>
          </cell>
          <cell r="R29">
            <v>-43181.698000000019</v>
          </cell>
        </row>
        <row r="31">
          <cell r="A31" t="str">
            <v>Counterpart deposits</v>
          </cell>
          <cell r="B31">
            <v>-9827.2279999999992</v>
          </cell>
          <cell r="C31">
            <v>-5548.268</v>
          </cell>
          <cell r="D31">
            <v>-19612.848000000002</v>
          </cell>
          <cell r="E31">
            <v>-16740.848000000002</v>
          </cell>
          <cell r="G31">
            <v>-14113.67</v>
          </cell>
          <cell r="H31">
            <v>-12089.3</v>
          </cell>
          <cell r="I31">
            <v>-14086.848</v>
          </cell>
          <cell r="J31">
            <v>-59129.971000000005</v>
          </cell>
          <cell r="L31">
            <v>-34584.987000000001</v>
          </cell>
          <cell r="M31">
            <v>-31781.51</v>
          </cell>
          <cell r="N31">
            <v>-90330.197</v>
          </cell>
          <cell r="O31">
            <v>-85830.856999999989</v>
          </cell>
          <cell r="Q31">
            <v>-86392.41</v>
          </cell>
          <cell r="R31">
            <v>-88436.545999999988</v>
          </cell>
        </row>
        <row r="32">
          <cell r="A32" t="str">
            <v xml:space="preserve">   Of which:</v>
          </cell>
        </row>
        <row r="33">
          <cell r="A33" t="str">
            <v xml:space="preserve">        EU</v>
          </cell>
          <cell r="B33">
            <v>-3922.6</v>
          </cell>
          <cell r="C33">
            <v>-4536.34</v>
          </cell>
          <cell r="D33">
            <v>-4908.5120000000006</v>
          </cell>
          <cell r="E33">
            <v>-4908.5120000000006</v>
          </cell>
          <cell r="G33">
            <v>-5345.7020000000002</v>
          </cell>
          <cell r="H33">
            <v>-5500.4</v>
          </cell>
          <cell r="I33">
            <v>-6285.1</v>
          </cell>
          <cell r="J33">
            <v>-4932.3999999999996</v>
          </cell>
          <cell r="L33">
            <v>-7227.2839999999997</v>
          </cell>
          <cell r="M33">
            <v>-7168.0639999999994</v>
          </cell>
          <cell r="N33">
            <v>-7462.6180000000004</v>
          </cell>
          <cell r="O33">
            <v>-21405.5</v>
          </cell>
          <cell r="Q33">
            <v>-19889.094000000001</v>
          </cell>
          <cell r="R33">
            <v>-21353.896000000001</v>
          </cell>
        </row>
        <row r="34">
          <cell r="A34" t="str">
            <v xml:space="preserve">        World Bank</v>
          </cell>
          <cell r="B34">
            <v>-754.09</v>
          </cell>
          <cell r="C34">
            <v>-925.48900000000003</v>
          </cell>
          <cell r="D34">
            <v>-14606.599</v>
          </cell>
          <cell r="E34">
            <v>-11734.599</v>
          </cell>
          <cell r="G34">
            <v>-8656.9590000000007</v>
          </cell>
          <cell r="H34">
            <v>-6473.1949999999997</v>
          </cell>
          <cell r="I34">
            <v>-7662.2209999999995</v>
          </cell>
          <cell r="J34">
            <v>-33906.925999999999</v>
          </cell>
          <cell r="L34">
            <v>-5683.6049999999996</v>
          </cell>
          <cell r="M34">
            <v>-2939.348</v>
          </cell>
          <cell r="N34">
            <v>-60612.33</v>
          </cell>
          <cell r="O34">
            <v>-47225.930999999997</v>
          </cell>
          <cell r="Q34">
            <v>-48427.057000000001</v>
          </cell>
          <cell r="R34">
            <v>-48862.538999999997</v>
          </cell>
        </row>
        <row r="35">
          <cell r="A35" t="str">
            <v xml:space="preserve">        AsDB</v>
          </cell>
          <cell r="B35">
            <v>-5150.5379999999996</v>
          </cell>
          <cell r="C35">
            <v>-86.439000000000021</v>
          </cell>
          <cell r="D35">
            <v>-97.736999999999995</v>
          </cell>
          <cell r="E35">
            <v>-97.736999999999995</v>
          </cell>
          <cell r="G35">
            <v>-111.009</v>
          </cell>
          <cell r="H35">
            <v>-115.705</v>
          </cell>
          <cell r="I35">
            <v>-139.52699999999999</v>
          </cell>
          <cell r="J35">
            <v>-20290.645</v>
          </cell>
          <cell r="L35">
            <v>-21674.098000000002</v>
          </cell>
          <cell r="M35">
            <v>-21674.098000000002</v>
          </cell>
          <cell r="N35">
            <v>-22135.249</v>
          </cell>
          <cell r="O35">
            <v>-17071.925999999999</v>
          </cell>
          <cell r="Q35">
            <v>-17942.258999999998</v>
          </cell>
          <cell r="R35">
            <v>-18103.605</v>
          </cell>
        </row>
        <row r="36">
          <cell r="A36" t="str">
            <v xml:space="preserve">        Other </v>
          </cell>
          <cell r="B36">
            <v>0</v>
          </cell>
          <cell r="C36">
            <v>1.7053025658242404E-13</v>
          </cell>
          <cell r="D36">
            <v>-9.9475983006414026E-13</v>
          </cell>
          <cell r="E36">
            <v>-9.9475983006414026E-13</v>
          </cell>
          <cell r="G36">
            <v>0</v>
          </cell>
          <cell r="H36">
            <v>0</v>
          </cell>
          <cell r="I36">
            <v>0</v>
          </cell>
          <cell r="J36">
            <v>0</v>
          </cell>
          <cell r="L36">
            <v>0</v>
          </cell>
          <cell r="M36">
            <v>0</v>
          </cell>
          <cell r="N36">
            <v>-119.99999999999636</v>
          </cell>
          <cell r="O36">
            <v>-127.49999999999272</v>
          </cell>
          <cell r="Q36">
            <v>-134.00000000000728</v>
          </cell>
          <cell r="R36">
            <v>-116.50599999999758</v>
          </cell>
        </row>
        <row r="38">
          <cell r="A38" t="str">
            <v xml:space="preserve">         Privatization fund (-)</v>
          </cell>
          <cell r="B38">
            <v>0</v>
          </cell>
          <cell r="C38">
            <v>-295</v>
          </cell>
          <cell r="D38">
            <v>-2170</v>
          </cell>
          <cell r="E38">
            <v>-8324.0424459999995</v>
          </cell>
          <cell r="G38">
            <v>-9749.1994460000005</v>
          </cell>
          <cell r="H38">
            <v>-12375.124446</v>
          </cell>
          <cell r="I38">
            <v>-8238.9014459999999</v>
          </cell>
          <cell r="J38">
            <v>-7437.7904460000009</v>
          </cell>
          <cell r="L38">
            <v>-11539.947446</v>
          </cell>
          <cell r="M38">
            <v>-12999.985446000001</v>
          </cell>
          <cell r="N38">
            <v>-11514.245446000001</v>
          </cell>
          <cell r="O38">
            <v>-7054.451446</v>
          </cell>
          <cell r="Q38">
            <v>-4593.5264460000008</v>
          </cell>
          <cell r="R38">
            <v>-8780.1204460000008</v>
          </cell>
        </row>
        <row r="40">
          <cell r="A40" t="str">
            <v>Credit to the private sector 2/</v>
          </cell>
          <cell r="B40">
            <v>58910.905070350003</v>
          </cell>
          <cell r="C40">
            <v>76448.190116500002</v>
          </cell>
          <cell r="D40">
            <v>101524.23001912</v>
          </cell>
          <cell r="E40">
            <v>88446.632019120007</v>
          </cell>
          <cell r="G40">
            <v>100765.15503001999</v>
          </cell>
          <cell r="H40">
            <v>105442.307214</v>
          </cell>
          <cell r="I40">
            <v>113149.584611</v>
          </cell>
          <cell r="J40">
            <v>149618.606</v>
          </cell>
          <cell r="L40">
            <v>141222.64600000001</v>
          </cell>
          <cell r="M40">
            <v>141260.209</v>
          </cell>
          <cell r="N40">
            <v>224072.30100000001</v>
          </cell>
          <cell r="O40">
            <v>253290.57699999999</v>
          </cell>
          <cell r="Q40">
            <v>192114.36599999998</v>
          </cell>
          <cell r="R40">
            <v>189592.2</v>
          </cell>
        </row>
        <row r="41">
          <cell r="A41" t="str">
            <v>Of which:</v>
          </cell>
        </row>
        <row r="42">
          <cell r="A42" t="str">
            <v>Claims on banks</v>
          </cell>
          <cell r="B42">
            <v>31575.200070350002</v>
          </cell>
          <cell r="C42">
            <v>41684.409116499999</v>
          </cell>
          <cell r="D42">
            <v>64778.304752200012</v>
          </cell>
          <cell r="E42">
            <v>48780.714752200001</v>
          </cell>
          <cell r="G42">
            <v>59648.295372449997</v>
          </cell>
          <cell r="H42">
            <v>62596.891714999998</v>
          </cell>
          <cell r="I42">
            <v>63521.796597500004</v>
          </cell>
          <cell r="J42">
            <v>148655.41200000001</v>
          </cell>
          <cell r="L42">
            <v>36025.252999999997</v>
          </cell>
          <cell r="M42">
            <v>34922.51</v>
          </cell>
          <cell r="N42">
            <v>37390.828000000001</v>
          </cell>
          <cell r="O42">
            <v>37581.219000000005</v>
          </cell>
          <cell r="Q42">
            <v>33914.737999999998</v>
          </cell>
          <cell r="R42">
            <v>34047.212</v>
          </cell>
        </row>
        <row r="43">
          <cell r="A43" t="str">
            <v>Claims on private sector</v>
          </cell>
          <cell r="B43">
            <v>27335.705000000002</v>
          </cell>
          <cell r="C43">
            <v>34763.781000000003</v>
          </cell>
          <cell r="D43">
            <v>36745.92526692</v>
          </cell>
          <cell r="E43">
            <v>39665.917266919998</v>
          </cell>
          <cell r="G43">
            <v>41116.859657569992</v>
          </cell>
          <cell r="H43">
            <v>42845.415499000002</v>
          </cell>
          <cell r="I43">
            <v>49627.788013499994</v>
          </cell>
          <cell r="J43">
            <v>963.19399999999996</v>
          </cell>
          <cell r="L43">
            <v>1005.9570000000094</v>
          </cell>
          <cell r="M43">
            <v>1086.7349999999999</v>
          </cell>
          <cell r="N43">
            <v>1348.9640000000072</v>
          </cell>
          <cell r="O43">
            <v>12363.87</v>
          </cell>
          <cell r="Q43">
            <v>8220.5109999999986</v>
          </cell>
          <cell r="R43">
            <v>3885.8250000000116</v>
          </cell>
        </row>
        <row r="44">
          <cell r="A44" t="str">
            <v>ALCO</v>
          </cell>
          <cell r="B44">
            <v>0</v>
          </cell>
          <cell r="C44">
            <v>0</v>
          </cell>
          <cell r="D44">
            <v>0</v>
          </cell>
          <cell r="E44">
            <v>0</v>
          </cell>
          <cell r="G44">
            <v>0</v>
          </cell>
          <cell r="H44">
            <v>0</v>
          </cell>
          <cell r="I44">
            <v>0</v>
          </cell>
          <cell r="J44">
            <v>0</v>
          </cell>
          <cell r="L44">
            <v>104191.436</v>
          </cell>
          <cell r="M44">
            <v>105250.96399999999</v>
          </cell>
          <cell r="N44">
            <v>185332.50899999999</v>
          </cell>
          <cell r="O44">
            <v>203345.48799999998</v>
          </cell>
          <cell r="Q44">
            <v>149979.117</v>
          </cell>
          <cell r="R44">
            <v>151659.163</v>
          </cell>
        </row>
        <row r="46">
          <cell r="A46" t="str">
            <v xml:space="preserve">Other items, net </v>
          </cell>
          <cell r="B46">
            <v>-32224.000070350019</v>
          </cell>
          <cell r="C46">
            <v>-31480.440116500031</v>
          </cell>
          <cell r="D46">
            <v>-32619.590752199962</v>
          </cell>
          <cell r="E46">
            <v>-34596.970306200004</v>
          </cell>
          <cell r="G46">
            <v>-30791.801926449989</v>
          </cell>
          <cell r="H46">
            <v>-27844.647268999965</v>
          </cell>
          <cell r="I46">
            <v>-37513.691151500039</v>
          </cell>
          <cell r="J46">
            <v>-24826.635553999949</v>
          </cell>
          <cell r="L46">
            <v>-14552.596553999989</v>
          </cell>
          <cell r="M46">
            <v>-16079.969553999981</v>
          </cell>
          <cell r="N46">
            <v>-29954.602554000012</v>
          </cell>
          <cell r="O46">
            <v>-31696.362553999992</v>
          </cell>
          <cell r="Q46">
            <v>-40979.916553999996</v>
          </cell>
          <cell r="R46">
            <v>-32534.820554000064</v>
          </cell>
        </row>
        <row r="47">
          <cell r="A47" t="str">
            <v>Of which:</v>
          </cell>
        </row>
        <row r="48">
          <cell r="A48" t="str">
            <v>NBT bills</v>
          </cell>
          <cell r="B48">
            <v>0</v>
          </cell>
          <cell r="C48">
            <v>0</v>
          </cell>
          <cell r="D48">
            <v>0</v>
          </cell>
          <cell r="E48">
            <v>0</v>
          </cell>
          <cell r="G48">
            <v>0</v>
          </cell>
          <cell r="H48">
            <v>0</v>
          </cell>
          <cell r="I48">
            <v>0</v>
          </cell>
          <cell r="J48">
            <v>0</v>
          </cell>
          <cell r="L48">
            <v>-2002.345</v>
          </cell>
          <cell r="M48">
            <v>-2647.1579999999999</v>
          </cell>
          <cell r="N48">
            <v>-1380.6</v>
          </cell>
          <cell r="O48">
            <v>-157.12</v>
          </cell>
          <cell r="Q48">
            <v>-3476.114</v>
          </cell>
          <cell r="R48">
            <v>-5779.991</v>
          </cell>
        </row>
        <row r="50">
          <cell r="A50" t="str">
            <v>Reserve money</v>
          </cell>
          <cell r="B50">
            <v>63171.63</v>
          </cell>
          <cell r="C50">
            <v>68932.653999999995</v>
          </cell>
          <cell r="D50">
            <v>77004.990000000005</v>
          </cell>
          <cell r="E50">
            <v>78713.421000000002</v>
          </cell>
          <cell r="G50">
            <v>79951.881999999998</v>
          </cell>
          <cell r="H50">
            <v>88102.906000000003</v>
          </cell>
          <cell r="I50">
            <v>108683.47899999999</v>
          </cell>
          <cell r="J50">
            <v>119139.697</v>
          </cell>
          <cell r="L50">
            <v>116027.09399999998</v>
          </cell>
          <cell r="M50">
            <v>126124.98299999999</v>
          </cell>
          <cell r="N50">
            <v>131218.77299999999</v>
          </cell>
          <cell r="O50">
            <v>153519.89299999998</v>
          </cell>
          <cell r="Q50">
            <v>148451.81299999999</v>
          </cell>
          <cell r="R50">
            <v>149948.245</v>
          </cell>
        </row>
        <row r="52">
          <cell r="A52" t="str">
            <v>Currency in circulation</v>
          </cell>
          <cell r="B52">
            <v>47889.625999999997</v>
          </cell>
          <cell r="C52">
            <v>52033.9</v>
          </cell>
          <cell r="D52">
            <v>56680.49</v>
          </cell>
          <cell r="E52">
            <v>63996.250999999997</v>
          </cell>
          <cell r="G52">
            <v>61916.69</v>
          </cell>
          <cell r="H52">
            <v>65952.654999999999</v>
          </cell>
          <cell r="I52">
            <v>81846.13</v>
          </cell>
          <cell r="J52">
            <v>96211.21</v>
          </cell>
          <cell r="L52">
            <v>90081.560999999987</v>
          </cell>
          <cell r="M52">
            <v>92465.008000000002</v>
          </cell>
          <cell r="N52">
            <v>90846.801999999996</v>
          </cell>
          <cell r="O52">
            <v>110802.31899999999</v>
          </cell>
          <cell r="Q52">
            <v>116142.13400000001</v>
          </cell>
          <cell r="R52">
            <v>122801.534</v>
          </cell>
        </row>
        <row r="53">
          <cell r="A53" t="str">
            <v>Bank reserves</v>
          </cell>
          <cell r="B53">
            <v>10323.591</v>
          </cell>
          <cell r="C53">
            <v>9088.0169999999998</v>
          </cell>
          <cell r="D53">
            <v>12373.339</v>
          </cell>
          <cell r="E53">
            <v>12757.190999999999</v>
          </cell>
          <cell r="G53">
            <v>15972.26</v>
          </cell>
          <cell r="H53">
            <v>19891.550999999999</v>
          </cell>
          <cell r="I53">
            <v>23148.642</v>
          </cell>
          <cell r="J53">
            <v>18580.838</v>
          </cell>
          <cell r="L53">
            <v>20454.061000000002</v>
          </cell>
          <cell r="M53">
            <v>27246.915999999997</v>
          </cell>
          <cell r="N53">
            <v>31373.788999999997</v>
          </cell>
          <cell r="O53">
            <v>32485.501</v>
          </cell>
          <cell r="Q53">
            <v>25791.848999999998</v>
          </cell>
          <cell r="R53">
            <v>23378.072</v>
          </cell>
        </row>
        <row r="54">
          <cell r="A54" t="str">
            <v xml:space="preserve">Of which: </v>
          </cell>
        </row>
        <row r="55">
          <cell r="A55" t="str">
            <v>Required reserves</v>
          </cell>
          <cell r="B55">
            <v>3848.0750000000003</v>
          </cell>
          <cell r="C55">
            <v>3717.7190000000001</v>
          </cell>
          <cell r="D55">
            <v>3241.875</v>
          </cell>
          <cell r="E55">
            <v>3261.4269999999997</v>
          </cell>
          <cell r="G55">
            <v>4089.2420000000002</v>
          </cell>
          <cell r="H55">
            <v>6007.7829999999994</v>
          </cell>
          <cell r="I55">
            <v>6894.2839999999997</v>
          </cell>
          <cell r="J55">
            <v>9852.9619999999995</v>
          </cell>
          <cell r="L55">
            <v>10533.559000000001</v>
          </cell>
          <cell r="M55">
            <v>10413.623</v>
          </cell>
          <cell r="N55">
            <v>9294.9719999999998</v>
          </cell>
          <cell r="O55">
            <v>8761.4130000000005</v>
          </cell>
          <cell r="Q55">
            <v>8654.375</v>
          </cell>
          <cell r="R55">
            <v>10298.799999999999</v>
          </cell>
        </row>
        <row r="56">
          <cell r="A56" t="str">
            <v>Somoni</v>
          </cell>
          <cell r="B56">
            <v>3295.7840000000001</v>
          </cell>
          <cell r="C56">
            <v>3066.547</v>
          </cell>
          <cell r="D56">
            <v>2559.1509999999998</v>
          </cell>
          <cell r="E56">
            <v>2665.18</v>
          </cell>
          <cell r="G56">
            <v>3194.9169999999999</v>
          </cell>
          <cell r="H56">
            <v>4810.79</v>
          </cell>
          <cell r="I56">
            <v>4891.4579999999996</v>
          </cell>
          <cell r="J56">
            <v>7632.2049999999999</v>
          </cell>
          <cell r="L56">
            <v>7798.88</v>
          </cell>
          <cell r="M56">
            <v>7663.6080000000002</v>
          </cell>
          <cell r="N56">
            <v>7001.68</v>
          </cell>
          <cell r="O56">
            <v>6955.1509999999998</v>
          </cell>
          <cell r="Q56">
            <v>6034.3190000000004</v>
          </cell>
          <cell r="R56">
            <v>6755.893</v>
          </cell>
        </row>
        <row r="57">
          <cell r="A57" t="str">
            <v>Foreign exchange</v>
          </cell>
          <cell r="B57">
            <v>552.29100000000005</v>
          </cell>
          <cell r="C57">
            <v>651.17200000000003</v>
          </cell>
          <cell r="D57">
            <v>682.72400000000005</v>
          </cell>
          <cell r="E57">
            <v>596.24699999999996</v>
          </cell>
          <cell r="G57">
            <v>894.32500000000005</v>
          </cell>
          <cell r="H57">
            <v>1196.9929999999999</v>
          </cell>
          <cell r="I57">
            <v>2002.826</v>
          </cell>
          <cell r="J57">
            <v>2220.7570000000001</v>
          </cell>
          <cell r="L57">
            <v>2734.6790000000001</v>
          </cell>
          <cell r="M57">
            <v>2750.0150000000003</v>
          </cell>
          <cell r="N57">
            <v>2293.2919999999999</v>
          </cell>
          <cell r="O57">
            <v>1806.2619999999999</v>
          </cell>
          <cell r="Q57">
            <v>2620.056</v>
          </cell>
          <cell r="R57">
            <v>3542.9070000000002</v>
          </cell>
        </row>
        <row r="58">
          <cell r="A58" t="str">
            <v>Other deposits</v>
          </cell>
          <cell r="B58">
            <v>4958.4129999999996</v>
          </cell>
          <cell r="C58">
            <v>7810.7369999999992</v>
          </cell>
          <cell r="D58">
            <v>7951.1610000000001</v>
          </cell>
          <cell r="E58">
            <v>1959.9789999999998</v>
          </cell>
          <cell r="G58">
            <v>2062.9319999999998</v>
          </cell>
          <cell r="H58">
            <v>2258.6999999999998</v>
          </cell>
          <cell r="I58">
            <v>3688.7069999999994</v>
          </cell>
          <cell r="J58">
            <v>4347.6490000000003</v>
          </cell>
          <cell r="L58">
            <v>5491.4719999999998</v>
          </cell>
          <cell r="M58">
            <v>6413.0589999999984</v>
          </cell>
          <cell r="N58">
            <v>8998.1820000000007</v>
          </cell>
          <cell r="O58">
            <v>10232.073</v>
          </cell>
          <cell r="Q58">
            <v>6517.83</v>
          </cell>
          <cell r="R58">
            <v>3768.6389999999988</v>
          </cell>
        </row>
        <row r="59">
          <cell r="A59" t="str">
            <v>Somoni</v>
          </cell>
          <cell r="B59">
            <v>1253.943</v>
          </cell>
          <cell r="C59">
            <v>1080.6010000000001</v>
          </cell>
          <cell r="D59">
            <v>698.11900000000003</v>
          </cell>
          <cell r="E59">
            <v>304.14899999999989</v>
          </cell>
          <cell r="G59">
            <v>836.71399999999994</v>
          </cell>
          <cell r="H59">
            <v>659.27</v>
          </cell>
          <cell r="I59">
            <v>1364.7739999999994</v>
          </cell>
          <cell r="J59">
            <v>2094.8449999999998</v>
          </cell>
          <cell r="L59">
            <v>1431.4719999999998</v>
          </cell>
          <cell r="M59">
            <v>965.89599999999882</v>
          </cell>
          <cell r="N59">
            <v>1126.6790000000001</v>
          </cell>
          <cell r="O59">
            <v>1549.8609999999999</v>
          </cell>
          <cell r="Q59">
            <v>2415.8130000000001</v>
          </cell>
          <cell r="R59">
            <v>356.67199999999866</v>
          </cell>
        </row>
        <row r="60">
          <cell r="A60" t="str">
            <v>Foreign exchange</v>
          </cell>
          <cell r="B60">
            <v>3704.47</v>
          </cell>
          <cell r="C60">
            <v>6730.1359999999995</v>
          </cell>
          <cell r="D60">
            <v>7253.0420000000004</v>
          </cell>
          <cell r="E60">
            <v>1655.83</v>
          </cell>
          <cell r="G60">
            <v>1226.2180000000001</v>
          </cell>
          <cell r="H60">
            <v>1599.43</v>
          </cell>
          <cell r="I60">
            <v>2323.933</v>
          </cell>
          <cell r="J60">
            <v>2252.8040000000001</v>
          </cell>
          <cell r="L60">
            <v>4060</v>
          </cell>
          <cell r="M60">
            <v>5447.1629999999996</v>
          </cell>
          <cell r="N60">
            <v>7871.5029999999997</v>
          </cell>
          <cell r="O60">
            <v>8682.2119999999995</v>
          </cell>
          <cell r="Q60">
            <v>4102.0169999999998</v>
          </cell>
          <cell r="R60">
            <v>3411.9670000000001</v>
          </cell>
        </row>
        <row r="62">
          <cell r="A62" t="str">
            <v>Memorandum items:</v>
          </cell>
        </row>
        <row r="63">
          <cell r="A63" t="str">
            <v>Gross international reserves in months of imports 3/</v>
          </cell>
          <cell r="B63">
            <v>1.2500911268856667</v>
          </cell>
          <cell r="C63">
            <v>0.83629079452192423</v>
          </cell>
          <cell r="D63">
            <v>1.1228502489235628</v>
          </cell>
          <cell r="E63">
            <v>1.6862713966722434</v>
          </cell>
          <cell r="G63">
            <v>1.675332692746373</v>
          </cell>
          <cell r="H63">
            <v>1.458073880944954</v>
          </cell>
          <cell r="I63">
            <v>1.4624272274711922</v>
          </cell>
          <cell r="J63">
            <v>2.1202689886706674</v>
          </cell>
          <cell r="L63">
            <v>2.0420039643074821</v>
          </cell>
          <cell r="M63">
            <v>2.2201267622561813</v>
          </cell>
          <cell r="N63">
            <v>2.9645773754618681</v>
          </cell>
          <cell r="O63">
            <v>1.9</v>
          </cell>
          <cell r="Q63">
            <v>2.6748031336979952</v>
          </cell>
          <cell r="R63">
            <v>2.2999999999999998</v>
          </cell>
        </row>
        <row r="64">
          <cell r="A64" t="str">
            <v>Gross international reserves/Reserve money (in percent)</v>
          </cell>
          <cell r="B64">
            <v>84.505691874659561</v>
          </cell>
          <cell r="C64">
            <v>61.951240119087814</v>
          </cell>
          <cell r="D64">
            <v>75.963370685458173</v>
          </cell>
          <cell r="E64">
            <v>105.91618422987867</v>
          </cell>
          <cell r="G64">
            <v>125.67073530551787</v>
          </cell>
          <cell r="H64">
            <v>109.59243046988709</v>
          </cell>
          <cell r="I64">
            <v>111.50774626932952</v>
          </cell>
          <cell r="J64">
            <v>161.04405989885976</v>
          </cell>
          <cell r="L64">
            <v>160.27517503799587</v>
          </cell>
          <cell r="M64">
            <v>151.7100501809384</v>
          </cell>
          <cell r="N64">
            <v>191.25888336114835</v>
          </cell>
          <cell r="O64">
            <v>158.9328341962823</v>
          </cell>
          <cell r="Q64">
            <v>179.29272443442645</v>
          </cell>
          <cell r="R64">
            <v>165.43111391533793</v>
          </cell>
        </row>
        <row r="65">
          <cell r="A65" t="str">
            <v xml:space="preserve">   Sources: National Bank of Tajikistan; and Fund staff estimates.</v>
          </cell>
        </row>
        <row r="67">
          <cell r="A67" t="str">
            <v>1/  Data are based on official exchange rates.</v>
          </cell>
        </row>
        <row r="68">
          <cell r="A68" t="str">
            <v>2/ In October 2000, the National Bank of Tajikistan (NBT) wrote off Sm23.2 million in credit to the government in line with the agreement between the government and the NBT on the regularization of their financial relations.</v>
          </cell>
        </row>
        <row r="69">
          <cell r="A69" t="str">
            <v xml:space="preserve"> In July 2001, Sm41 million in assets were reclassified from net credit into government into ALCO. In February 2002, Sm64.348 million were reclassified from the NBT's loan collection agent (ALCO) into long term government</v>
          </cell>
        </row>
        <row r="70">
          <cell r="A70" t="str">
            <v xml:space="preserve"> bonds as specified in the agreement between the NBTand the government.</v>
          </cell>
        </row>
        <row r="71">
          <cell r="A71" t="str">
            <v>3/ Imports of goods and services excluding alumina and electricity.</v>
          </cell>
        </row>
      </sheetData>
      <sheetData sheetId="37" refreshError="1">
        <row r="1">
          <cell r="A1" t="str">
            <v>Table A-29. Tajikistan: Monetary Survey, 1999-2002</v>
          </cell>
        </row>
        <row r="2">
          <cell r="A2" t="str">
            <v>(In thousands of somoni; end-of-period stock unless otherwise specified) 1/</v>
          </cell>
        </row>
        <row r="4">
          <cell r="C4">
            <v>1998</v>
          </cell>
          <cell r="E4">
            <v>1999</v>
          </cell>
          <cell r="J4">
            <v>2000</v>
          </cell>
          <cell r="O4">
            <v>2001</v>
          </cell>
          <cell r="T4">
            <v>2002</v>
          </cell>
        </row>
        <row r="5">
          <cell r="C5" t="str">
            <v>Dec.</v>
          </cell>
          <cell r="E5" t="str">
            <v>Mar.</v>
          </cell>
          <cell r="F5" t="str">
            <v>Jun.</v>
          </cell>
          <cell r="G5" t="str">
            <v>Sep.</v>
          </cell>
          <cell r="H5" t="str">
            <v>Dec.</v>
          </cell>
          <cell r="J5" t="str">
            <v>Mar.</v>
          </cell>
          <cell r="K5" t="str">
            <v>Jun.</v>
          </cell>
          <cell r="L5" t="str">
            <v>Sep.</v>
          </cell>
          <cell r="M5" t="str">
            <v>Dec.</v>
          </cell>
          <cell r="O5" t="str">
            <v>Mar.</v>
          </cell>
          <cell r="P5" t="str">
            <v>Jun.</v>
          </cell>
          <cell r="Q5" t="str">
            <v>Sep.</v>
          </cell>
          <cell r="R5" t="str">
            <v>Dec.</v>
          </cell>
          <cell r="T5" t="str">
            <v>Mar.</v>
          </cell>
          <cell r="U5" t="str">
            <v>Jun.</v>
          </cell>
        </row>
        <row r="8">
          <cell r="A8" t="str">
            <v>Net foreign assets</v>
          </cell>
          <cell r="C8">
            <v>-110445.63200000001</v>
          </cell>
          <cell r="E8">
            <v>-126309.56599999996</v>
          </cell>
          <cell r="F8">
            <v>-154591.37400000001</v>
          </cell>
          <cell r="G8">
            <v>-166350.74300000005</v>
          </cell>
          <cell r="H8">
            <v>-120881.269</v>
          </cell>
          <cell r="J8">
            <v>-145282.37900000002</v>
          </cell>
          <cell r="K8">
            <v>-138151.44</v>
          </cell>
          <cell r="L8">
            <v>-171267.128</v>
          </cell>
          <cell r="M8">
            <v>-192347.16700000002</v>
          </cell>
          <cell r="O8">
            <v>-247410.64900000003</v>
          </cell>
          <cell r="P8">
            <v>-296902.34999999998</v>
          </cell>
          <cell r="Q8">
            <v>-300251.97199999995</v>
          </cell>
          <cell r="R8">
            <v>-251048.54700000005</v>
          </cell>
          <cell r="T8">
            <v>-331563.06700000004</v>
          </cell>
          <cell r="U8">
            <v>-318996.91199999989</v>
          </cell>
        </row>
        <row r="9">
          <cell r="A9" t="str">
            <v xml:space="preserve">    Of which:</v>
          </cell>
        </row>
        <row r="10">
          <cell r="A10" t="str">
            <v>National Bank of Tajikistan</v>
          </cell>
          <cell r="C10">
            <v>-35069.16599999999</v>
          </cell>
          <cell r="E10">
            <v>-51917.608999999989</v>
          </cell>
          <cell r="F10">
            <v>-83104.257999999987</v>
          </cell>
          <cell r="G10">
            <v>-90470.715000000055</v>
          </cell>
          <cell r="H10">
            <v>-61394.152000000002</v>
          </cell>
          <cell r="J10">
            <v>-85290.737000000023</v>
          </cell>
          <cell r="K10">
            <v>-90457.537000000011</v>
          </cell>
          <cell r="L10">
            <v>-94207.480999999985</v>
          </cell>
          <cell r="M10">
            <v>-52402.718000000023</v>
          </cell>
          <cell r="O10">
            <v>-59034.935000000027</v>
          </cell>
          <cell r="P10">
            <v>-59258.267999999982</v>
          </cell>
          <cell r="Q10">
            <v>-27244.135000000009</v>
          </cell>
          <cell r="R10">
            <v>-37016.674000000028</v>
          </cell>
          <cell r="T10">
            <v>-22784.170999999973</v>
          </cell>
          <cell r="U10">
            <v>-23799.868999999948</v>
          </cell>
        </row>
        <row r="11">
          <cell r="A11" t="str">
            <v>Commercial banks</v>
          </cell>
          <cell r="C11">
            <v>-75376.466000000015</v>
          </cell>
          <cell r="E11">
            <v>-74391.95699999998</v>
          </cell>
          <cell r="F11">
            <v>-71487.116000000009</v>
          </cell>
          <cell r="G11">
            <v>-75880.027999999991</v>
          </cell>
          <cell r="H11">
            <v>-59487.116999999998</v>
          </cell>
          <cell r="J11">
            <v>-59991.642</v>
          </cell>
          <cell r="K11">
            <v>-47693.902999999998</v>
          </cell>
          <cell r="L11">
            <v>-77059.647000000012</v>
          </cell>
          <cell r="M11">
            <v>-139944.44899999999</v>
          </cell>
          <cell r="O11">
            <v>-188375.71400000001</v>
          </cell>
          <cell r="P11">
            <v>-237644.08199999999</v>
          </cell>
          <cell r="Q11">
            <v>-273007.83699999994</v>
          </cell>
          <cell r="R11">
            <v>-214031.87300000002</v>
          </cell>
          <cell r="T11">
            <v>-308778.89600000007</v>
          </cell>
          <cell r="U11">
            <v>-295197.04299999995</v>
          </cell>
        </row>
        <row r="13">
          <cell r="A13" t="str">
            <v>Net domestic assets</v>
          </cell>
          <cell r="C13">
            <v>178474.30600000001</v>
          </cell>
          <cell r="E13">
            <v>193379.04899999994</v>
          </cell>
          <cell r="F13">
            <v>232680.20300000001</v>
          </cell>
          <cell r="G13">
            <v>250249.88200000004</v>
          </cell>
          <cell r="H13">
            <v>211728.848</v>
          </cell>
          <cell r="J13">
            <v>236108.70300000004</v>
          </cell>
          <cell r="K13">
            <v>237032.08199999999</v>
          </cell>
          <cell r="L13">
            <v>293603.86699999997</v>
          </cell>
          <cell r="M13">
            <v>341757.28700000001</v>
          </cell>
          <cell r="O13">
            <v>393805.31300000002</v>
          </cell>
          <cell r="P13">
            <v>450731.80599999998</v>
          </cell>
          <cell r="Q13">
            <v>463739.29399999994</v>
          </cell>
          <cell r="R13">
            <v>450411.47200000007</v>
          </cell>
          <cell r="T13">
            <v>542486.47100000002</v>
          </cell>
          <cell r="U13">
            <v>549833.31499999994</v>
          </cell>
        </row>
        <row r="15">
          <cell r="A15" t="str">
            <v>Net credit to general government 2/</v>
          </cell>
          <cell r="C15">
            <v>78829.932000000015</v>
          </cell>
          <cell r="E15">
            <v>84496.631000000008</v>
          </cell>
          <cell r="F15">
            <v>103035.22300000001</v>
          </cell>
          <cell r="G15">
            <v>94463.864733080001</v>
          </cell>
          <cell r="H15">
            <v>83521.283287080005</v>
          </cell>
          <cell r="J15">
            <v>91589.522896430004</v>
          </cell>
          <cell r="K15">
            <v>96951.987054999991</v>
          </cell>
          <cell r="L15">
            <v>119355.13654050001</v>
          </cell>
          <cell r="M15">
            <v>37136.337553999983</v>
          </cell>
          <cell r="O15">
            <v>32666.159553999991</v>
          </cell>
          <cell r="P15">
            <v>50375.559553999978</v>
          </cell>
          <cell r="Q15">
            <v>-42563.848445999996</v>
          </cell>
          <cell r="R15">
            <v>-36908.509445999996</v>
          </cell>
          <cell r="T15">
            <v>7585.5245539999887</v>
          </cell>
          <cell r="U15">
            <v>8030.8695539999953</v>
          </cell>
        </row>
        <row r="16">
          <cell r="A16" t="str">
            <v>Of which:</v>
          </cell>
        </row>
        <row r="17">
          <cell r="A17" t="str">
            <v>Sm credits</v>
          </cell>
          <cell r="C17">
            <v>28785.716</v>
          </cell>
          <cell r="E17">
            <v>38748.394999999997</v>
          </cell>
          <cell r="F17">
            <v>39889.701000000001</v>
          </cell>
          <cell r="G17">
            <v>35518.395000000004</v>
          </cell>
          <cell r="H17">
            <v>31420</v>
          </cell>
          <cell r="J17">
            <v>32963.565000000002</v>
          </cell>
          <cell r="K17">
            <v>32852.384999999995</v>
          </cell>
          <cell r="L17">
            <v>32819.445</v>
          </cell>
          <cell r="M17">
            <v>132554.96899999998</v>
          </cell>
          <cell r="O17">
            <v>134501.217</v>
          </cell>
          <cell r="P17">
            <v>131472.413</v>
          </cell>
          <cell r="Q17">
            <v>90482.120999999999</v>
          </cell>
          <cell r="R17">
            <v>90364.505999999994</v>
          </cell>
          <cell r="T17">
            <v>90291.77</v>
          </cell>
          <cell r="U17">
            <v>90219.97</v>
          </cell>
        </row>
        <row r="18">
          <cell r="A18" t="str">
            <v xml:space="preserve">Longterm bonds </v>
          </cell>
          <cell r="C18">
            <v>0</v>
          </cell>
          <cell r="E18">
            <v>0</v>
          </cell>
          <cell r="F18">
            <v>0</v>
          </cell>
          <cell r="G18">
            <v>0</v>
          </cell>
          <cell r="H18">
            <v>0</v>
          </cell>
          <cell r="J18">
            <v>0</v>
          </cell>
          <cell r="K18">
            <v>0</v>
          </cell>
          <cell r="L18">
            <v>0</v>
          </cell>
          <cell r="M18">
            <v>0</v>
          </cell>
          <cell r="O18">
            <v>0</v>
          </cell>
          <cell r="P18">
            <v>0</v>
          </cell>
          <cell r="Q18">
            <v>0</v>
          </cell>
          <cell r="R18">
            <v>0</v>
          </cell>
          <cell r="T18">
            <v>64347.920999999988</v>
          </cell>
          <cell r="U18">
            <v>64347.920999999988</v>
          </cell>
        </row>
        <row r="19">
          <cell r="A19" t="str">
            <v xml:space="preserve">Foreign exchange credits </v>
          </cell>
          <cell r="C19">
            <v>63148.476000000002</v>
          </cell>
          <cell r="E19">
            <v>69462.835999999996</v>
          </cell>
          <cell r="F19">
            <v>82686.79800000001</v>
          </cell>
          <cell r="G19">
            <v>91650.008733080002</v>
          </cell>
          <cell r="H19">
            <v>90612.597733080009</v>
          </cell>
          <cell r="J19">
            <v>104789.57734243001</v>
          </cell>
          <cell r="K19">
            <v>109804.844501</v>
          </cell>
          <cell r="L19">
            <v>132391.97998649999</v>
          </cell>
          <cell r="M19">
            <v>0</v>
          </cell>
          <cell r="O19">
            <v>0</v>
          </cell>
          <cell r="P19">
            <v>0</v>
          </cell>
          <cell r="Q19">
            <v>0</v>
          </cell>
          <cell r="R19">
            <v>0</v>
          </cell>
          <cell r="T19">
            <v>0</v>
          </cell>
          <cell r="U19">
            <v>0</v>
          </cell>
        </row>
        <row r="20">
          <cell r="A20" t="str">
            <v>Treasury bills</v>
          </cell>
          <cell r="C20">
            <v>1104.4649999999999</v>
          </cell>
          <cell r="E20">
            <v>1108.011</v>
          </cell>
          <cell r="F20">
            <v>82.497</v>
          </cell>
          <cell r="G20">
            <v>937.14499999999998</v>
          </cell>
          <cell r="H20">
            <v>1072.6319999999998</v>
          </cell>
          <cell r="J20">
            <v>481.64600000000002</v>
          </cell>
          <cell r="K20">
            <v>433.38200000000001</v>
          </cell>
          <cell r="L20">
            <v>525.90499999999997</v>
          </cell>
          <cell r="M20">
            <v>655.64</v>
          </cell>
          <cell r="O20">
            <v>967.58500000000004</v>
          </cell>
          <cell r="P20">
            <v>4379.5309999999999</v>
          </cell>
          <cell r="Q20">
            <v>4627.1320000000005</v>
          </cell>
          <cell r="R20">
            <v>5505.3649999999998</v>
          </cell>
          <cell r="T20">
            <v>4729.24</v>
          </cell>
          <cell r="U20">
            <v>4773.366</v>
          </cell>
        </row>
        <row r="21">
          <cell r="A21" t="str">
            <v>Deposits (-)</v>
          </cell>
          <cell r="C21">
            <v>-10827.024999999983</v>
          </cell>
          <cell r="E21">
            <v>-14995.382999999991</v>
          </cell>
          <cell r="F21">
            <v>-13780.504999999999</v>
          </cell>
          <cell r="G21">
            <v>-11858.835999999987</v>
          </cell>
          <cell r="H21">
            <v>-14519.056000000006</v>
          </cell>
          <cell r="J21">
            <v>-22782.396000000015</v>
          </cell>
          <cell r="K21">
            <v>-21674.2</v>
          </cell>
          <cell r="L21">
            <v>-24056.443999999996</v>
          </cell>
          <cell r="M21">
            <v>-29506.51</v>
          </cell>
          <cell r="O21">
            <v>-56677.708000000006</v>
          </cell>
          <cell r="P21">
            <v>-40694.889000000025</v>
          </cell>
          <cell r="Q21">
            <v>-35828.659</v>
          </cell>
          <cell r="R21">
            <v>-39893.072000000015</v>
          </cell>
          <cell r="T21">
            <v>-60797.47</v>
          </cell>
          <cell r="U21">
            <v>-54093.72100000002</v>
          </cell>
        </row>
        <row r="23">
          <cell r="A23" t="str">
            <v>Counterpart deposits</v>
          </cell>
          <cell r="C23">
            <v>-6200.7</v>
          </cell>
          <cell r="E23">
            <v>-9827.2279999999992</v>
          </cell>
          <cell r="F23">
            <v>-5548.268</v>
          </cell>
          <cell r="G23">
            <v>-19612.848000000002</v>
          </cell>
          <cell r="H23">
            <v>-16740.848000000002</v>
          </cell>
          <cell r="J23">
            <v>-14113.67</v>
          </cell>
          <cell r="K23">
            <v>-12089.3</v>
          </cell>
          <cell r="L23">
            <v>-14086.848</v>
          </cell>
          <cell r="M23">
            <v>-59129.971000000005</v>
          </cell>
          <cell r="O23">
            <v>-34584.987000000001</v>
          </cell>
          <cell r="P23">
            <v>-31781.51</v>
          </cell>
          <cell r="Q23">
            <v>-90330.197</v>
          </cell>
          <cell r="R23">
            <v>-85830.856999999989</v>
          </cell>
          <cell r="T23">
            <v>-86392.41</v>
          </cell>
          <cell r="U23">
            <v>-88436.545999999988</v>
          </cell>
        </row>
        <row r="25">
          <cell r="A25" t="str">
            <v>Privatization fund (-)</v>
          </cell>
          <cell r="C25">
            <v>0</v>
          </cell>
          <cell r="E25">
            <v>0</v>
          </cell>
          <cell r="F25">
            <v>-295</v>
          </cell>
          <cell r="G25">
            <v>-2170</v>
          </cell>
          <cell r="H25">
            <v>-8324.0424459999995</v>
          </cell>
          <cell r="J25">
            <v>-9749.1994460000005</v>
          </cell>
          <cell r="K25">
            <v>-12375.124446</v>
          </cell>
          <cell r="L25">
            <v>-8238.9014459999999</v>
          </cell>
          <cell r="M25">
            <v>-7437.7904460000009</v>
          </cell>
          <cell r="O25">
            <v>-11539.947446</v>
          </cell>
          <cell r="P25">
            <v>-12999.985446000001</v>
          </cell>
          <cell r="Q25">
            <v>-11514.245446000001</v>
          </cell>
          <cell r="R25">
            <v>-7054.451446</v>
          </cell>
          <cell r="T25">
            <v>-4593.5264460000008</v>
          </cell>
          <cell r="U25">
            <v>-8780.1204460000008</v>
          </cell>
        </row>
        <row r="27">
          <cell r="A27" t="str">
            <v>Credit to the private sector 2/</v>
          </cell>
          <cell r="C27">
            <v>137182.04699999999</v>
          </cell>
          <cell r="E27">
            <v>147095.05800000002</v>
          </cell>
          <cell r="F27">
            <v>186287.31700000004</v>
          </cell>
          <cell r="G27">
            <v>218780.77526691998</v>
          </cell>
          <cell r="H27">
            <v>182010.03326691999</v>
          </cell>
          <cell r="J27">
            <v>204457.86865757001</v>
          </cell>
          <cell r="K27">
            <v>196113.980499</v>
          </cell>
          <cell r="L27">
            <v>249519.40001349995</v>
          </cell>
          <cell r="M27">
            <v>346235.36459999997</v>
          </cell>
          <cell r="O27">
            <v>418233.07500000001</v>
          </cell>
          <cell r="P27">
            <v>454177.70699999988</v>
          </cell>
          <cell r="Q27">
            <v>592549.00199999986</v>
          </cell>
          <cell r="R27">
            <v>575240.40599999996</v>
          </cell>
          <cell r="T27">
            <v>627165.66700000002</v>
          </cell>
          <cell r="U27">
            <v>615164.45700000005</v>
          </cell>
        </row>
        <row r="29">
          <cell r="A29" t="str">
            <v>Other items net</v>
          </cell>
          <cell r="C29">
            <v>-37537.672999999995</v>
          </cell>
          <cell r="E29">
            <v>-38212.640000000087</v>
          </cell>
          <cell r="F29">
            <v>-56642.337000000043</v>
          </cell>
          <cell r="G29">
            <v>-62994.757999999943</v>
          </cell>
          <cell r="H29">
            <v>-53802.468553999992</v>
          </cell>
          <cell r="J29">
            <v>-59938.688553999964</v>
          </cell>
          <cell r="K29">
            <v>-56033.885553999979</v>
          </cell>
          <cell r="L29">
            <v>-75270.669553999993</v>
          </cell>
          <cell r="M29">
            <v>-41614.415153999929</v>
          </cell>
          <cell r="O29">
            <v>-57093.921554</v>
          </cell>
          <cell r="P29">
            <v>-53821.460553999874</v>
          </cell>
          <cell r="Q29">
            <v>-86245.859553999908</v>
          </cell>
          <cell r="R29">
            <v>-87920.42455399991</v>
          </cell>
          <cell r="T29">
            <v>-92264.720554</v>
          </cell>
          <cell r="U29">
            <v>-73362.011554000084</v>
          </cell>
        </row>
        <row r="31">
          <cell r="A31" t="str">
            <v>Broad money</v>
          </cell>
          <cell r="C31">
            <v>68028.673999999999</v>
          </cell>
          <cell r="E31">
            <v>67069.482999999993</v>
          </cell>
          <cell r="F31">
            <v>78088.828999999998</v>
          </cell>
          <cell r="G31">
            <v>83899.138999999996</v>
          </cell>
          <cell r="H31">
            <v>90847.578999999998</v>
          </cell>
          <cell r="J31">
            <v>90826.324000000008</v>
          </cell>
          <cell r="K31">
            <v>98880.642000000007</v>
          </cell>
          <cell r="L31">
            <v>122336.739</v>
          </cell>
          <cell r="M31">
            <v>149410.12</v>
          </cell>
          <cell r="O31">
            <v>146394.66399999999</v>
          </cell>
          <cell r="P31">
            <v>153829.45600000001</v>
          </cell>
          <cell r="Q31">
            <v>163487.32199999999</v>
          </cell>
          <cell r="R31">
            <v>199362.92499999999</v>
          </cell>
          <cell r="T31">
            <v>210923.40400000001</v>
          </cell>
          <cell r="U31">
            <v>230836.40300000002</v>
          </cell>
        </row>
        <row r="33">
          <cell r="A33" t="str">
            <v>Somoni broad money</v>
          </cell>
          <cell r="C33">
            <v>55690.488000000005</v>
          </cell>
          <cell r="E33">
            <v>53473.781999999992</v>
          </cell>
          <cell r="F33">
            <v>57919.27</v>
          </cell>
          <cell r="G33">
            <v>61368.852000000006</v>
          </cell>
          <cell r="H33">
            <v>71983.22</v>
          </cell>
          <cell r="J33">
            <v>66887.184000000008</v>
          </cell>
          <cell r="K33">
            <v>72748.463000000003</v>
          </cell>
          <cell r="L33">
            <v>88083.207999999999</v>
          </cell>
          <cell r="M33">
            <v>106789.49699999999</v>
          </cell>
          <cell r="O33">
            <v>97681.901999999973</v>
          </cell>
          <cell r="P33">
            <v>108541.14799999999</v>
          </cell>
          <cell r="Q33">
            <v>113490.40099999998</v>
          </cell>
          <cell r="R33">
            <v>140472.72499999998</v>
          </cell>
          <cell r="T33">
            <v>150896.394</v>
          </cell>
          <cell r="U33">
            <v>161150.55900000001</v>
          </cell>
        </row>
        <row r="34">
          <cell r="A34" t="str">
            <v xml:space="preserve">    Of which:</v>
          </cell>
        </row>
        <row r="35">
          <cell r="A35" t="str">
            <v>Currency outside banks</v>
          </cell>
          <cell r="C35">
            <v>46621.891000000003</v>
          </cell>
          <cell r="E35">
            <v>44533.113999999994</v>
          </cell>
          <cell r="F35">
            <v>49026.212</v>
          </cell>
          <cell r="G35">
            <v>52876.401000000005</v>
          </cell>
          <cell r="H35">
            <v>62031.69</v>
          </cell>
          <cell r="J35">
            <v>57876.69</v>
          </cell>
          <cell r="K35">
            <v>61831.741999999998</v>
          </cell>
          <cell r="L35">
            <v>77062.899000000005</v>
          </cell>
          <cell r="M35">
            <v>86773.088999999993</v>
          </cell>
          <cell r="O35">
            <v>76767.09699999998</v>
          </cell>
          <cell r="P35">
            <v>80930.760999999999</v>
          </cell>
          <cell r="Q35">
            <v>79747.97099999999</v>
          </cell>
          <cell r="R35">
            <v>103631.34699999999</v>
          </cell>
          <cell r="T35">
            <v>108947.67300000001</v>
          </cell>
          <cell r="U35">
            <v>112229.561</v>
          </cell>
        </row>
        <row r="36">
          <cell r="A36" t="str">
            <v>Deposits</v>
          </cell>
          <cell r="C36">
            <v>9068.5969999999998</v>
          </cell>
          <cell r="E36">
            <v>8940.6680000000015</v>
          </cell>
          <cell r="F36">
            <v>8893.0580000000009</v>
          </cell>
          <cell r="G36">
            <v>8492.4510000000009</v>
          </cell>
          <cell r="H36">
            <v>9951.5300000000007</v>
          </cell>
          <cell r="J36">
            <v>9010.4940000000006</v>
          </cell>
          <cell r="K36">
            <v>10916.721</v>
          </cell>
          <cell r="L36">
            <v>11020.308999999999</v>
          </cell>
          <cell r="M36">
            <v>20016.407999999999</v>
          </cell>
          <cell r="O36">
            <v>20914.804999999997</v>
          </cell>
          <cell r="P36">
            <v>27610.386999999995</v>
          </cell>
          <cell r="Q36">
            <v>33742.43</v>
          </cell>
          <cell r="R36">
            <v>36841.377999999997</v>
          </cell>
          <cell r="T36">
            <v>41948.720999999998</v>
          </cell>
          <cell r="U36">
            <v>48920.998</v>
          </cell>
        </row>
        <row r="37">
          <cell r="A37" t="str">
            <v xml:space="preserve">Foreign currency deposits </v>
          </cell>
          <cell r="C37">
            <v>12338.185999999998</v>
          </cell>
          <cell r="E37">
            <v>13595.700999999997</v>
          </cell>
          <cell r="F37">
            <v>20169.558999999997</v>
          </cell>
          <cell r="G37">
            <v>22530.286999999997</v>
          </cell>
          <cell r="H37">
            <v>18864.358999999997</v>
          </cell>
          <cell r="J37">
            <v>23939.14</v>
          </cell>
          <cell r="K37">
            <v>26132.179</v>
          </cell>
          <cell r="L37">
            <v>34253.530999999995</v>
          </cell>
          <cell r="M37">
            <v>42620.622999999992</v>
          </cell>
          <cell r="O37">
            <v>48712.762000000002</v>
          </cell>
          <cell r="P37">
            <v>45288.308000000005</v>
          </cell>
          <cell r="Q37">
            <v>49996.921000000002</v>
          </cell>
          <cell r="R37">
            <v>58890.2</v>
          </cell>
          <cell r="T37">
            <v>60027.01</v>
          </cell>
          <cell r="U37">
            <v>69685.844000000012</v>
          </cell>
        </row>
        <row r="39">
          <cell r="A39" t="str">
            <v>Memorandum items:</v>
          </cell>
        </row>
        <row r="40">
          <cell r="A40" t="str">
            <v>Official exchange rate (Sm/US$)</v>
          </cell>
          <cell r="E40">
            <v>1033</v>
          </cell>
          <cell r="F40">
            <v>1270</v>
          </cell>
          <cell r="G40">
            <v>1436</v>
          </cell>
          <cell r="H40">
            <v>1436</v>
          </cell>
          <cell r="J40">
            <v>1631</v>
          </cell>
          <cell r="K40">
            <v>1700</v>
          </cell>
          <cell r="L40">
            <v>2050</v>
          </cell>
          <cell r="M40">
            <v>2.2000000000000002</v>
          </cell>
          <cell r="O40">
            <v>2.35</v>
          </cell>
          <cell r="P40">
            <v>2.35</v>
          </cell>
          <cell r="Q40">
            <v>2.4</v>
          </cell>
          <cell r="R40">
            <v>2.5499999999999998</v>
          </cell>
          <cell r="T40">
            <v>2.68</v>
          </cell>
          <cell r="U40">
            <v>2.7040999999999999</v>
          </cell>
        </row>
        <row r="41">
          <cell r="A41" t="str">
            <v>Quarterly velocity (end of period) 3/</v>
          </cell>
          <cell r="E41">
            <v>2.5093379652263015</v>
          </cell>
          <cell r="F41">
            <v>3.3589951771462729</v>
          </cell>
          <cell r="G41">
            <v>4.8260328392642986</v>
          </cell>
          <cell r="H41">
            <v>5.6082947460823362</v>
          </cell>
          <cell r="J41">
            <v>2.6743348106877032</v>
          </cell>
          <cell r="K41">
            <v>3.0956514218425077</v>
          </cell>
          <cell r="L41">
            <v>4.5431977715214398</v>
          </cell>
          <cell r="M41">
            <v>4.697807618386225</v>
          </cell>
          <cell r="O41">
            <v>2.7398539607973693</v>
          </cell>
          <cell r="P41">
            <v>3.1853457246835744</v>
          </cell>
          <cell r="Q41">
            <v>4.630940128800936</v>
          </cell>
          <cell r="R41">
            <v>4.3333031956668977</v>
          </cell>
          <cell r="T41">
            <v>2.4103536656368392</v>
          </cell>
          <cell r="U41">
            <v>2.9726680501081968</v>
          </cell>
        </row>
        <row r="42">
          <cell r="A42" t="str">
            <v>Four quarter average of quarterly velocity</v>
          </cell>
          <cell r="E42">
            <v>4.2505980011512312</v>
          </cell>
          <cell r="F42">
            <v>4.0382375694162871</v>
          </cell>
          <cell r="G42">
            <v>4.0171425985808016</v>
          </cell>
          <cell r="H42">
            <v>4.0756651819298018</v>
          </cell>
          <cell r="J42">
            <v>4.1169143932951524</v>
          </cell>
          <cell r="K42">
            <v>4.0510784544692111</v>
          </cell>
          <cell r="L42">
            <v>3.9803696875334968</v>
          </cell>
          <cell r="M42">
            <v>3.752747905609469</v>
          </cell>
          <cell r="O42">
            <v>3.7691276931368853</v>
          </cell>
          <cell r="P42">
            <v>3.7915512688471522</v>
          </cell>
          <cell r="Q42">
            <v>3.8134868581670265</v>
          </cell>
          <cell r="R42">
            <v>3.7223607524871944</v>
          </cell>
          <cell r="T42">
            <v>3.6399856786970615</v>
          </cell>
          <cell r="U42">
            <v>3.586816260053217</v>
          </cell>
        </row>
        <row r="43">
          <cell r="A43" t="str">
            <v>Money multiplier 4/</v>
          </cell>
          <cell r="E43">
            <v>1.0617025870632117</v>
          </cell>
          <cell r="F43">
            <v>1.1328278322201262</v>
          </cell>
          <cell r="G43">
            <v>1.089528600678995</v>
          </cell>
          <cell r="H43">
            <v>1.1541561508297296</v>
          </cell>
          <cell r="J43">
            <v>1.1360123330180021</v>
          </cell>
          <cell r="K43">
            <v>1.1223312202664462</v>
          </cell>
          <cell r="L43">
            <v>1.125624061040593</v>
          </cell>
          <cell r="M43">
            <v>1.2540750376425751</v>
          </cell>
          <cell r="O43">
            <v>1.2617282649516328</v>
          </cell>
          <cell r="P43">
            <v>1.2196588839183433</v>
          </cell>
          <cell r="Q43">
            <v>1.2459141193158392</v>
          </cell>
          <cell r="R43">
            <v>1.2986129751927329</v>
          </cell>
          <cell r="T43">
            <v>1.4208206672423733</v>
          </cell>
          <cell r="U43">
            <v>1.5394405116245278</v>
          </cell>
        </row>
        <row r="44">
          <cell r="A44" t="str">
            <v>Somoni broad money  (12-month percent change)</v>
          </cell>
          <cell r="E44">
            <v>26.791940510498378</v>
          </cell>
          <cell r="F44">
            <v>25.284367409257726</v>
          </cell>
          <cell r="G44">
            <v>17.40792655884897</v>
          </cell>
          <cell r="H44">
            <v>29.255861431848103</v>
          </cell>
          <cell r="J44">
            <v>25.084072041136011</v>
          </cell>
          <cell r="K44">
            <v>25.603211159256659</v>
          </cell>
          <cell r="L44">
            <v>43.530806149021657</v>
          </cell>
          <cell r="M44">
            <v>48.353320398837383</v>
          </cell>
          <cell r="O44">
            <v>46.039788429424618</v>
          </cell>
          <cell r="P44">
            <v>49.200606478792508</v>
          </cell>
          <cell r="Q44">
            <v>28.844536406984616</v>
          </cell>
          <cell r="R44">
            <v>31.541704892570095</v>
          </cell>
          <cell r="T44">
            <v>54.477329894743491</v>
          </cell>
          <cell r="U44">
            <v>48.469554606148108</v>
          </cell>
        </row>
        <row r="45">
          <cell r="A45" t="str">
            <v>Forex deposits/broad money (percent)</v>
          </cell>
          <cell r="E45">
            <v>20.271068736283532</v>
          </cell>
          <cell r="F45">
            <v>25.828994054962713</v>
          </cell>
          <cell r="G45">
            <v>26.854014556692885</v>
          </cell>
          <cell r="H45">
            <v>20.764845037862813</v>
          </cell>
          <cell r="J45">
            <v>26.35705040754484</v>
          </cell>
          <cell r="K45">
            <v>26.428002965433816</v>
          </cell>
          <cell r="L45">
            <v>27.999382098945759</v>
          </cell>
          <cell r="M45">
            <v>28.525927828717357</v>
          </cell>
          <cell r="O45">
            <v>33.274957344073691</v>
          </cell>
          <cell r="P45">
            <v>29.440595564480187</v>
          </cell>
          <cell r="Q45">
            <v>30.581527905876399</v>
          </cell>
          <cell r="R45">
            <v>29.539193408202657</v>
          </cell>
          <cell r="T45">
            <v>28.459150981652087</v>
          </cell>
          <cell r="U45">
            <v>30.188411833812889</v>
          </cell>
        </row>
        <row r="46">
          <cell r="A46" t="str">
            <v>Quarterly GDP (millions of somoni)</v>
          </cell>
          <cell r="E46">
            <v>168.3</v>
          </cell>
          <cell r="F46">
            <v>262.3</v>
          </cell>
          <cell r="G46">
            <v>404.9</v>
          </cell>
          <cell r="H46">
            <v>509.5</v>
          </cell>
          <cell r="J46">
            <v>242.9</v>
          </cell>
          <cell r="K46">
            <v>306.10000000000002</v>
          </cell>
          <cell r="L46">
            <v>555.79999999999995</v>
          </cell>
          <cell r="M46">
            <v>701.9</v>
          </cell>
          <cell r="O46">
            <v>401.1</v>
          </cell>
          <cell r="P46">
            <v>490</v>
          </cell>
          <cell r="Q46">
            <v>757.1</v>
          </cell>
          <cell r="R46">
            <v>863.9</v>
          </cell>
          <cell r="T46">
            <v>508.4</v>
          </cell>
          <cell r="U46">
            <v>686.2</v>
          </cell>
        </row>
        <row r="47">
          <cell r="A47" t="str">
            <v xml:space="preserve">  Sources: National Bank of Tajikistan; and Fund staff estimates.</v>
          </cell>
        </row>
        <row r="49">
          <cell r="A49" t="str">
            <v>1/ Data are based on official exchange rates.</v>
          </cell>
        </row>
        <row r="50">
          <cell r="A50" t="str">
            <v>2/ In October 2000, the NBT wrote off Sm23.2 million in credit to the government in line with the agreement between the government and NBT on the regularization of their financial relations. In July 2001, Sm41 million in assets were reclassified</v>
          </cell>
        </row>
        <row r="51">
          <cell r="A51" t="str">
            <v xml:space="preserve">  from net credit to government into ALCO. In February 2002, Sm64.348 million were reclassified from ALCO into long term government bonds as specified in the agreement between the NBT and the government.</v>
          </cell>
        </row>
        <row r="52">
          <cell r="A52" t="str">
            <v xml:space="preserve">   3/ Quarterly GDP divided by end-period broad money for the quarter.</v>
          </cell>
        </row>
        <row r="53">
          <cell r="A53" t="str">
            <v xml:space="preserve">   4/ Total broad money divided by reserve money.</v>
          </cell>
        </row>
      </sheetData>
      <sheetData sheetId="38" refreshError="1"/>
      <sheetData sheetId="39" refreshError="1">
        <row r="1">
          <cell r="A1" t="str">
            <v>Table A-31. Tajikistan: Credit to the Economy from Commercial Banks, 1998–2002</v>
          </cell>
        </row>
        <row r="2">
          <cell r="A2" t="str">
            <v>(In thousands of somoni; end of period)</v>
          </cell>
        </row>
        <row r="4">
          <cell r="B4">
            <v>1996</v>
          </cell>
          <cell r="C4">
            <v>1996</v>
          </cell>
          <cell r="D4">
            <v>1996</v>
          </cell>
          <cell r="E4">
            <v>1996</v>
          </cell>
          <cell r="G4">
            <v>1997</v>
          </cell>
          <cell r="K4">
            <v>1997</v>
          </cell>
          <cell r="M4">
            <v>1998</v>
          </cell>
          <cell r="P4">
            <v>1998</v>
          </cell>
          <cell r="R4">
            <v>1999</v>
          </cell>
          <cell r="U4">
            <v>1999</v>
          </cell>
          <cell r="W4">
            <v>2000</v>
          </cell>
          <cell r="AB4">
            <v>2001</v>
          </cell>
        </row>
        <row r="5">
          <cell r="B5" t="str">
            <v>Mar.</v>
          </cell>
          <cell r="C5" t="str">
            <v>June</v>
          </cell>
          <cell r="D5" t="str">
            <v>Sep.</v>
          </cell>
          <cell r="E5" t="str">
            <v>Dec</v>
          </cell>
          <cell r="G5" t="str">
            <v>Mar</v>
          </cell>
          <cell r="H5" t="str">
            <v>Jun</v>
          </cell>
          <cell r="I5" t="str">
            <v>Jul</v>
          </cell>
          <cell r="J5" t="str">
            <v>Sep</v>
          </cell>
          <cell r="K5" t="str">
            <v>Dec.</v>
          </cell>
          <cell r="M5" t="str">
            <v>Mar</v>
          </cell>
          <cell r="N5" t="str">
            <v>Jun</v>
          </cell>
          <cell r="O5" t="str">
            <v>Sep</v>
          </cell>
          <cell r="P5" t="str">
            <v>Dec.</v>
          </cell>
          <cell r="R5" t="str">
            <v>Mar.</v>
          </cell>
          <cell r="S5" t="str">
            <v>Jun.</v>
          </cell>
          <cell r="T5" t="str">
            <v>Sep.</v>
          </cell>
          <cell r="U5" t="str">
            <v>Dec.</v>
          </cell>
          <cell r="W5" t="str">
            <v>Mar.</v>
          </cell>
          <cell r="X5" t="str">
            <v>Jun.</v>
          </cell>
          <cell r="Y5" t="str">
            <v>Sep.</v>
          </cell>
          <cell r="Z5" t="str">
            <v>Dec.</v>
          </cell>
          <cell r="AB5" t="str">
            <v>Mar.</v>
          </cell>
          <cell r="AC5" t="str">
            <v>Jun.</v>
          </cell>
          <cell r="AD5" t="str">
            <v>Sep.</v>
          </cell>
          <cell r="AE5" t="str">
            <v>Dec.</v>
          </cell>
        </row>
        <row r="8">
          <cell r="A8" t="str">
            <v>Total credit to the economy</v>
          </cell>
          <cell r="C8">
            <v>7155.3</v>
          </cell>
          <cell r="D8">
            <v>10562.9</v>
          </cell>
          <cell r="E8">
            <v>12966.6</v>
          </cell>
          <cell r="G8">
            <v>15454</v>
          </cell>
          <cell r="H8">
            <v>23139.599999999999</v>
          </cell>
          <cell r="I8">
            <v>24410.62</v>
          </cell>
          <cell r="J8">
            <v>29663.8</v>
          </cell>
          <cell r="K8">
            <v>30878.2</v>
          </cell>
          <cell r="M8">
            <v>46961.4</v>
          </cell>
          <cell r="N8">
            <v>83216</v>
          </cell>
          <cell r="O8">
            <v>109944.5</v>
          </cell>
          <cell r="P8">
            <v>192404.6</v>
          </cell>
          <cell r="R8">
            <v>133694.20000000001</v>
          </cell>
          <cell r="S8">
            <v>161282.6</v>
          </cell>
          <cell r="T8">
            <v>172747</v>
          </cell>
          <cell r="U8">
            <v>156014</v>
          </cell>
          <cell r="W8">
            <v>173249</v>
          </cell>
          <cell r="X8">
            <v>176902</v>
          </cell>
          <cell r="Y8">
            <v>225772</v>
          </cell>
          <cell r="Z8">
            <v>245666</v>
          </cell>
          <cell r="AB8">
            <v>313916</v>
          </cell>
          <cell r="AC8">
            <v>349016</v>
          </cell>
          <cell r="AD8">
            <v>404106</v>
          </cell>
          <cell r="AE8">
            <v>390440</v>
          </cell>
        </row>
        <row r="10">
          <cell r="A10" t="str">
            <v>From commercial banks</v>
          </cell>
          <cell r="C10">
            <v>7094.4</v>
          </cell>
          <cell r="D10">
            <v>10552.4</v>
          </cell>
          <cell r="E10">
            <v>12954.9</v>
          </cell>
          <cell r="G10">
            <v>15291.7</v>
          </cell>
          <cell r="H10">
            <v>21135.599999999999</v>
          </cell>
          <cell r="I10">
            <v>23997.25</v>
          </cell>
          <cell r="J10">
            <v>26897.8</v>
          </cell>
          <cell r="K10">
            <v>27739.200000000001</v>
          </cell>
          <cell r="M10">
            <v>43558.400000000001</v>
          </cell>
          <cell r="N10">
            <v>70564</v>
          </cell>
          <cell r="O10">
            <v>91132.5</v>
          </cell>
          <cell r="P10" t="e">
            <v>#REF!</v>
          </cell>
          <cell r="Q10" t="e">
            <v>#REF!</v>
          </cell>
          <cell r="R10" t="e">
            <v>#REF!</v>
          </cell>
          <cell r="S10" t="e">
            <v>#REF!</v>
          </cell>
          <cell r="T10" t="e">
            <v>#REF!</v>
          </cell>
          <cell r="U10" t="e">
            <v>#REF!</v>
          </cell>
          <cell r="W10" t="e">
            <v>#REF!</v>
          </cell>
          <cell r="X10">
            <v>151280</v>
          </cell>
          <cell r="Y10">
            <v>197448</v>
          </cell>
          <cell r="Z10">
            <v>242545</v>
          </cell>
        </row>
        <row r="11">
          <cell r="A11" t="str">
            <v>Of which:</v>
          </cell>
          <cell r="W11" t="e">
            <v>#REF!</v>
          </cell>
          <cell r="X11" t="e">
            <v>#REF!</v>
          </cell>
          <cell r="Y11">
            <v>194297</v>
          </cell>
          <cell r="Z11">
            <v>237005</v>
          </cell>
        </row>
        <row r="12">
          <cell r="A12" t="str">
            <v>From operating banks</v>
          </cell>
          <cell r="C12">
            <v>6204.6</v>
          </cell>
          <cell r="D12">
            <v>8751.9</v>
          </cell>
          <cell r="E12">
            <v>11068.8</v>
          </cell>
          <cell r="G12">
            <v>13146.8</v>
          </cell>
          <cell r="H12">
            <v>17787</v>
          </cell>
          <cell r="I12">
            <v>20468.88</v>
          </cell>
          <cell r="J12">
            <v>23234.3</v>
          </cell>
          <cell r="K12">
            <v>23910.6</v>
          </cell>
          <cell r="M12">
            <v>38826.5</v>
          </cell>
          <cell r="N12">
            <v>66657.5</v>
          </cell>
          <cell r="O12">
            <v>87326.8</v>
          </cell>
          <cell r="P12">
            <v>102841</v>
          </cell>
          <cell r="R12">
            <v>109792</v>
          </cell>
          <cell r="S12">
            <v>128135</v>
          </cell>
          <cell r="T12">
            <v>144668</v>
          </cell>
          <cell r="U12">
            <v>129190</v>
          </cell>
          <cell r="W12">
            <v>148912</v>
          </cell>
          <cell r="X12">
            <v>149480</v>
          </cell>
          <cell r="Y12">
            <v>194297</v>
          </cell>
          <cell r="Z12">
            <v>237005</v>
          </cell>
          <cell r="AB12">
            <v>284311</v>
          </cell>
          <cell r="AC12">
            <v>323780</v>
          </cell>
          <cell r="AD12">
            <v>373882</v>
          </cell>
          <cell r="AE12">
            <v>359232</v>
          </cell>
        </row>
        <row r="13">
          <cell r="A13" t="str">
            <v>Of which:</v>
          </cell>
        </row>
        <row r="14">
          <cell r="A14" t="str">
            <v>Agroinvestbank</v>
          </cell>
          <cell r="C14">
            <v>4322.2</v>
          </cell>
          <cell r="D14">
            <v>5017.1000000000004</v>
          </cell>
          <cell r="E14">
            <v>6292.2</v>
          </cell>
          <cell r="G14">
            <v>6878</v>
          </cell>
          <cell r="H14">
            <v>8680.6</v>
          </cell>
          <cell r="I14">
            <v>9732.15</v>
          </cell>
          <cell r="J14">
            <v>10426.799999999999</v>
          </cell>
          <cell r="K14">
            <v>9734.6</v>
          </cell>
          <cell r="M14">
            <v>24046</v>
          </cell>
          <cell r="N14">
            <v>51197</v>
          </cell>
          <cell r="O14">
            <v>67265.3</v>
          </cell>
          <cell r="P14">
            <v>80764</v>
          </cell>
          <cell r="R14">
            <v>80719</v>
          </cell>
          <cell r="S14">
            <v>95211</v>
          </cell>
          <cell r="T14">
            <v>111943</v>
          </cell>
          <cell r="U14">
            <v>96637</v>
          </cell>
          <cell r="W14">
            <v>109597</v>
          </cell>
          <cell r="X14">
            <v>104538</v>
          </cell>
          <cell r="Y14">
            <v>142043</v>
          </cell>
          <cell r="Z14">
            <v>190115</v>
          </cell>
          <cell r="AB14">
            <v>236438</v>
          </cell>
          <cell r="AC14">
            <v>280837</v>
          </cell>
          <cell r="AD14">
            <v>326813</v>
          </cell>
          <cell r="AE14">
            <v>303464</v>
          </cell>
        </row>
        <row r="15">
          <cell r="A15" t="str">
            <v>Orionbank</v>
          </cell>
          <cell r="C15">
            <v>1136</v>
          </cell>
          <cell r="D15">
            <v>1487.3</v>
          </cell>
          <cell r="E15">
            <v>1647.4</v>
          </cell>
          <cell r="G15">
            <v>2036.3</v>
          </cell>
          <cell r="H15">
            <v>2514.6999999999998</v>
          </cell>
          <cell r="I15">
            <v>3153.01</v>
          </cell>
          <cell r="J15">
            <v>3428</v>
          </cell>
          <cell r="K15">
            <v>2959.4</v>
          </cell>
          <cell r="M15">
            <v>3292.8</v>
          </cell>
          <cell r="N15">
            <v>3195.2</v>
          </cell>
          <cell r="O15">
            <v>6566.7</v>
          </cell>
          <cell r="P15">
            <v>8307</v>
          </cell>
          <cell r="R15">
            <v>10346</v>
          </cell>
          <cell r="S15">
            <v>11842</v>
          </cell>
          <cell r="T15">
            <v>10481</v>
          </cell>
          <cell r="U15">
            <v>9065</v>
          </cell>
          <cell r="W15">
            <v>10688</v>
          </cell>
          <cell r="X15">
            <v>10961</v>
          </cell>
          <cell r="Y15">
            <v>12059</v>
          </cell>
          <cell r="Z15">
            <v>11855</v>
          </cell>
          <cell r="AB15">
            <v>5849</v>
          </cell>
          <cell r="AC15">
            <v>5976</v>
          </cell>
          <cell r="AD15">
            <v>8274</v>
          </cell>
          <cell r="AE15">
            <v>9983</v>
          </cell>
        </row>
        <row r="16">
          <cell r="A16" t="str">
            <v>Tajiksodirotbank</v>
          </cell>
          <cell r="C16">
            <v>263.39999999999998</v>
          </cell>
          <cell r="D16">
            <v>956.7</v>
          </cell>
          <cell r="E16">
            <v>1237</v>
          </cell>
          <cell r="G16">
            <v>1599</v>
          </cell>
          <cell r="H16">
            <v>2398.6999999999998</v>
          </cell>
          <cell r="I16">
            <v>2743.6</v>
          </cell>
          <cell r="J16">
            <v>3578.9</v>
          </cell>
          <cell r="K16">
            <v>3083.8</v>
          </cell>
          <cell r="M16">
            <v>2751.8</v>
          </cell>
          <cell r="N16">
            <v>2497.1</v>
          </cell>
          <cell r="O16">
            <v>2267.3000000000002</v>
          </cell>
          <cell r="P16">
            <v>2956</v>
          </cell>
          <cell r="R16">
            <v>5185</v>
          </cell>
          <cell r="S16">
            <v>6433</v>
          </cell>
          <cell r="T16">
            <v>5200</v>
          </cell>
          <cell r="U16">
            <v>3857</v>
          </cell>
          <cell r="W16">
            <v>5151</v>
          </cell>
          <cell r="X16">
            <v>7128</v>
          </cell>
          <cell r="Y16">
            <v>8207</v>
          </cell>
          <cell r="Z16">
            <v>7361</v>
          </cell>
          <cell r="AB16">
            <v>6637</v>
          </cell>
          <cell r="AC16">
            <v>6768</v>
          </cell>
          <cell r="AD16">
            <v>8033</v>
          </cell>
          <cell r="AE16">
            <v>8035</v>
          </cell>
        </row>
        <row r="17">
          <cell r="A17" t="str">
            <v>Khojentbank</v>
          </cell>
          <cell r="C17">
            <v>119.5</v>
          </cell>
          <cell r="D17">
            <v>122.3</v>
          </cell>
          <cell r="E17">
            <v>168.6</v>
          </cell>
          <cell r="G17">
            <v>195.4</v>
          </cell>
          <cell r="H17">
            <v>292.5</v>
          </cell>
          <cell r="I17">
            <v>304.20999999999998</v>
          </cell>
          <cell r="J17">
            <v>247.6</v>
          </cell>
          <cell r="K17">
            <v>345.4</v>
          </cell>
          <cell r="M17">
            <v>340.7</v>
          </cell>
          <cell r="N17">
            <v>437.3</v>
          </cell>
          <cell r="O17">
            <v>546.5</v>
          </cell>
          <cell r="P17">
            <v>576</v>
          </cell>
          <cell r="R17">
            <v>599</v>
          </cell>
          <cell r="S17">
            <v>708</v>
          </cell>
          <cell r="T17">
            <v>704</v>
          </cell>
          <cell r="U17">
            <v>728</v>
          </cell>
          <cell r="W17">
            <v>757</v>
          </cell>
          <cell r="X17">
            <v>902</v>
          </cell>
          <cell r="Y17">
            <v>1258</v>
          </cell>
          <cell r="Z17">
            <v>2858</v>
          </cell>
          <cell r="AB17">
            <v>3638</v>
          </cell>
          <cell r="AC17">
            <v>4065</v>
          </cell>
          <cell r="AD17">
            <v>4704</v>
          </cell>
          <cell r="AE17">
            <v>5074</v>
          </cell>
        </row>
        <row r="18">
          <cell r="A18" t="str">
            <v>Somonbank</v>
          </cell>
          <cell r="C18">
            <v>98.7</v>
          </cell>
          <cell r="D18">
            <v>140.9</v>
          </cell>
          <cell r="E18">
            <v>198.9</v>
          </cell>
          <cell r="G18">
            <v>187.8</v>
          </cell>
          <cell r="H18">
            <v>222.2</v>
          </cell>
          <cell r="I18">
            <v>248.34</v>
          </cell>
          <cell r="J18">
            <v>300.39999999999998</v>
          </cell>
          <cell r="K18">
            <v>339.2</v>
          </cell>
          <cell r="M18">
            <v>340.3</v>
          </cell>
          <cell r="N18">
            <v>461.1</v>
          </cell>
          <cell r="O18">
            <v>455.5</v>
          </cell>
          <cell r="P18">
            <v>539</v>
          </cell>
          <cell r="R18">
            <v>1090</v>
          </cell>
          <cell r="S18">
            <v>1262</v>
          </cell>
          <cell r="T18">
            <v>1310</v>
          </cell>
          <cell r="U18">
            <v>1513</v>
          </cell>
          <cell r="W18">
            <v>3110</v>
          </cell>
          <cell r="X18">
            <v>4557</v>
          </cell>
          <cell r="Y18">
            <v>4548</v>
          </cell>
          <cell r="Z18">
            <v>4876</v>
          </cell>
          <cell r="AB18">
            <v>4876</v>
          </cell>
          <cell r="AC18">
            <v>4689</v>
          </cell>
          <cell r="AD18">
            <v>4766</v>
          </cell>
          <cell r="AE18">
            <v>4895</v>
          </cell>
        </row>
        <row r="19">
          <cell r="A19" t="str">
            <v>Amonatbank</v>
          </cell>
          <cell r="C19">
            <v>43.2</v>
          </cell>
          <cell r="D19">
            <v>65.599999999999994</v>
          </cell>
          <cell r="E19">
            <v>89.2</v>
          </cell>
          <cell r="G19">
            <v>111</v>
          </cell>
          <cell r="H19">
            <v>302.7</v>
          </cell>
          <cell r="I19">
            <v>497.85</v>
          </cell>
          <cell r="J19">
            <v>633.70000000000005</v>
          </cell>
          <cell r="K19">
            <v>1334.6</v>
          </cell>
          <cell r="M19">
            <v>1598.7</v>
          </cell>
          <cell r="N19">
            <v>1701</v>
          </cell>
          <cell r="O19">
            <v>2152</v>
          </cell>
          <cell r="P19">
            <v>2110</v>
          </cell>
          <cell r="R19">
            <v>2141</v>
          </cell>
          <cell r="S19">
            <v>2078</v>
          </cell>
          <cell r="T19">
            <v>2163</v>
          </cell>
          <cell r="U19">
            <v>3193</v>
          </cell>
          <cell r="W19">
            <v>3761</v>
          </cell>
          <cell r="X19">
            <v>4439</v>
          </cell>
          <cell r="Y19">
            <v>5214</v>
          </cell>
          <cell r="Z19">
            <v>6687</v>
          </cell>
          <cell r="AB19">
            <v>11987</v>
          </cell>
          <cell r="AC19">
            <v>11486</v>
          </cell>
          <cell r="AD19">
            <v>10832</v>
          </cell>
          <cell r="AE19">
            <v>8207</v>
          </cell>
        </row>
        <row r="20">
          <cell r="A20" t="str">
            <v>Ganjina</v>
          </cell>
          <cell r="C20">
            <v>3.5</v>
          </cell>
          <cell r="D20">
            <v>5.7</v>
          </cell>
          <cell r="E20">
            <v>2.8</v>
          </cell>
          <cell r="G20">
            <v>6.8</v>
          </cell>
          <cell r="H20">
            <v>8.3000000000000007</v>
          </cell>
          <cell r="I20">
            <v>6.82</v>
          </cell>
          <cell r="J20">
            <v>6.8</v>
          </cell>
          <cell r="K20">
            <v>11.1</v>
          </cell>
          <cell r="M20">
            <v>110.8</v>
          </cell>
          <cell r="N20">
            <v>288.39999999999998</v>
          </cell>
          <cell r="O20">
            <v>315.39999999999998</v>
          </cell>
          <cell r="P20">
            <v>313</v>
          </cell>
          <cell r="R20">
            <v>311</v>
          </cell>
          <cell r="S20">
            <v>285</v>
          </cell>
          <cell r="T20">
            <v>180</v>
          </cell>
          <cell r="U20">
            <v>248</v>
          </cell>
          <cell r="W20">
            <v>282</v>
          </cell>
          <cell r="X20">
            <v>308</v>
          </cell>
          <cell r="Y20">
            <v>355</v>
          </cell>
          <cell r="Z20">
            <v>378</v>
          </cell>
          <cell r="AB20">
            <v>452</v>
          </cell>
          <cell r="AC20">
            <v>415</v>
          </cell>
          <cell r="AD20">
            <v>368</v>
          </cell>
          <cell r="AE20">
            <v>489</v>
          </cell>
        </row>
        <row r="21">
          <cell r="A21" t="str">
            <v>Fonon</v>
          </cell>
          <cell r="C21">
            <v>10</v>
          </cell>
          <cell r="D21">
            <v>9.9</v>
          </cell>
          <cell r="E21">
            <v>16.100000000000001</v>
          </cell>
          <cell r="G21">
            <v>17.8</v>
          </cell>
          <cell r="H21">
            <v>14.2</v>
          </cell>
          <cell r="I21">
            <v>25.22</v>
          </cell>
          <cell r="J21">
            <v>20.5</v>
          </cell>
          <cell r="K21">
            <v>119</v>
          </cell>
          <cell r="M21">
            <v>153.6</v>
          </cell>
          <cell r="N21">
            <v>167.8</v>
          </cell>
          <cell r="O21">
            <v>116</v>
          </cell>
          <cell r="P21">
            <v>33</v>
          </cell>
          <cell r="R21">
            <v>31</v>
          </cell>
          <cell r="S21">
            <v>28</v>
          </cell>
          <cell r="T21">
            <v>33</v>
          </cell>
          <cell r="U21">
            <v>30</v>
          </cell>
          <cell r="W21">
            <v>78</v>
          </cell>
          <cell r="X21">
            <v>50</v>
          </cell>
          <cell r="Y21">
            <v>124</v>
          </cell>
          <cell r="Z21">
            <v>131</v>
          </cell>
          <cell r="AB21">
            <v>123</v>
          </cell>
          <cell r="AC21">
            <v>106</v>
          </cell>
          <cell r="AD21">
            <v>84</v>
          </cell>
          <cell r="AE21">
            <v>72</v>
          </cell>
        </row>
        <row r="22">
          <cell r="A22" t="str">
            <v>Dehkon 1/</v>
          </cell>
          <cell r="P22" t="str">
            <v>…</v>
          </cell>
          <cell r="R22" t="str">
            <v>…</v>
          </cell>
          <cell r="S22" t="str">
            <v>…</v>
          </cell>
          <cell r="T22" t="str">
            <v>…</v>
          </cell>
          <cell r="U22" t="str">
            <v>…</v>
          </cell>
          <cell r="W22" t="str">
            <v>…</v>
          </cell>
          <cell r="X22" t="str">
            <v>…</v>
          </cell>
          <cell r="Y22" t="str">
            <v>…</v>
          </cell>
          <cell r="Z22" t="str">
            <v>…</v>
          </cell>
          <cell r="AB22" t="str">
            <v>…</v>
          </cell>
          <cell r="AC22">
            <v>1627</v>
          </cell>
          <cell r="AD22">
            <v>1605</v>
          </cell>
          <cell r="AE22">
            <v>1602</v>
          </cell>
        </row>
        <row r="23">
          <cell r="A23" t="str">
            <v>Eskhata</v>
          </cell>
          <cell r="C23">
            <v>3</v>
          </cell>
          <cell r="D23">
            <v>3.5</v>
          </cell>
          <cell r="E23">
            <v>3.5</v>
          </cell>
          <cell r="G23">
            <v>47.1</v>
          </cell>
          <cell r="H23">
            <v>54</v>
          </cell>
          <cell r="I23">
            <v>54.82</v>
          </cell>
          <cell r="J23">
            <v>52.8</v>
          </cell>
          <cell r="K23">
            <v>38.700000000000003</v>
          </cell>
          <cell r="M23">
            <v>61.7</v>
          </cell>
          <cell r="N23">
            <v>138.80000000000001</v>
          </cell>
          <cell r="O23">
            <v>220</v>
          </cell>
          <cell r="P23">
            <v>195</v>
          </cell>
          <cell r="R23">
            <v>176</v>
          </cell>
          <cell r="S23">
            <v>218</v>
          </cell>
          <cell r="T23">
            <v>157</v>
          </cell>
          <cell r="U23">
            <v>182</v>
          </cell>
          <cell r="W23">
            <v>72</v>
          </cell>
          <cell r="X23">
            <v>235</v>
          </cell>
          <cell r="Y23">
            <v>208</v>
          </cell>
          <cell r="Z23">
            <v>248</v>
          </cell>
          <cell r="AB23">
            <v>144</v>
          </cell>
          <cell r="AC23">
            <v>522</v>
          </cell>
          <cell r="AD23">
            <v>634</v>
          </cell>
          <cell r="AE23">
            <v>670</v>
          </cell>
        </row>
        <row r="24">
          <cell r="A24" t="str">
            <v>Ayom</v>
          </cell>
          <cell r="C24">
            <v>23.1</v>
          </cell>
          <cell r="D24">
            <v>34.200000000000003</v>
          </cell>
          <cell r="E24">
            <v>118.4</v>
          </cell>
          <cell r="G24">
            <v>122.9</v>
          </cell>
          <cell r="H24">
            <v>125.2</v>
          </cell>
          <cell r="I24">
            <v>125.22</v>
          </cell>
          <cell r="J24">
            <v>27.1</v>
          </cell>
          <cell r="K24">
            <v>56.2</v>
          </cell>
          <cell r="M24">
            <v>87.3</v>
          </cell>
          <cell r="N24">
            <v>120.5</v>
          </cell>
          <cell r="O24">
            <v>119</v>
          </cell>
          <cell r="P24">
            <v>117</v>
          </cell>
          <cell r="R24">
            <v>645</v>
          </cell>
          <cell r="S24">
            <v>639</v>
          </cell>
          <cell r="T24">
            <v>788</v>
          </cell>
          <cell r="U24">
            <v>723</v>
          </cell>
          <cell r="W24">
            <v>745</v>
          </cell>
          <cell r="X24">
            <v>745</v>
          </cell>
          <cell r="Y24">
            <v>741</v>
          </cell>
          <cell r="Z24">
            <v>737</v>
          </cell>
          <cell r="AB24" t="str">
            <v>…</v>
          </cell>
          <cell r="AC24" t="str">
            <v>…</v>
          </cell>
          <cell r="AD24" t="str">
            <v>…</v>
          </cell>
          <cell r="AE24" t="str">
            <v>…</v>
          </cell>
        </row>
        <row r="25">
          <cell r="A25" t="str">
            <v>Central Asian Bank</v>
          </cell>
          <cell r="C25">
            <v>38.799999999999997</v>
          </cell>
          <cell r="D25">
            <v>545.79999999999995</v>
          </cell>
          <cell r="E25">
            <v>576.9</v>
          </cell>
          <cell r="G25">
            <v>593.79999999999995</v>
          </cell>
          <cell r="H25">
            <v>800.1</v>
          </cell>
          <cell r="I25">
            <v>372</v>
          </cell>
          <cell r="J25">
            <v>518.1</v>
          </cell>
          <cell r="K25">
            <v>1113.9000000000001</v>
          </cell>
          <cell r="M25">
            <v>1142.2</v>
          </cell>
          <cell r="N25">
            <v>1417.4</v>
          </cell>
          <cell r="O25">
            <v>1382.9</v>
          </cell>
          <cell r="P25">
            <v>1228</v>
          </cell>
          <cell r="R25">
            <v>2282</v>
          </cell>
          <cell r="S25">
            <v>2770</v>
          </cell>
          <cell r="T25">
            <v>2901</v>
          </cell>
          <cell r="U25">
            <v>2901</v>
          </cell>
          <cell r="W25">
            <v>2733</v>
          </cell>
          <cell r="X25">
            <v>2826</v>
          </cell>
          <cell r="Y25">
            <v>3297</v>
          </cell>
          <cell r="Z25">
            <v>3480</v>
          </cell>
          <cell r="AB25">
            <v>3208</v>
          </cell>
          <cell r="AC25" t="str">
            <v>…</v>
          </cell>
          <cell r="AD25" t="str">
            <v>…</v>
          </cell>
          <cell r="AE25">
            <v>966</v>
          </cell>
        </row>
        <row r="26">
          <cell r="A26" t="str">
            <v>Tajprombank</v>
          </cell>
          <cell r="C26">
            <v>56.2</v>
          </cell>
          <cell r="D26">
            <v>156</v>
          </cell>
          <cell r="E26">
            <v>301.10000000000002</v>
          </cell>
          <cell r="G26">
            <v>701</v>
          </cell>
          <cell r="H26">
            <v>1192.4000000000001</v>
          </cell>
          <cell r="I26">
            <v>1453.96</v>
          </cell>
          <cell r="J26">
            <v>2074.1999999999998</v>
          </cell>
          <cell r="K26">
            <v>2599.1</v>
          </cell>
          <cell r="M26">
            <v>2489</v>
          </cell>
          <cell r="N26">
            <v>2261.5</v>
          </cell>
          <cell r="O26">
            <v>2560.1999999999998</v>
          </cell>
          <cell r="P26">
            <v>2255</v>
          </cell>
          <cell r="R26">
            <v>2635</v>
          </cell>
          <cell r="S26">
            <v>1963</v>
          </cell>
          <cell r="T26">
            <v>3110</v>
          </cell>
          <cell r="U26">
            <v>2822</v>
          </cell>
          <cell r="W26">
            <v>3497</v>
          </cell>
          <cell r="X26">
            <v>3301</v>
          </cell>
          <cell r="Y26">
            <v>3481</v>
          </cell>
          <cell r="Z26">
            <v>1067</v>
          </cell>
          <cell r="AB26">
            <v>363</v>
          </cell>
          <cell r="AC26" t="str">
            <v>…</v>
          </cell>
          <cell r="AD26" t="str">
            <v>…</v>
          </cell>
          <cell r="AE26" t="str">
            <v>…</v>
          </cell>
        </row>
        <row r="27">
          <cell r="A27" t="str">
            <v>East-Credit Bank</v>
          </cell>
          <cell r="C27" t="str">
            <v>...</v>
          </cell>
          <cell r="D27" t="str">
            <v>...</v>
          </cell>
          <cell r="E27" t="str">
            <v>...</v>
          </cell>
          <cell r="G27" t="str">
            <v>...</v>
          </cell>
          <cell r="H27" t="str">
            <v>...</v>
          </cell>
          <cell r="I27">
            <v>469.9</v>
          </cell>
          <cell r="J27">
            <v>552.79999999999995</v>
          </cell>
          <cell r="K27">
            <v>572.5</v>
          </cell>
          <cell r="M27">
            <v>822.1</v>
          </cell>
          <cell r="N27">
            <v>1111.4000000000001</v>
          </cell>
          <cell r="O27">
            <v>1737.4</v>
          </cell>
          <cell r="P27">
            <v>2182</v>
          </cell>
          <cell r="R27">
            <v>2226</v>
          </cell>
          <cell r="S27">
            <v>3148</v>
          </cell>
          <cell r="T27">
            <v>4002</v>
          </cell>
          <cell r="U27">
            <v>5293</v>
          </cell>
          <cell r="W27">
            <v>5495</v>
          </cell>
          <cell r="X27">
            <v>6212</v>
          </cell>
          <cell r="Y27">
            <v>8760</v>
          </cell>
          <cell r="Z27">
            <v>3200</v>
          </cell>
          <cell r="AB27">
            <v>3793</v>
          </cell>
          <cell r="AC27">
            <v>264</v>
          </cell>
          <cell r="AD27">
            <v>376</v>
          </cell>
          <cell r="AE27">
            <v>1815</v>
          </cell>
        </row>
        <row r="28">
          <cell r="A28" t="str">
            <v>Kafolatbank</v>
          </cell>
          <cell r="C28" t="str">
            <v>...</v>
          </cell>
          <cell r="D28" t="str">
            <v>...</v>
          </cell>
          <cell r="E28" t="str">
            <v>...</v>
          </cell>
          <cell r="G28" t="str">
            <v>...</v>
          </cell>
          <cell r="H28" t="str">
            <v>...</v>
          </cell>
          <cell r="I28" t="str">
            <v>...</v>
          </cell>
          <cell r="J28" t="str">
            <v>...</v>
          </cell>
          <cell r="K28" t="str">
            <v>...</v>
          </cell>
          <cell r="M28" t="str">
            <v>...</v>
          </cell>
          <cell r="N28" t="str">
            <v>...</v>
          </cell>
          <cell r="O28" t="str">
            <v>...</v>
          </cell>
          <cell r="P28">
            <v>623</v>
          </cell>
          <cell r="R28">
            <v>767</v>
          </cell>
          <cell r="S28">
            <v>887</v>
          </cell>
          <cell r="T28">
            <v>1029</v>
          </cell>
          <cell r="U28">
            <v>1361</v>
          </cell>
          <cell r="W28">
            <v>2288</v>
          </cell>
          <cell r="X28">
            <v>2614</v>
          </cell>
          <cell r="Y28">
            <v>3305</v>
          </cell>
          <cell r="Z28">
            <v>3307</v>
          </cell>
          <cell r="AB28">
            <v>4117</v>
          </cell>
          <cell r="AC28">
            <v>4227</v>
          </cell>
          <cell r="AD28">
            <v>4593</v>
          </cell>
          <cell r="AE28">
            <v>4996</v>
          </cell>
        </row>
        <row r="29">
          <cell r="A29" t="str">
            <v>Sokhibkorbank</v>
          </cell>
          <cell r="P29" t="str">
            <v>…</v>
          </cell>
          <cell r="R29" t="str">
            <v>…</v>
          </cell>
          <cell r="S29" t="str">
            <v>…</v>
          </cell>
          <cell r="T29" t="str">
            <v>…</v>
          </cell>
          <cell r="U29" t="str">
            <v>…</v>
          </cell>
          <cell r="V29" t="str">
            <v>…</v>
          </cell>
          <cell r="W29" t="str">
            <v>…</v>
          </cell>
          <cell r="X29" t="str">
            <v>…</v>
          </cell>
          <cell r="Y29" t="str">
            <v>…</v>
          </cell>
          <cell r="Z29" t="str">
            <v>…</v>
          </cell>
          <cell r="AB29">
            <v>2686</v>
          </cell>
          <cell r="AC29">
            <v>2798</v>
          </cell>
          <cell r="AD29">
            <v>2602</v>
          </cell>
          <cell r="AE29">
            <v>8577</v>
          </cell>
        </row>
        <row r="30">
          <cell r="A30" t="str">
            <v>Olimp Bank</v>
          </cell>
          <cell r="P30" t="str">
            <v>…</v>
          </cell>
          <cell r="R30" t="str">
            <v>…</v>
          </cell>
          <cell r="S30" t="str">
            <v>…</v>
          </cell>
          <cell r="T30" t="str">
            <v>…</v>
          </cell>
          <cell r="U30" t="str">
            <v>…</v>
          </cell>
          <cell r="V30" t="str">
            <v>…</v>
          </cell>
          <cell r="W30" t="str">
            <v>…</v>
          </cell>
          <cell r="X30" t="str">
            <v>…</v>
          </cell>
          <cell r="Y30" t="str">
            <v>…</v>
          </cell>
          <cell r="Z30" t="str">
            <v>…</v>
          </cell>
          <cell r="AB30" t="str">
            <v>…</v>
          </cell>
          <cell r="AC30" t="str">
            <v>…</v>
          </cell>
          <cell r="AD30">
            <v>198</v>
          </cell>
          <cell r="AE30">
            <v>387</v>
          </cell>
        </row>
        <row r="31">
          <cell r="A31" t="str">
            <v>Dushanbe</v>
          </cell>
          <cell r="E31">
            <v>60.7</v>
          </cell>
          <cell r="G31">
            <v>188.9</v>
          </cell>
          <cell r="H31">
            <v>458.3</v>
          </cell>
          <cell r="I31">
            <v>501.82</v>
          </cell>
          <cell r="J31">
            <v>577.20000000000005</v>
          </cell>
          <cell r="K31">
            <v>737.4</v>
          </cell>
          <cell r="M31">
            <v>747.1</v>
          </cell>
          <cell r="N31">
            <v>770.7</v>
          </cell>
          <cell r="O31">
            <v>715</v>
          </cell>
          <cell r="P31">
            <v>643</v>
          </cell>
          <cell r="R31">
            <v>639</v>
          </cell>
          <cell r="S31">
            <v>663</v>
          </cell>
          <cell r="T31">
            <v>667</v>
          </cell>
          <cell r="U31">
            <v>637</v>
          </cell>
          <cell r="W31">
            <v>658</v>
          </cell>
          <cell r="X31">
            <v>664</v>
          </cell>
          <cell r="Y31">
            <v>697</v>
          </cell>
          <cell r="Z31">
            <v>705</v>
          </cell>
          <cell r="AB31" t="str">
            <v>…</v>
          </cell>
          <cell r="AC31" t="str">
            <v>…</v>
          </cell>
          <cell r="AD31" t="str">
            <v>…</v>
          </cell>
          <cell r="AE31" t="str">
            <v>…</v>
          </cell>
        </row>
        <row r="33">
          <cell r="A33" t="str">
            <v>Of which</v>
          </cell>
        </row>
        <row r="34">
          <cell r="A34" t="str">
            <v>Toribank</v>
          </cell>
          <cell r="D34">
            <v>131.1</v>
          </cell>
          <cell r="E34">
            <v>93.1</v>
          </cell>
          <cell r="G34">
            <v>110.8</v>
          </cell>
          <cell r="H34">
            <v>413.7</v>
          </cell>
          <cell r="I34">
            <v>408.84</v>
          </cell>
          <cell r="J34">
            <v>458.8</v>
          </cell>
          <cell r="K34">
            <v>455.8</v>
          </cell>
          <cell r="M34">
            <v>1007.1</v>
          </cell>
          <cell r="N34">
            <v>980.3</v>
          </cell>
          <cell r="O34">
            <v>980.3</v>
          </cell>
          <cell r="P34">
            <v>455.8</v>
          </cell>
          <cell r="R34">
            <v>1007.1</v>
          </cell>
          <cell r="S34">
            <v>980.3</v>
          </cell>
          <cell r="T34" t="str">
            <v>--</v>
          </cell>
          <cell r="U34" t="str">
            <v>--</v>
          </cell>
          <cell r="W34" t="str">
            <v>--</v>
          </cell>
          <cell r="X34" t="str">
            <v>--</v>
          </cell>
          <cell r="Y34" t="str">
            <v>--</v>
          </cell>
          <cell r="Z34" t="str">
            <v>--</v>
          </cell>
          <cell r="AB34" t="str">
            <v>--</v>
          </cell>
          <cell r="AC34" t="str">
            <v>--</v>
          </cell>
          <cell r="AD34" t="str">
            <v>--</v>
          </cell>
          <cell r="AE34" t="str">
            <v>--</v>
          </cell>
        </row>
        <row r="35">
          <cell r="A35" t="str">
            <v>Ayom</v>
          </cell>
          <cell r="AB35">
            <v>732</v>
          </cell>
          <cell r="AC35" t="str">
            <v>…</v>
          </cell>
        </row>
        <row r="36">
          <cell r="A36" t="str">
            <v>Dushanbe</v>
          </cell>
          <cell r="AB36">
            <v>98</v>
          </cell>
          <cell r="AC36" t="str">
            <v>…</v>
          </cell>
        </row>
        <row r="37">
          <cell r="A37" t="str">
            <v>Bakhtovar</v>
          </cell>
          <cell r="D37">
            <v>2</v>
          </cell>
          <cell r="E37">
            <v>10</v>
          </cell>
          <cell r="G37">
            <v>13</v>
          </cell>
          <cell r="H37">
            <v>15</v>
          </cell>
          <cell r="I37">
            <v>15</v>
          </cell>
          <cell r="J37">
            <v>35</v>
          </cell>
          <cell r="K37">
            <v>60</v>
          </cell>
          <cell r="M37">
            <v>49.7</v>
          </cell>
          <cell r="N37">
            <v>38.299999999999997</v>
          </cell>
          <cell r="O37">
            <v>38.299999999999997</v>
          </cell>
          <cell r="P37">
            <v>60</v>
          </cell>
          <cell r="R37">
            <v>49.7</v>
          </cell>
          <cell r="S37">
            <v>38.299999999999997</v>
          </cell>
          <cell r="T37" t="str">
            <v>--</v>
          </cell>
          <cell r="U37" t="str">
            <v>--</v>
          </cell>
          <cell r="W37" t="str">
            <v>--</v>
          </cell>
          <cell r="X37" t="str">
            <v>--</v>
          </cell>
          <cell r="Y37" t="str">
            <v>--</v>
          </cell>
          <cell r="Z37" t="str">
            <v>--</v>
          </cell>
          <cell r="AB37" t="str">
            <v>--</v>
          </cell>
          <cell r="AC37" t="str">
            <v>--</v>
          </cell>
          <cell r="AD37" t="str">
            <v>--</v>
          </cell>
          <cell r="AE37" t="str">
            <v>--</v>
          </cell>
        </row>
        <row r="38">
          <cell r="A38" t="str">
            <v>Rishta</v>
          </cell>
          <cell r="E38" t="str">
            <v>...</v>
          </cell>
          <cell r="G38">
            <v>60.3</v>
          </cell>
          <cell r="H38">
            <v>60.3</v>
          </cell>
          <cell r="I38">
            <v>60.35</v>
          </cell>
          <cell r="J38">
            <v>60.3</v>
          </cell>
          <cell r="K38">
            <v>117.2</v>
          </cell>
          <cell r="M38">
            <v>0</v>
          </cell>
          <cell r="N38">
            <v>0</v>
          </cell>
          <cell r="O38">
            <v>0</v>
          </cell>
          <cell r="P38">
            <v>117.2</v>
          </cell>
          <cell r="R38" t="str">
            <v>--</v>
          </cell>
          <cell r="S38" t="str">
            <v>--</v>
          </cell>
          <cell r="T38" t="str">
            <v>--</v>
          </cell>
          <cell r="U38" t="str">
            <v>--</v>
          </cell>
          <cell r="W38" t="str">
            <v>--</v>
          </cell>
          <cell r="X38" t="str">
            <v>--</v>
          </cell>
          <cell r="Y38" t="str">
            <v>--</v>
          </cell>
          <cell r="Z38" t="str">
            <v>--</v>
          </cell>
          <cell r="AB38" t="str">
            <v>--</v>
          </cell>
          <cell r="AC38" t="str">
            <v>--</v>
          </cell>
          <cell r="AD38" t="str">
            <v>--</v>
          </cell>
          <cell r="AE38" t="str">
            <v>--</v>
          </cell>
        </row>
        <row r="39">
          <cell r="A39" t="str">
            <v>Aviabank</v>
          </cell>
          <cell r="C39">
            <v>7.6</v>
          </cell>
          <cell r="D39">
            <v>7.6</v>
          </cell>
          <cell r="E39">
            <v>7.6</v>
          </cell>
          <cell r="G39">
            <v>7.6</v>
          </cell>
          <cell r="H39">
            <v>7.6</v>
          </cell>
          <cell r="I39">
            <v>7.6</v>
          </cell>
          <cell r="J39">
            <v>7.6</v>
          </cell>
          <cell r="K39">
            <v>0</v>
          </cell>
          <cell r="M39">
            <v>0</v>
          </cell>
          <cell r="N39">
            <v>0</v>
          </cell>
          <cell r="O39">
            <v>0</v>
          </cell>
          <cell r="P39" t="str">
            <v>--</v>
          </cell>
          <cell r="R39" t="str">
            <v>--</v>
          </cell>
          <cell r="S39" t="str">
            <v>--</v>
          </cell>
          <cell r="T39" t="str">
            <v>--</v>
          </cell>
          <cell r="U39" t="str">
            <v>--</v>
          </cell>
          <cell r="W39" t="str">
            <v>--</v>
          </cell>
          <cell r="X39" t="str">
            <v>--</v>
          </cell>
          <cell r="Y39" t="str">
            <v>--</v>
          </cell>
          <cell r="Z39" t="str">
            <v>--</v>
          </cell>
          <cell r="AB39" t="str">
            <v>--</v>
          </cell>
          <cell r="AC39" t="str">
            <v>--</v>
          </cell>
          <cell r="AD39" t="str">
            <v>--</v>
          </cell>
          <cell r="AE39" t="str">
            <v>--</v>
          </cell>
        </row>
        <row r="40">
          <cell r="A40" t="str">
            <v>Tajbank</v>
          </cell>
          <cell r="C40">
            <v>22.4</v>
          </cell>
          <cell r="D40">
            <v>20.9</v>
          </cell>
          <cell r="E40">
            <v>20.100000000000001</v>
          </cell>
          <cell r="G40">
            <v>19.399999999999999</v>
          </cell>
          <cell r="H40">
            <v>19</v>
          </cell>
          <cell r="I40">
            <v>19</v>
          </cell>
          <cell r="J40">
            <v>12.6</v>
          </cell>
          <cell r="K40">
            <v>8.1</v>
          </cell>
          <cell r="M40">
            <v>10.9</v>
          </cell>
          <cell r="N40">
            <v>0</v>
          </cell>
          <cell r="O40">
            <v>0</v>
          </cell>
          <cell r="P40">
            <v>8.1</v>
          </cell>
          <cell r="R40">
            <v>10.9</v>
          </cell>
          <cell r="S40" t="str">
            <v>--</v>
          </cell>
          <cell r="T40" t="str">
            <v>--</v>
          </cell>
          <cell r="U40" t="str">
            <v>--</v>
          </cell>
          <cell r="W40" t="str">
            <v>--</v>
          </cell>
          <cell r="X40" t="str">
            <v>--</v>
          </cell>
          <cell r="Y40" t="str">
            <v>--</v>
          </cell>
          <cell r="Z40" t="str">
            <v>--</v>
          </cell>
          <cell r="AB40" t="str">
            <v>--</v>
          </cell>
          <cell r="AC40" t="str">
            <v>--</v>
          </cell>
          <cell r="AD40" t="str">
            <v>--</v>
          </cell>
          <cell r="AE40" t="str">
            <v>--</v>
          </cell>
        </row>
        <row r="41">
          <cell r="A41" t="str">
            <v>Khatlon Bank</v>
          </cell>
          <cell r="C41">
            <v>10</v>
          </cell>
          <cell r="D41">
            <v>9.9</v>
          </cell>
          <cell r="E41">
            <v>9.6</v>
          </cell>
          <cell r="G41">
            <v>9.5</v>
          </cell>
          <cell r="H41">
            <v>9.5</v>
          </cell>
          <cell r="I41">
            <v>9.4700000000000006</v>
          </cell>
          <cell r="J41">
            <v>9.5</v>
          </cell>
          <cell r="K41">
            <v>9.5</v>
          </cell>
          <cell r="M41">
            <v>9.5</v>
          </cell>
          <cell r="N41">
            <v>0</v>
          </cell>
          <cell r="O41">
            <v>0</v>
          </cell>
          <cell r="P41">
            <v>9.5</v>
          </cell>
          <cell r="R41">
            <v>9.5</v>
          </cell>
          <cell r="S41" t="str">
            <v>--</v>
          </cell>
          <cell r="T41" t="str">
            <v>--</v>
          </cell>
          <cell r="U41" t="str">
            <v>--</v>
          </cell>
          <cell r="W41" t="str">
            <v>--</v>
          </cell>
          <cell r="X41" t="str">
            <v>--</v>
          </cell>
          <cell r="Y41" t="str">
            <v>--</v>
          </cell>
          <cell r="Z41" t="str">
            <v>--</v>
          </cell>
          <cell r="AB41" t="str">
            <v>--</v>
          </cell>
          <cell r="AC41" t="str">
            <v>--</v>
          </cell>
          <cell r="AD41" t="str">
            <v>--</v>
          </cell>
          <cell r="AE41" t="str">
            <v>--</v>
          </cell>
        </row>
        <row r="42">
          <cell r="A42" t="str">
            <v xml:space="preserve">Tajikbankbusiness </v>
          </cell>
          <cell r="C42">
            <v>734.5</v>
          </cell>
          <cell r="D42">
            <v>1519.4</v>
          </cell>
          <cell r="E42">
            <v>1745.5</v>
          </cell>
          <cell r="G42">
            <v>1891.9</v>
          </cell>
          <cell r="H42">
            <v>2711.6</v>
          </cell>
          <cell r="I42">
            <v>2877.23</v>
          </cell>
          <cell r="J42">
            <v>2867.9</v>
          </cell>
          <cell r="K42">
            <v>2734.7</v>
          </cell>
          <cell r="M42">
            <v>2813</v>
          </cell>
          <cell r="N42">
            <v>1965</v>
          </cell>
          <cell r="O42">
            <v>1929.9</v>
          </cell>
          <cell r="P42">
            <v>2767</v>
          </cell>
          <cell r="R42">
            <v>2892</v>
          </cell>
          <cell r="S42">
            <v>2747</v>
          </cell>
          <cell r="T42">
            <v>2747</v>
          </cell>
          <cell r="U42">
            <v>7104</v>
          </cell>
          <cell r="W42">
            <v>7544</v>
          </cell>
          <cell r="X42">
            <v>7371</v>
          </cell>
          <cell r="Y42" t="str">
            <v>…</v>
          </cell>
          <cell r="Z42" t="str">
            <v>…</v>
          </cell>
          <cell r="AB42" t="str">
            <v>…</v>
          </cell>
          <cell r="AC42" t="str">
            <v>…</v>
          </cell>
          <cell r="AD42" t="str">
            <v>…</v>
          </cell>
          <cell r="AE42" t="str">
            <v>…</v>
          </cell>
        </row>
        <row r="43">
          <cell r="A43" t="str">
            <v>Textinvestbank</v>
          </cell>
          <cell r="C43">
            <v>115.3</v>
          </cell>
          <cell r="D43">
            <v>109.6</v>
          </cell>
          <cell r="E43">
            <v>0.2</v>
          </cell>
          <cell r="G43">
            <v>32.4</v>
          </cell>
          <cell r="H43">
            <v>111.9</v>
          </cell>
          <cell r="I43">
            <v>130.88</v>
          </cell>
          <cell r="J43">
            <v>211.8</v>
          </cell>
          <cell r="K43">
            <v>443.3</v>
          </cell>
          <cell r="M43">
            <v>841.7</v>
          </cell>
          <cell r="N43">
            <v>922.9</v>
          </cell>
          <cell r="O43">
            <v>857.2</v>
          </cell>
          <cell r="P43">
            <v>306</v>
          </cell>
          <cell r="R43">
            <v>864</v>
          </cell>
          <cell r="S43">
            <v>978</v>
          </cell>
          <cell r="T43">
            <v>978</v>
          </cell>
          <cell r="U43">
            <v>1051</v>
          </cell>
          <cell r="W43">
            <v>1119</v>
          </cell>
          <cell r="X43">
            <v>1177</v>
          </cell>
          <cell r="Y43" t="str">
            <v>…</v>
          </cell>
          <cell r="Z43" t="str">
            <v>…</v>
          </cell>
          <cell r="AB43" t="str">
            <v>…</v>
          </cell>
          <cell r="AC43" t="str">
            <v>…</v>
          </cell>
          <cell r="AD43" t="str">
            <v>…</v>
          </cell>
          <cell r="AE43" t="str">
            <v>…</v>
          </cell>
        </row>
        <row r="44">
          <cell r="A44" t="str">
            <v>Dehkon Bank 2/</v>
          </cell>
          <cell r="C44">
            <v>72</v>
          </cell>
          <cell r="D44">
            <v>189.5</v>
          </cell>
          <cell r="E44">
            <v>338.6</v>
          </cell>
          <cell r="G44">
            <v>439</v>
          </cell>
          <cell r="H44">
            <v>698.8</v>
          </cell>
          <cell r="I44">
            <v>754.33</v>
          </cell>
          <cell r="J44">
            <v>765.5</v>
          </cell>
          <cell r="K44">
            <v>829.7</v>
          </cell>
          <cell r="M44">
            <v>787.9</v>
          </cell>
          <cell r="N44">
            <v>833</v>
          </cell>
          <cell r="O44">
            <v>832.8</v>
          </cell>
          <cell r="P44">
            <v>826</v>
          </cell>
          <cell r="R44">
            <v>1659</v>
          </cell>
          <cell r="S44">
            <v>1684</v>
          </cell>
          <cell r="T44">
            <v>1689</v>
          </cell>
          <cell r="U44">
            <v>1641</v>
          </cell>
          <cell r="W44">
            <v>1731</v>
          </cell>
          <cell r="X44">
            <v>1754</v>
          </cell>
          <cell r="Y44">
            <v>1743</v>
          </cell>
          <cell r="Z44">
            <v>1718</v>
          </cell>
          <cell r="AB44" t="str">
            <v>…</v>
          </cell>
          <cell r="AC44">
            <v>1627</v>
          </cell>
          <cell r="AD44">
            <v>1605</v>
          </cell>
          <cell r="AE44">
            <v>1602</v>
          </cell>
        </row>
        <row r="45">
          <cell r="A45" t="str">
            <v>Gulsara 2/</v>
          </cell>
          <cell r="C45">
            <v>15</v>
          </cell>
          <cell r="D45">
            <v>17.399999999999999</v>
          </cell>
          <cell r="E45">
            <v>17.399999999999999</v>
          </cell>
          <cell r="G45">
            <v>22</v>
          </cell>
          <cell r="H45">
            <v>24.3</v>
          </cell>
          <cell r="I45">
            <v>25.63</v>
          </cell>
          <cell r="J45">
            <v>23.9</v>
          </cell>
          <cell r="K45">
            <v>36</v>
          </cell>
          <cell r="M45">
            <v>54.5</v>
          </cell>
          <cell r="N45">
            <v>59.3</v>
          </cell>
          <cell r="O45">
            <v>74.8</v>
          </cell>
          <cell r="P45">
            <v>39</v>
          </cell>
          <cell r="R45">
            <v>37</v>
          </cell>
          <cell r="S45">
            <v>40</v>
          </cell>
          <cell r="T45">
            <v>42</v>
          </cell>
          <cell r="U45">
            <v>42</v>
          </cell>
          <cell r="W45">
            <v>44</v>
          </cell>
          <cell r="X45">
            <v>45</v>
          </cell>
          <cell r="Y45">
            <v>48</v>
          </cell>
          <cell r="Z45">
            <v>50</v>
          </cell>
          <cell r="AB45" t="str">
            <v>…</v>
          </cell>
          <cell r="AC45" t="str">
            <v>…</v>
          </cell>
          <cell r="AD45" t="str">
            <v>…</v>
          </cell>
          <cell r="AE45" t="str">
            <v>…</v>
          </cell>
        </row>
        <row r="47">
          <cell r="A47" t="str">
            <v>From the National Bank of Tajikistan</v>
          </cell>
          <cell r="C47">
            <v>60.9</v>
          </cell>
          <cell r="D47">
            <v>10.5</v>
          </cell>
          <cell r="E47">
            <v>11.7</v>
          </cell>
          <cell r="G47">
            <v>162.30000000000001</v>
          </cell>
          <cell r="H47">
            <v>2004</v>
          </cell>
          <cell r="I47">
            <v>413.37</v>
          </cell>
          <cell r="J47">
            <v>2766</v>
          </cell>
          <cell r="K47">
            <v>3139</v>
          </cell>
          <cell r="M47">
            <v>3403</v>
          </cell>
          <cell r="N47">
            <v>12652</v>
          </cell>
          <cell r="O47">
            <v>18812</v>
          </cell>
          <cell r="P47">
            <v>84975</v>
          </cell>
          <cell r="R47">
            <v>17373</v>
          </cell>
          <cell r="S47">
            <v>26680</v>
          </cell>
          <cell r="T47" t="e">
            <v>#REF!</v>
          </cell>
          <cell r="U47" t="e">
            <v>#REF!</v>
          </cell>
          <cell r="W47" t="e">
            <v>#REF!</v>
          </cell>
          <cell r="X47" t="e">
            <v>#REF!</v>
          </cell>
          <cell r="Y47" t="e">
            <v>#REF!</v>
          </cell>
          <cell r="Z47" t="e">
            <v>#REF!</v>
          </cell>
          <cell r="AB47">
            <v>28775</v>
          </cell>
          <cell r="AC47">
            <v>25754</v>
          </cell>
          <cell r="AD47">
            <v>31354</v>
          </cell>
          <cell r="AE47">
            <v>32633</v>
          </cell>
        </row>
        <row r="49">
          <cell r="A49" t="str">
            <v>Source: National Bank of Tajikistan.</v>
          </cell>
        </row>
      </sheetData>
      <sheetData sheetId="40" refreshError="1">
        <row r="1">
          <cell r="A1" t="str">
            <v>Table A-32. Tajikistan: Treasury Bill Auctions, 2000–2002</v>
          </cell>
        </row>
        <row r="2">
          <cell r="A2" t="str">
            <v>(In thousands of somoni; unless otherwise specified)</v>
          </cell>
        </row>
        <row r="4">
          <cell r="C4">
            <v>1998</v>
          </cell>
          <cell r="F4">
            <v>1998</v>
          </cell>
          <cell r="I4">
            <v>1999</v>
          </cell>
          <cell r="Y4">
            <v>2000</v>
          </cell>
          <cell r="AR4">
            <v>2001</v>
          </cell>
        </row>
        <row r="5">
          <cell r="A5" t="str">
            <v>Auction date</v>
          </cell>
          <cell r="C5">
            <v>36040</v>
          </cell>
          <cell r="D5">
            <v>36068</v>
          </cell>
          <cell r="E5">
            <v>36096</v>
          </cell>
          <cell r="F5">
            <v>36124</v>
          </cell>
          <cell r="G5" t="str">
            <v>Sep–</v>
          </cell>
          <cell r="I5">
            <v>36194</v>
          </cell>
          <cell r="J5">
            <v>36215</v>
          </cell>
          <cell r="K5">
            <v>36243</v>
          </cell>
          <cell r="L5">
            <v>36271</v>
          </cell>
          <cell r="M5">
            <v>36299</v>
          </cell>
          <cell r="N5">
            <v>36327</v>
          </cell>
          <cell r="O5">
            <v>36355</v>
          </cell>
          <cell r="P5">
            <v>36383</v>
          </cell>
          <cell r="Q5">
            <v>36411</v>
          </cell>
          <cell r="R5" t="str">
            <v>06–Oct.99</v>
          </cell>
          <cell r="S5">
            <v>36467</v>
          </cell>
          <cell r="T5">
            <v>37226</v>
          </cell>
          <cell r="U5">
            <v>37255</v>
          </cell>
          <cell r="V5">
            <v>36890</v>
          </cell>
          <cell r="W5">
            <v>37255</v>
          </cell>
          <cell r="Y5">
            <v>36558</v>
          </cell>
          <cell r="Z5">
            <v>36938</v>
          </cell>
          <cell r="AA5">
            <v>36951</v>
          </cell>
          <cell r="AB5">
            <v>36979</v>
          </cell>
          <cell r="AC5">
            <v>37007</v>
          </cell>
          <cell r="AD5">
            <v>37028</v>
          </cell>
          <cell r="AE5">
            <v>37042</v>
          </cell>
          <cell r="AF5">
            <v>37063</v>
          </cell>
          <cell r="AG5">
            <v>37070</v>
          </cell>
          <cell r="AH5">
            <v>37098</v>
          </cell>
          <cell r="AI5">
            <v>37112</v>
          </cell>
          <cell r="AJ5">
            <v>37126</v>
          </cell>
          <cell r="AK5">
            <v>37140</v>
          </cell>
          <cell r="AL5">
            <v>37154</v>
          </cell>
          <cell r="AM5">
            <v>37189</v>
          </cell>
          <cell r="AN5">
            <v>37203</v>
          </cell>
          <cell r="AO5">
            <v>37217</v>
          </cell>
          <cell r="AP5">
            <v>37245</v>
          </cell>
          <cell r="AR5">
            <v>37280</v>
          </cell>
          <cell r="AS5">
            <v>37294</v>
          </cell>
          <cell r="AT5">
            <v>37308</v>
          </cell>
          <cell r="AU5">
            <v>37322</v>
          </cell>
          <cell r="AV5">
            <v>37350</v>
          </cell>
          <cell r="AW5">
            <v>37364</v>
          </cell>
          <cell r="AX5">
            <v>37378</v>
          </cell>
          <cell r="AY5">
            <v>37394</v>
          </cell>
          <cell r="AZ5">
            <v>37427</v>
          </cell>
          <cell r="BA5">
            <v>37462</v>
          </cell>
          <cell r="BB5">
            <v>37476</v>
          </cell>
          <cell r="BC5">
            <v>37490</v>
          </cell>
          <cell r="BD5">
            <v>37504</v>
          </cell>
          <cell r="BE5">
            <v>37553</v>
          </cell>
          <cell r="BF5">
            <v>37609</v>
          </cell>
          <cell r="BG5">
            <v>37616</v>
          </cell>
        </row>
        <row r="6">
          <cell r="G6" t="str">
            <v>Dec</v>
          </cell>
        </row>
        <row r="8">
          <cell r="A8" t="str">
            <v>Term (days to maturity)</v>
          </cell>
          <cell r="C8">
            <v>28</v>
          </cell>
          <cell r="D8">
            <v>28</v>
          </cell>
          <cell r="E8">
            <v>28</v>
          </cell>
          <cell r="F8">
            <v>91</v>
          </cell>
          <cell r="I8">
            <v>28</v>
          </cell>
          <cell r="J8">
            <v>28</v>
          </cell>
          <cell r="K8">
            <v>28</v>
          </cell>
          <cell r="L8">
            <v>28</v>
          </cell>
          <cell r="M8">
            <v>28</v>
          </cell>
          <cell r="N8">
            <v>28</v>
          </cell>
          <cell r="O8">
            <v>28</v>
          </cell>
          <cell r="P8">
            <v>28</v>
          </cell>
          <cell r="Q8">
            <v>28</v>
          </cell>
          <cell r="R8">
            <v>28</v>
          </cell>
          <cell r="S8" t="str">
            <v>28</v>
          </cell>
          <cell r="T8" t="str">
            <v>56</v>
          </cell>
          <cell r="U8" t="str">
            <v>28</v>
          </cell>
          <cell r="V8" t="str">
            <v>91</v>
          </cell>
          <cell r="W8" t="str">
            <v>182</v>
          </cell>
          <cell r="Y8" t="str">
            <v>91</v>
          </cell>
          <cell r="Z8" t="str">
            <v>91</v>
          </cell>
          <cell r="AA8" t="str">
            <v>91</v>
          </cell>
          <cell r="AB8" t="str">
            <v>91</v>
          </cell>
          <cell r="AC8" t="str">
            <v>91</v>
          </cell>
          <cell r="AD8" t="str">
            <v>91</v>
          </cell>
          <cell r="AE8" t="str">
            <v>91</v>
          </cell>
          <cell r="AF8" t="str">
            <v>91</v>
          </cell>
          <cell r="AG8" t="str">
            <v>91</v>
          </cell>
          <cell r="AH8" t="str">
            <v>91</v>
          </cell>
          <cell r="AI8" t="str">
            <v>91</v>
          </cell>
          <cell r="AJ8" t="str">
            <v>91</v>
          </cell>
          <cell r="AK8" t="str">
            <v>91</v>
          </cell>
          <cell r="AL8" t="str">
            <v>91</v>
          </cell>
          <cell r="AM8" t="str">
            <v>91</v>
          </cell>
          <cell r="AN8" t="str">
            <v>91</v>
          </cell>
          <cell r="AO8" t="str">
            <v>91</v>
          </cell>
          <cell r="AP8" t="str">
            <v>182</v>
          </cell>
          <cell r="AR8">
            <v>182</v>
          </cell>
          <cell r="AS8">
            <v>182</v>
          </cell>
          <cell r="AT8">
            <v>182</v>
          </cell>
          <cell r="AU8">
            <v>182</v>
          </cell>
          <cell r="AV8">
            <v>182</v>
          </cell>
          <cell r="AW8">
            <v>182</v>
          </cell>
          <cell r="AX8">
            <v>182</v>
          </cell>
          <cell r="AY8">
            <v>182</v>
          </cell>
          <cell r="AZ8">
            <v>182</v>
          </cell>
          <cell r="BA8">
            <v>182</v>
          </cell>
          <cell r="BB8">
            <v>182</v>
          </cell>
          <cell r="BC8">
            <v>182</v>
          </cell>
          <cell r="BD8">
            <v>182</v>
          </cell>
          <cell r="BE8">
            <v>182</v>
          </cell>
          <cell r="BF8">
            <v>182</v>
          </cell>
          <cell r="BG8">
            <v>182</v>
          </cell>
        </row>
        <row r="9">
          <cell r="A9" t="str">
            <v>Maturity date</v>
          </cell>
          <cell r="C9">
            <v>36068</v>
          </cell>
          <cell r="D9">
            <v>36096</v>
          </cell>
          <cell r="E9">
            <v>36124</v>
          </cell>
          <cell r="F9">
            <v>36215</v>
          </cell>
          <cell r="I9">
            <v>36222</v>
          </cell>
          <cell r="J9">
            <v>36243</v>
          </cell>
          <cell r="K9">
            <v>36271</v>
          </cell>
          <cell r="L9">
            <v>36299</v>
          </cell>
          <cell r="M9">
            <v>36327</v>
          </cell>
          <cell r="N9">
            <v>36355</v>
          </cell>
          <cell r="O9">
            <v>36383</v>
          </cell>
          <cell r="P9">
            <v>36411</v>
          </cell>
          <cell r="Q9" t="str">
            <v>06–Oct.99</v>
          </cell>
          <cell r="R9">
            <v>36467</v>
          </cell>
          <cell r="S9">
            <v>36506</v>
          </cell>
          <cell r="T9">
            <v>36552</v>
          </cell>
          <cell r="U9" t="str">
            <v>27,01,00</v>
          </cell>
          <cell r="V9" t="str">
            <v>30,03,00</v>
          </cell>
          <cell r="W9" t="str">
            <v>29,06,00</v>
          </cell>
          <cell r="Y9" t="str">
            <v>03,05,00</v>
          </cell>
          <cell r="Z9" t="str">
            <v>17,05,00</v>
          </cell>
          <cell r="AA9" t="str">
            <v>31,05,00</v>
          </cell>
          <cell r="AB9" t="str">
            <v>28,06,00</v>
          </cell>
          <cell r="AC9" t="str">
            <v>26,07,00</v>
          </cell>
          <cell r="AD9" t="str">
            <v>16,08,00</v>
          </cell>
          <cell r="AE9" t="str">
            <v>26,07,00</v>
          </cell>
          <cell r="AF9" t="str">
            <v>20,09,00</v>
          </cell>
          <cell r="AG9" t="str">
            <v>27,09,00</v>
          </cell>
          <cell r="AH9" t="str">
            <v>25,10,00</v>
          </cell>
          <cell r="AI9" t="str">
            <v>08,11,00</v>
          </cell>
          <cell r="AJ9" t="str">
            <v>22,11,00</v>
          </cell>
          <cell r="AK9" t="str">
            <v>6,12,00</v>
          </cell>
          <cell r="AL9" t="str">
            <v>20,12,00</v>
          </cell>
          <cell r="AM9" t="str">
            <v>24,01,01</v>
          </cell>
          <cell r="AN9" t="str">
            <v>7,02,01</v>
          </cell>
          <cell r="AO9" t="str">
            <v>21,02,01</v>
          </cell>
          <cell r="AP9" t="str">
            <v>20,06,01</v>
          </cell>
        </row>
        <row r="10">
          <cell r="A10" t="str">
            <v>Amount offered (in millions of somoni)</v>
          </cell>
          <cell r="C10">
            <v>200</v>
          </cell>
          <cell r="D10">
            <v>100</v>
          </cell>
          <cell r="E10">
            <v>100</v>
          </cell>
          <cell r="F10">
            <v>100</v>
          </cell>
          <cell r="G10">
            <v>500</v>
          </cell>
          <cell r="I10">
            <v>100</v>
          </cell>
          <cell r="J10">
            <v>100</v>
          </cell>
          <cell r="K10">
            <v>100</v>
          </cell>
          <cell r="L10">
            <v>100</v>
          </cell>
          <cell r="M10">
            <v>100</v>
          </cell>
          <cell r="N10">
            <v>100</v>
          </cell>
          <cell r="O10">
            <v>100</v>
          </cell>
          <cell r="P10">
            <v>200</v>
          </cell>
          <cell r="Q10">
            <v>200</v>
          </cell>
          <cell r="R10">
            <v>200</v>
          </cell>
          <cell r="S10">
            <v>200</v>
          </cell>
          <cell r="T10">
            <v>300</v>
          </cell>
          <cell r="U10">
            <v>400</v>
          </cell>
          <cell r="V10">
            <v>400</v>
          </cell>
          <cell r="W10">
            <v>400</v>
          </cell>
          <cell r="Y10">
            <v>200</v>
          </cell>
          <cell r="Z10">
            <v>100</v>
          </cell>
          <cell r="AA10">
            <v>100</v>
          </cell>
          <cell r="AB10">
            <v>100</v>
          </cell>
          <cell r="AC10">
            <v>100</v>
          </cell>
          <cell r="AD10">
            <v>200</v>
          </cell>
          <cell r="AE10">
            <v>130</v>
          </cell>
          <cell r="AF10">
            <v>100</v>
          </cell>
          <cell r="AG10">
            <v>100</v>
          </cell>
          <cell r="AH10">
            <v>200</v>
          </cell>
          <cell r="AI10">
            <v>200</v>
          </cell>
          <cell r="AJ10">
            <v>250</v>
          </cell>
          <cell r="AK10">
            <v>100</v>
          </cell>
          <cell r="AL10">
            <v>100</v>
          </cell>
          <cell r="AM10">
            <v>150</v>
          </cell>
          <cell r="AN10">
            <v>110</v>
          </cell>
          <cell r="AO10">
            <v>250</v>
          </cell>
          <cell r="AP10">
            <v>100</v>
          </cell>
          <cell r="AR10">
            <v>200</v>
          </cell>
          <cell r="AS10">
            <v>200</v>
          </cell>
          <cell r="AT10">
            <v>200</v>
          </cell>
          <cell r="AU10">
            <v>200</v>
          </cell>
          <cell r="AV10">
            <v>200</v>
          </cell>
          <cell r="AW10">
            <v>200</v>
          </cell>
          <cell r="AX10">
            <v>270</v>
          </cell>
          <cell r="AY10">
            <v>200</v>
          </cell>
          <cell r="AZ10">
            <v>200</v>
          </cell>
          <cell r="BA10">
            <v>300</v>
          </cell>
          <cell r="BB10">
            <v>500</v>
          </cell>
          <cell r="BC10">
            <v>300</v>
          </cell>
          <cell r="BD10">
            <v>300</v>
          </cell>
          <cell r="BE10">
            <v>70</v>
          </cell>
          <cell r="BF10">
            <v>60</v>
          </cell>
          <cell r="BG10">
            <v>3</v>
          </cell>
        </row>
        <row r="11">
          <cell r="A11" t="str">
            <v>Volume sold (nominal in millions of TR)</v>
          </cell>
          <cell r="C11">
            <v>53</v>
          </cell>
          <cell r="D11">
            <v>56.75</v>
          </cell>
          <cell r="E11">
            <v>57.15</v>
          </cell>
          <cell r="F11">
            <v>61.65</v>
          </cell>
          <cell r="G11">
            <v>228.55</v>
          </cell>
          <cell r="I11">
            <v>5</v>
          </cell>
          <cell r="J11">
            <v>78.84</v>
          </cell>
          <cell r="K11">
            <v>63.14</v>
          </cell>
          <cell r="L11">
            <v>73.3</v>
          </cell>
          <cell r="M11">
            <v>79.7</v>
          </cell>
          <cell r="N11">
            <v>91.86</v>
          </cell>
          <cell r="O11">
            <v>98.86</v>
          </cell>
          <cell r="P11">
            <v>112.52</v>
          </cell>
          <cell r="Q11">
            <v>121.77</v>
          </cell>
          <cell r="R11">
            <v>165.66</v>
          </cell>
          <cell r="S11">
            <v>200</v>
          </cell>
          <cell r="T11">
            <v>133.72</v>
          </cell>
          <cell r="U11">
            <v>0</v>
          </cell>
          <cell r="V11">
            <v>0</v>
          </cell>
          <cell r="W11">
            <v>0</v>
          </cell>
          <cell r="Y11">
            <v>200</v>
          </cell>
          <cell r="Z11">
            <v>100</v>
          </cell>
          <cell r="AA11">
            <v>100</v>
          </cell>
          <cell r="AB11">
            <v>2.62</v>
          </cell>
          <cell r="AC11">
            <v>24.17</v>
          </cell>
          <cell r="AD11">
            <v>200</v>
          </cell>
          <cell r="AE11">
            <v>130</v>
          </cell>
          <cell r="AF11">
            <v>72.209999999999994</v>
          </cell>
          <cell r="AG11">
            <v>5.81</v>
          </cell>
          <cell r="AH11">
            <v>200</v>
          </cell>
          <cell r="AI11">
            <v>81.13</v>
          </cell>
          <cell r="AJ11">
            <v>208.44</v>
          </cell>
          <cell r="AK11">
            <v>6.95</v>
          </cell>
          <cell r="AL11">
            <v>34.43</v>
          </cell>
          <cell r="AM11">
            <v>138.24</v>
          </cell>
          <cell r="AN11">
            <v>0.10341</v>
          </cell>
          <cell r="AO11">
            <v>0.10397000000000001</v>
          </cell>
          <cell r="AP11">
            <v>5.2769999999999997E-2</v>
          </cell>
        </row>
        <row r="12">
          <cell r="A12" t="str">
            <v>Volume sold (cash in millions of somoni)</v>
          </cell>
          <cell r="C12">
            <v>51.59</v>
          </cell>
          <cell r="D12">
            <v>54.91</v>
          </cell>
          <cell r="E12">
            <v>54.93</v>
          </cell>
          <cell r="F12">
            <v>54.38</v>
          </cell>
          <cell r="G12">
            <v>215.81</v>
          </cell>
          <cell r="I12">
            <v>47.04</v>
          </cell>
          <cell r="J12">
            <v>75.290000000000006</v>
          </cell>
          <cell r="K12">
            <v>60.51</v>
          </cell>
          <cell r="L12">
            <v>70.160290000000003</v>
          </cell>
          <cell r="M12">
            <v>76.144284999999996</v>
          </cell>
          <cell r="N12">
            <v>87.233770000000007</v>
          </cell>
          <cell r="O12">
            <v>93.754621</v>
          </cell>
          <cell r="P12">
            <v>106.35010200000001</v>
          </cell>
          <cell r="Q12">
            <v>114.133512</v>
          </cell>
          <cell r="R12">
            <v>152.42724100000001</v>
          </cell>
          <cell r="S12">
            <v>188.00323399999999</v>
          </cell>
          <cell r="T12">
            <v>118.160843</v>
          </cell>
          <cell r="U12">
            <v>0</v>
          </cell>
          <cell r="V12">
            <v>0</v>
          </cell>
          <cell r="W12">
            <v>0</v>
          </cell>
          <cell r="Y12">
            <v>168.840847</v>
          </cell>
          <cell r="Z12">
            <v>85.804682999999997</v>
          </cell>
          <cell r="AA12">
            <v>86.887686000000002</v>
          </cell>
          <cell r="AB12">
            <v>2.2951139999999999</v>
          </cell>
          <cell r="AC12">
            <v>20.986975000000001</v>
          </cell>
          <cell r="AD12">
            <v>175.58834300000001</v>
          </cell>
          <cell r="AE12">
            <v>121.067657</v>
          </cell>
          <cell r="AF12">
            <v>64.373733999999999</v>
          </cell>
          <cell r="AG12">
            <v>5.1521220000000003</v>
          </cell>
          <cell r="AH12">
            <v>179.311418</v>
          </cell>
          <cell r="AI12">
            <v>72.685280000000006</v>
          </cell>
          <cell r="AJ12">
            <v>186.25759600000001</v>
          </cell>
          <cell r="AK12">
            <v>6.2880580000000004</v>
          </cell>
          <cell r="AL12">
            <v>31.268415999999998</v>
          </cell>
          <cell r="AM12">
            <v>124.121189</v>
          </cell>
          <cell r="AN12">
            <v>93.914000000000001</v>
          </cell>
          <cell r="AO12">
            <v>95.519000000000005</v>
          </cell>
          <cell r="AP12">
            <v>43.893709999999999</v>
          </cell>
          <cell r="AR12">
            <v>166.4</v>
          </cell>
          <cell r="AS12">
            <v>179.3</v>
          </cell>
          <cell r="AT12">
            <v>173.6</v>
          </cell>
          <cell r="AU12">
            <v>174.2</v>
          </cell>
          <cell r="AV12">
            <v>9.0809999999999995</v>
          </cell>
          <cell r="AW12">
            <v>57.4</v>
          </cell>
          <cell r="AX12">
            <v>233.9</v>
          </cell>
          <cell r="AY12">
            <v>164.2</v>
          </cell>
          <cell r="AZ12">
            <v>47.57</v>
          </cell>
          <cell r="BA12">
            <v>171.3</v>
          </cell>
          <cell r="BB12">
            <v>145.02799999999999</v>
          </cell>
          <cell r="BC12">
            <v>282.37</v>
          </cell>
          <cell r="BD12">
            <v>196.62</v>
          </cell>
          <cell r="BE12">
            <v>63.271999999999998</v>
          </cell>
          <cell r="BF12">
            <v>59.99</v>
          </cell>
          <cell r="BG12">
            <v>1.32</v>
          </cell>
        </row>
        <row r="13">
          <cell r="A13" t="str">
            <v>Successful range (in percent)</v>
          </cell>
          <cell r="C13" t="str">
            <v>30–60</v>
          </cell>
          <cell r="D13" t="str">
            <v>35–60</v>
          </cell>
          <cell r="E13" t="str">
            <v>40–80</v>
          </cell>
          <cell r="F13" t="str">
            <v>45–80</v>
          </cell>
          <cell r="I13" t="str">
            <v>80–81</v>
          </cell>
          <cell r="J13" t="str">
            <v>45–85</v>
          </cell>
          <cell r="K13" t="str">
            <v>45–85</v>
          </cell>
          <cell r="L13" t="str">
            <v>45–90</v>
          </cell>
          <cell r="M13" t="str">
            <v>45–95</v>
          </cell>
          <cell r="N13" t="str">
            <v>47–100</v>
          </cell>
          <cell r="O13" t="str">
            <v>47–150</v>
          </cell>
          <cell r="P13" t="str">
            <v>47–150</v>
          </cell>
          <cell r="Q13" t="str">
            <v>47–150</v>
          </cell>
          <cell r="R13" t="str">
            <v>75–140</v>
          </cell>
          <cell r="S13" t="str">
            <v>60–111</v>
          </cell>
          <cell r="T13" t="str">
            <v>60–90</v>
          </cell>
          <cell r="U13">
            <v>0</v>
          </cell>
          <cell r="V13">
            <v>0</v>
          </cell>
          <cell r="W13">
            <v>0</v>
          </cell>
          <cell r="Y13" t="str">
            <v>60–75</v>
          </cell>
          <cell r="Z13" t="str">
            <v>50–75</v>
          </cell>
          <cell r="AA13" t="str">
            <v>50–70</v>
          </cell>
          <cell r="AB13" t="str">
            <v>56–56</v>
          </cell>
          <cell r="AC13" t="str">
            <v>60–70</v>
          </cell>
          <cell r="AD13" t="str">
            <v>55–60</v>
          </cell>
          <cell r="AE13" t="str">
            <v>45–55</v>
          </cell>
          <cell r="AF13" t="str">
            <v>45–55</v>
          </cell>
          <cell r="AG13" t="str">
            <v>50–52</v>
          </cell>
          <cell r="AH13" t="str">
            <v>45–50</v>
          </cell>
          <cell r="AI13" t="str">
            <v>45–48</v>
          </cell>
          <cell r="AJ13" t="str">
            <v>45–50</v>
          </cell>
          <cell r="AK13" t="str">
            <v>40–48</v>
          </cell>
          <cell r="AL13" t="str">
            <v>40–40</v>
          </cell>
          <cell r="AM13" t="str">
            <v>40–43</v>
          </cell>
          <cell r="AN13" t="str">
            <v>40–40</v>
          </cell>
          <cell r="AO13" t="str">
            <v>35–40</v>
          </cell>
          <cell r="AP13" t="str">
            <v>40–40</v>
          </cell>
          <cell r="AR13" t="str">
            <v>40–40</v>
          </cell>
          <cell r="AS13" t="str">
            <v>36–42</v>
          </cell>
          <cell r="AT13" t="str">
            <v>30–30</v>
          </cell>
          <cell r="AU13" t="str">
            <v>28–30</v>
          </cell>
          <cell r="AV13">
            <v>20</v>
          </cell>
          <cell r="AW13" t="str">
            <v>20–25</v>
          </cell>
          <cell r="AX13">
            <v>25</v>
          </cell>
          <cell r="AY13" t="str">
            <v>23–28</v>
          </cell>
          <cell r="AZ13" t="str">
            <v>25–26</v>
          </cell>
          <cell r="BA13" t="str">
            <v>22–25</v>
          </cell>
          <cell r="BB13" t="str">
            <v>22–24</v>
          </cell>
          <cell r="BC13" t="str">
            <v>22–24</v>
          </cell>
          <cell r="BD13" t="str">
            <v>22–24</v>
          </cell>
          <cell r="BE13" t="str">
            <v>21–21</v>
          </cell>
          <cell r="BF13" t="str">
            <v>18–21</v>
          </cell>
          <cell r="BG13" t="str">
            <v>17–19</v>
          </cell>
        </row>
        <row r="14">
          <cell r="A14" t="str">
            <v>Weighted average successful yield (in percent)</v>
          </cell>
          <cell r="C14">
            <v>35.15</v>
          </cell>
          <cell r="D14">
            <v>43.18</v>
          </cell>
          <cell r="E14">
            <v>52.06</v>
          </cell>
          <cell r="F14">
            <v>53.88</v>
          </cell>
          <cell r="I14">
            <v>80.8</v>
          </cell>
          <cell r="J14">
            <v>60.85</v>
          </cell>
          <cell r="K14">
            <v>55.94</v>
          </cell>
          <cell r="L14">
            <v>56.26</v>
          </cell>
          <cell r="M14">
            <v>60.04</v>
          </cell>
          <cell r="N14">
            <v>68.180000000000007</v>
          </cell>
          <cell r="O14">
            <v>70.010000000000005</v>
          </cell>
          <cell r="P14">
            <v>74.59</v>
          </cell>
          <cell r="Q14">
            <v>86.03</v>
          </cell>
          <cell r="R14">
            <v>111.62</v>
          </cell>
          <cell r="S14">
            <v>82.04</v>
          </cell>
          <cell r="T14">
            <v>84.65</v>
          </cell>
          <cell r="U14">
            <v>0</v>
          </cell>
          <cell r="V14">
            <v>0</v>
          </cell>
          <cell r="W14">
            <v>0</v>
          </cell>
          <cell r="Y14">
            <v>73.010000000000005</v>
          </cell>
          <cell r="Z14">
            <v>65.45</v>
          </cell>
          <cell r="AA14">
            <v>59.7</v>
          </cell>
          <cell r="AB14">
            <v>56</v>
          </cell>
          <cell r="AC14">
            <v>60</v>
          </cell>
          <cell r="AD14">
            <v>55</v>
          </cell>
          <cell r="AE14">
            <v>47.43</v>
          </cell>
          <cell r="AF14">
            <v>48.16</v>
          </cell>
          <cell r="AG14">
            <v>50.52</v>
          </cell>
          <cell r="AH14">
            <v>45.64</v>
          </cell>
          <cell r="AI14">
            <v>45.96</v>
          </cell>
          <cell r="AJ14">
            <v>47.11</v>
          </cell>
          <cell r="AK14">
            <v>41.65</v>
          </cell>
          <cell r="AL14">
            <v>40</v>
          </cell>
          <cell r="AM14">
            <v>42.41</v>
          </cell>
          <cell r="AN14">
            <v>40</v>
          </cell>
          <cell r="AO14">
            <v>35</v>
          </cell>
          <cell r="AP14">
            <v>40</v>
          </cell>
          <cell r="AR14">
            <v>40</v>
          </cell>
          <cell r="AS14">
            <v>36.42</v>
          </cell>
          <cell r="AT14">
            <v>30</v>
          </cell>
          <cell r="AU14">
            <v>30</v>
          </cell>
          <cell r="AV14">
            <v>20</v>
          </cell>
          <cell r="AW14">
            <v>25</v>
          </cell>
          <cell r="AX14">
            <v>27.14</v>
          </cell>
          <cell r="AY14">
            <v>26.84</v>
          </cell>
          <cell r="AZ14">
            <v>25.7</v>
          </cell>
          <cell r="BA14">
            <v>24.42</v>
          </cell>
          <cell r="BB14">
            <v>22.31</v>
          </cell>
          <cell r="BC14">
            <v>23.42</v>
          </cell>
          <cell r="BD14">
            <v>22.65</v>
          </cell>
          <cell r="BE14">
            <v>21</v>
          </cell>
          <cell r="BF14">
            <v>19.02</v>
          </cell>
          <cell r="BG14">
            <v>18.13</v>
          </cell>
        </row>
        <row r="15">
          <cell r="A15" t="str">
            <v>Number of bids submitted</v>
          </cell>
          <cell r="C15">
            <v>13</v>
          </cell>
          <cell r="D15">
            <v>9</v>
          </cell>
          <cell r="E15">
            <v>11</v>
          </cell>
          <cell r="F15">
            <v>8</v>
          </cell>
          <cell r="I15">
            <v>2</v>
          </cell>
          <cell r="J15">
            <v>4</v>
          </cell>
          <cell r="K15">
            <v>4</v>
          </cell>
          <cell r="L15">
            <v>4</v>
          </cell>
          <cell r="M15">
            <v>5</v>
          </cell>
          <cell r="N15">
            <v>6</v>
          </cell>
          <cell r="O15">
            <v>13</v>
          </cell>
          <cell r="P15">
            <v>11</v>
          </cell>
          <cell r="Q15">
            <v>7</v>
          </cell>
          <cell r="R15">
            <v>17</v>
          </cell>
          <cell r="S15">
            <v>17</v>
          </cell>
          <cell r="T15">
            <v>10</v>
          </cell>
          <cell r="U15">
            <v>0</v>
          </cell>
          <cell r="V15">
            <v>0</v>
          </cell>
          <cell r="W15">
            <v>0</v>
          </cell>
          <cell r="Y15">
            <v>19</v>
          </cell>
          <cell r="Z15">
            <v>15</v>
          </cell>
          <cell r="AA15">
            <v>8</v>
          </cell>
          <cell r="AB15">
            <v>1</v>
          </cell>
          <cell r="AC15">
            <v>4</v>
          </cell>
          <cell r="AD15">
            <v>9</v>
          </cell>
          <cell r="AE15">
            <v>15</v>
          </cell>
          <cell r="AF15">
            <v>8</v>
          </cell>
          <cell r="AG15">
            <v>4</v>
          </cell>
          <cell r="AH15">
            <v>19</v>
          </cell>
          <cell r="AI15">
            <v>8</v>
          </cell>
          <cell r="AJ15">
            <v>5</v>
          </cell>
          <cell r="AK15">
            <v>2</v>
          </cell>
          <cell r="AL15">
            <v>4</v>
          </cell>
          <cell r="AM15">
            <v>12</v>
          </cell>
          <cell r="AN15">
            <v>6</v>
          </cell>
          <cell r="AO15">
            <v>3</v>
          </cell>
          <cell r="AP15">
            <v>7</v>
          </cell>
          <cell r="AR15">
            <v>12</v>
          </cell>
          <cell r="AS15">
            <v>12</v>
          </cell>
          <cell r="AT15">
            <v>7</v>
          </cell>
          <cell r="AU15">
            <v>4</v>
          </cell>
          <cell r="AV15">
            <v>1</v>
          </cell>
          <cell r="AW15">
            <v>2</v>
          </cell>
          <cell r="AX15">
            <v>3</v>
          </cell>
          <cell r="AY15">
            <v>6</v>
          </cell>
          <cell r="AZ15">
            <v>3</v>
          </cell>
          <cell r="BA15">
            <v>11</v>
          </cell>
          <cell r="BB15">
            <v>8</v>
          </cell>
          <cell r="BC15">
            <v>7</v>
          </cell>
          <cell r="BD15">
            <v>3</v>
          </cell>
          <cell r="BE15">
            <v>4</v>
          </cell>
          <cell r="BF15">
            <v>8</v>
          </cell>
          <cell r="BG15">
            <v>1</v>
          </cell>
        </row>
        <row r="16">
          <cell r="A16" t="str">
            <v xml:space="preserve">Number of bids accepted </v>
          </cell>
          <cell r="C16">
            <v>8</v>
          </cell>
          <cell r="D16">
            <v>9</v>
          </cell>
          <cell r="E16">
            <v>11</v>
          </cell>
          <cell r="F16">
            <v>8</v>
          </cell>
          <cell r="I16">
            <v>2</v>
          </cell>
          <cell r="J16">
            <v>4</v>
          </cell>
          <cell r="K16">
            <v>4</v>
          </cell>
          <cell r="L16">
            <v>4</v>
          </cell>
          <cell r="M16">
            <v>5</v>
          </cell>
          <cell r="N16">
            <v>6</v>
          </cell>
          <cell r="O16">
            <v>13</v>
          </cell>
          <cell r="P16">
            <v>11</v>
          </cell>
          <cell r="Q16">
            <v>6</v>
          </cell>
          <cell r="R16">
            <v>11</v>
          </cell>
          <cell r="S16">
            <v>13</v>
          </cell>
          <cell r="T16">
            <v>9</v>
          </cell>
          <cell r="U16">
            <v>0</v>
          </cell>
          <cell r="V16">
            <v>0</v>
          </cell>
          <cell r="W16">
            <v>0</v>
          </cell>
          <cell r="Y16">
            <v>7</v>
          </cell>
          <cell r="Z16">
            <v>10</v>
          </cell>
          <cell r="AA16">
            <v>8</v>
          </cell>
          <cell r="AB16">
            <v>1</v>
          </cell>
          <cell r="AC16">
            <v>3</v>
          </cell>
          <cell r="AD16">
            <v>5</v>
          </cell>
          <cell r="AE16">
            <v>5</v>
          </cell>
          <cell r="AF16">
            <v>8</v>
          </cell>
          <cell r="AG16">
            <v>4</v>
          </cell>
          <cell r="AH16">
            <v>17</v>
          </cell>
          <cell r="AI16">
            <v>8</v>
          </cell>
          <cell r="AJ16">
            <v>5</v>
          </cell>
          <cell r="AK16">
            <v>2</v>
          </cell>
          <cell r="AL16">
            <v>4</v>
          </cell>
          <cell r="AM16">
            <v>12</v>
          </cell>
          <cell r="AN16">
            <v>6</v>
          </cell>
          <cell r="AO16">
            <v>2</v>
          </cell>
          <cell r="AP16">
            <v>7</v>
          </cell>
          <cell r="AR16">
            <v>12</v>
          </cell>
          <cell r="AS16">
            <v>9</v>
          </cell>
          <cell r="AT16">
            <v>7</v>
          </cell>
          <cell r="AU16">
            <v>4</v>
          </cell>
          <cell r="AV16">
            <v>1</v>
          </cell>
          <cell r="AW16">
            <v>2</v>
          </cell>
          <cell r="AX16">
            <v>2</v>
          </cell>
          <cell r="AY16">
            <v>5</v>
          </cell>
          <cell r="AZ16">
            <v>3</v>
          </cell>
          <cell r="BA16">
            <v>11</v>
          </cell>
          <cell r="BB16">
            <v>8</v>
          </cell>
          <cell r="BC16">
            <v>7</v>
          </cell>
          <cell r="BD16">
            <v>3</v>
          </cell>
          <cell r="BE16">
            <v>2</v>
          </cell>
          <cell r="BF16">
            <v>8</v>
          </cell>
          <cell r="BG16">
            <v>1</v>
          </cell>
        </row>
        <row r="17">
          <cell r="A17" t="str">
            <v>Number of auction participants</v>
          </cell>
          <cell r="C17" t="str">
            <v>5*</v>
          </cell>
          <cell r="D17">
            <v>4</v>
          </cell>
          <cell r="E17">
            <v>5</v>
          </cell>
          <cell r="F17">
            <v>4</v>
          </cell>
          <cell r="I17">
            <v>2</v>
          </cell>
          <cell r="J17">
            <v>4</v>
          </cell>
          <cell r="K17">
            <v>4</v>
          </cell>
          <cell r="L17">
            <v>4</v>
          </cell>
          <cell r="M17">
            <v>5</v>
          </cell>
          <cell r="N17">
            <v>6</v>
          </cell>
          <cell r="O17">
            <v>7</v>
          </cell>
          <cell r="P17">
            <v>6</v>
          </cell>
          <cell r="Q17">
            <v>7</v>
          </cell>
          <cell r="R17">
            <v>9</v>
          </cell>
          <cell r="S17">
            <v>8</v>
          </cell>
          <cell r="T17">
            <v>7</v>
          </cell>
          <cell r="U17">
            <v>0</v>
          </cell>
          <cell r="V17">
            <v>0</v>
          </cell>
          <cell r="W17">
            <v>0</v>
          </cell>
          <cell r="Y17">
            <v>10</v>
          </cell>
          <cell r="Z17">
            <v>13</v>
          </cell>
          <cell r="AA17">
            <v>8</v>
          </cell>
          <cell r="AB17">
            <v>1</v>
          </cell>
          <cell r="AC17">
            <v>2</v>
          </cell>
          <cell r="AD17">
            <v>4</v>
          </cell>
          <cell r="AE17">
            <v>9</v>
          </cell>
          <cell r="AF17">
            <v>6</v>
          </cell>
          <cell r="AG17">
            <v>2</v>
          </cell>
          <cell r="AH17">
            <v>10</v>
          </cell>
          <cell r="AI17">
            <v>4</v>
          </cell>
          <cell r="AJ17">
            <v>3</v>
          </cell>
          <cell r="AK17">
            <v>2</v>
          </cell>
          <cell r="AL17">
            <v>4</v>
          </cell>
          <cell r="AM17">
            <v>11</v>
          </cell>
          <cell r="AN17">
            <v>3</v>
          </cell>
          <cell r="AO17">
            <v>3</v>
          </cell>
          <cell r="AP17">
            <v>7</v>
          </cell>
          <cell r="AR17">
            <v>12</v>
          </cell>
          <cell r="AS17">
            <v>12</v>
          </cell>
          <cell r="AT17">
            <v>7</v>
          </cell>
          <cell r="AU17">
            <v>4</v>
          </cell>
          <cell r="AV17">
            <v>1</v>
          </cell>
          <cell r="AW17">
            <v>2</v>
          </cell>
          <cell r="AX17">
            <v>2</v>
          </cell>
          <cell r="AY17">
            <v>6</v>
          </cell>
          <cell r="AZ17">
            <v>3</v>
          </cell>
          <cell r="BA17">
            <v>11</v>
          </cell>
          <cell r="BB17">
            <v>8</v>
          </cell>
          <cell r="BC17">
            <v>7</v>
          </cell>
          <cell r="BD17">
            <v>3</v>
          </cell>
          <cell r="BE17">
            <v>2</v>
          </cell>
          <cell r="BF17">
            <v>3</v>
          </cell>
          <cell r="BG17">
            <v>1</v>
          </cell>
        </row>
        <row r="18">
          <cell r="A18" t="str">
            <v>Number of successful auction participants</v>
          </cell>
          <cell r="C18">
            <v>3</v>
          </cell>
          <cell r="D18">
            <v>4</v>
          </cell>
          <cell r="E18">
            <v>5</v>
          </cell>
          <cell r="F18">
            <v>4</v>
          </cell>
          <cell r="I18">
            <v>2</v>
          </cell>
          <cell r="J18">
            <v>4</v>
          </cell>
          <cell r="K18">
            <v>4</v>
          </cell>
          <cell r="L18">
            <v>4</v>
          </cell>
          <cell r="M18">
            <v>5</v>
          </cell>
          <cell r="N18">
            <v>6</v>
          </cell>
          <cell r="O18">
            <v>7</v>
          </cell>
          <cell r="P18">
            <v>6</v>
          </cell>
          <cell r="Q18">
            <v>6</v>
          </cell>
          <cell r="R18">
            <v>9</v>
          </cell>
          <cell r="S18">
            <v>8</v>
          </cell>
          <cell r="T18">
            <v>8</v>
          </cell>
          <cell r="U18">
            <v>0</v>
          </cell>
          <cell r="V18">
            <v>0</v>
          </cell>
          <cell r="W18">
            <v>0</v>
          </cell>
          <cell r="Y18">
            <v>10</v>
          </cell>
          <cell r="Z18">
            <v>13</v>
          </cell>
          <cell r="AA18">
            <v>8</v>
          </cell>
          <cell r="AB18">
            <v>1</v>
          </cell>
          <cell r="AC18">
            <v>2</v>
          </cell>
          <cell r="AD18">
            <v>4</v>
          </cell>
          <cell r="AE18">
            <v>8</v>
          </cell>
          <cell r="AF18">
            <v>6</v>
          </cell>
          <cell r="AG18">
            <v>2</v>
          </cell>
          <cell r="AH18">
            <v>8</v>
          </cell>
          <cell r="AI18">
            <v>4</v>
          </cell>
          <cell r="AJ18">
            <v>3</v>
          </cell>
          <cell r="AK18">
            <v>2</v>
          </cell>
          <cell r="AL18">
            <v>4</v>
          </cell>
          <cell r="AM18">
            <v>12</v>
          </cell>
          <cell r="AN18">
            <v>3</v>
          </cell>
          <cell r="AO18">
            <v>2</v>
          </cell>
          <cell r="AP18">
            <v>7</v>
          </cell>
          <cell r="AR18">
            <v>12</v>
          </cell>
          <cell r="AS18">
            <v>9</v>
          </cell>
          <cell r="AT18">
            <v>7</v>
          </cell>
          <cell r="AU18">
            <v>4</v>
          </cell>
          <cell r="AV18">
            <v>1</v>
          </cell>
          <cell r="AW18">
            <v>2</v>
          </cell>
          <cell r="AX18">
            <v>2</v>
          </cell>
          <cell r="AY18">
            <v>5</v>
          </cell>
          <cell r="AZ18">
            <v>3</v>
          </cell>
          <cell r="BA18">
            <v>11</v>
          </cell>
          <cell r="BB18">
            <v>8</v>
          </cell>
          <cell r="BC18">
            <v>7</v>
          </cell>
          <cell r="BD18">
            <v>3</v>
          </cell>
          <cell r="BE18">
            <v>2</v>
          </cell>
          <cell r="BF18">
            <v>8</v>
          </cell>
          <cell r="BG18">
            <v>1</v>
          </cell>
        </row>
        <row r="19">
          <cell r="A19" t="str">
            <v>Number of non–bank bidders</v>
          </cell>
          <cell r="C19">
            <v>0</v>
          </cell>
          <cell r="D19">
            <v>0</v>
          </cell>
          <cell r="E19">
            <v>0</v>
          </cell>
          <cell r="F19">
            <v>0</v>
          </cell>
          <cell r="I19">
            <v>1</v>
          </cell>
          <cell r="J19">
            <v>0</v>
          </cell>
          <cell r="K19">
            <v>1</v>
          </cell>
          <cell r="L19">
            <v>0</v>
          </cell>
          <cell r="M19">
            <v>1</v>
          </cell>
          <cell r="N19">
            <v>1</v>
          </cell>
          <cell r="O19">
            <v>2</v>
          </cell>
          <cell r="P19">
            <v>2</v>
          </cell>
          <cell r="Q19">
            <v>2</v>
          </cell>
          <cell r="R19">
            <v>4</v>
          </cell>
          <cell r="S19">
            <v>3</v>
          </cell>
          <cell r="T19">
            <v>3</v>
          </cell>
          <cell r="U19">
            <v>0</v>
          </cell>
          <cell r="V19">
            <v>0</v>
          </cell>
          <cell r="W19">
            <v>0</v>
          </cell>
          <cell r="Y19">
            <v>3</v>
          </cell>
          <cell r="Z19">
            <v>3</v>
          </cell>
          <cell r="AA19">
            <v>3</v>
          </cell>
          <cell r="AB19">
            <v>0</v>
          </cell>
          <cell r="AC19">
            <v>2</v>
          </cell>
          <cell r="AD19">
            <v>1</v>
          </cell>
          <cell r="AE19">
            <v>4</v>
          </cell>
          <cell r="AF19">
            <v>3</v>
          </cell>
          <cell r="AG19">
            <v>0</v>
          </cell>
          <cell r="AH19">
            <v>4</v>
          </cell>
          <cell r="AI19">
            <v>1</v>
          </cell>
          <cell r="AJ19">
            <v>2</v>
          </cell>
          <cell r="AK19">
            <v>0</v>
          </cell>
          <cell r="AL19">
            <v>2</v>
          </cell>
          <cell r="AM19">
            <v>6</v>
          </cell>
          <cell r="AN19">
            <v>1</v>
          </cell>
          <cell r="AO19">
            <v>0</v>
          </cell>
          <cell r="AP19">
            <v>4</v>
          </cell>
          <cell r="AR19">
            <v>0</v>
          </cell>
          <cell r="AS19">
            <v>3</v>
          </cell>
          <cell r="AT19">
            <v>0</v>
          </cell>
          <cell r="AU19">
            <v>0</v>
          </cell>
          <cell r="AV19">
            <v>0</v>
          </cell>
          <cell r="AW19">
            <v>0</v>
          </cell>
          <cell r="AX19">
            <v>1</v>
          </cell>
          <cell r="AY19">
            <v>0</v>
          </cell>
          <cell r="AZ19">
            <v>2</v>
          </cell>
          <cell r="BA19">
            <v>3</v>
          </cell>
          <cell r="BB19">
            <v>1</v>
          </cell>
          <cell r="BC19">
            <v>1</v>
          </cell>
          <cell r="BD19">
            <v>2</v>
          </cell>
          <cell r="BE19">
            <v>0</v>
          </cell>
          <cell r="BF19">
            <v>2</v>
          </cell>
          <cell r="BG19">
            <v>0</v>
          </cell>
        </row>
        <row r="20">
          <cell r="A20" t="str">
            <v xml:space="preserve">   Source: National Bank of Tajikistan. </v>
          </cell>
        </row>
      </sheetData>
      <sheetData sheetId="41" refreshError="1">
        <row r="1">
          <cell r="A1" t="str">
            <v>Table A-33. Tajikistan: Average Annual Interest Rates, 1998–2002</v>
          </cell>
        </row>
        <row r="2">
          <cell r="A2" t="str">
            <v>(In percent; end of period)</v>
          </cell>
        </row>
        <row r="5">
          <cell r="B5">
            <v>1996</v>
          </cell>
          <cell r="C5">
            <v>1996</v>
          </cell>
          <cell r="D5">
            <v>1996</v>
          </cell>
          <cell r="E5">
            <v>1996</v>
          </cell>
          <cell r="H5">
            <v>1997</v>
          </cell>
          <cell r="K5">
            <v>1997</v>
          </cell>
          <cell r="N5">
            <v>1998</v>
          </cell>
          <cell r="Q5">
            <v>1998</v>
          </cell>
          <cell r="S5">
            <v>1999</v>
          </cell>
          <cell r="V5">
            <v>1999</v>
          </cell>
          <cell r="X5">
            <v>2000</v>
          </cell>
          <cell r="AC5">
            <v>2001</v>
          </cell>
          <cell r="AH5">
            <v>2002</v>
          </cell>
        </row>
        <row r="6">
          <cell r="B6" t="str">
            <v>Mar.</v>
          </cell>
          <cell r="C6" t="str">
            <v>June</v>
          </cell>
          <cell r="D6" t="str">
            <v>Sep.</v>
          </cell>
          <cell r="E6" t="str">
            <v>Dec.</v>
          </cell>
          <cell r="F6" t="str">
            <v>average</v>
          </cell>
          <cell r="H6" t="str">
            <v>Mar.</v>
          </cell>
          <cell r="I6" t="str">
            <v>June</v>
          </cell>
          <cell r="J6" t="str">
            <v>Sep.</v>
          </cell>
          <cell r="K6" t="str">
            <v>Dec</v>
          </cell>
          <cell r="L6" t="str">
            <v>average</v>
          </cell>
          <cell r="N6" t="str">
            <v>Mar</v>
          </cell>
          <cell r="O6" t="str">
            <v>Jun</v>
          </cell>
          <cell r="P6" t="str">
            <v>Sep</v>
          </cell>
          <cell r="Q6" t="str">
            <v>Dec.</v>
          </cell>
          <cell r="S6" t="str">
            <v>Mar.</v>
          </cell>
          <cell r="T6" t="str">
            <v>Jun.</v>
          </cell>
          <cell r="U6" t="str">
            <v>Sep.</v>
          </cell>
          <cell r="V6" t="str">
            <v>Dec.</v>
          </cell>
          <cell r="X6" t="str">
            <v>Mar.</v>
          </cell>
          <cell r="Y6" t="str">
            <v>Jun.</v>
          </cell>
          <cell r="Z6" t="str">
            <v>Sep.</v>
          </cell>
          <cell r="AA6" t="str">
            <v>Dec.</v>
          </cell>
          <cell r="AC6" t="str">
            <v>Mar.</v>
          </cell>
          <cell r="AD6" t="str">
            <v>Jun.</v>
          </cell>
          <cell r="AE6" t="str">
            <v>Sep.</v>
          </cell>
          <cell r="AF6" t="str">
            <v>Dec.</v>
          </cell>
          <cell r="AH6" t="str">
            <v>Mar.</v>
          </cell>
        </row>
        <row r="9">
          <cell r="A9" t="str">
            <v>Interest rate on domestic currency loans</v>
          </cell>
        </row>
        <row r="11">
          <cell r="A11" t="str">
            <v xml:space="preserve">  National Bank of Tajikistan</v>
          </cell>
        </row>
        <row r="12">
          <cell r="A12" t="str">
            <v xml:space="preserve">    To banks</v>
          </cell>
          <cell r="B12">
            <v>180</v>
          </cell>
          <cell r="C12">
            <v>120</v>
          </cell>
          <cell r="D12">
            <v>72</v>
          </cell>
          <cell r="E12">
            <v>72</v>
          </cell>
          <cell r="F12">
            <v>111</v>
          </cell>
          <cell r="H12">
            <v>72</v>
          </cell>
          <cell r="I12">
            <v>72</v>
          </cell>
          <cell r="J12">
            <v>72</v>
          </cell>
          <cell r="K12">
            <v>81</v>
          </cell>
          <cell r="L12">
            <v>74.25</v>
          </cell>
          <cell r="N12">
            <v>56</v>
          </cell>
          <cell r="O12">
            <v>40</v>
          </cell>
          <cell r="P12">
            <v>33.4</v>
          </cell>
          <cell r="Q12">
            <v>36.4</v>
          </cell>
          <cell r="S12">
            <v>25</v>
          </cell>
          <cell r="T12">
            <v>14.3</v>
          </cell>
          <cell r="U12">
            <v>12.1</v>
          </cell>
          <cell r="V12">
            <v>20.100000000000001</v>
          </cell>
          <cell r="X12">
            <v>20.2</v>
          </cell>
          <cell r="Y12">
            <v>21.6</v>
          </cell>
          <cell r="Z12">
            <v>18.399999999999999</v>
          </cell>
          <cell r="AA12">
            <v>20.6</v>
          </cell>
          <cell r="AC12">
            <v>20.6</v>
          </cell>
          <cell r="AD12">
            <v>20</v>
          </cell>
          <cell r="AE12">
            <v>20</v>
          </cell>
          <cell r="AF12">
            <v>20</v>
          </cell>
          <cell r="AH12">
            <v>20</v>
          </cell>
        </row>
        <row r="13">
          <cell r="A13" t="str">
            <v xml:space="preserve">    Budget financing</v>
          </cell>
          <cell r="B13">
            <v>0</v>
          </cell>
          <cell r="C13">
            <v>0</v>
          </cell>
          <cell r="D13">
            <v>0</v>
          </cell>
          <cell r="E13">
            <v>0</v>
          </cell>
          <cell r="F13">
            <v>0</v>
          </cell>
          <cell r="H13">
            <v>0</v>
          </cell>
          <cell r="I13">
            <v>0</v>
          </cell>
          <cell r="J13">
            <v>0</v>
          </cell>
          <cell r="K13">
            <v>0</v>
          </cell>
          <cell r="L13">
            <v>0</v>
          </cell>
          <cell r="N13">
            <v>0</v>
          </cell>
          <cell r="O13">
            <v>0</v>
          </cell>
          <cell r="P13">
            <v>0</v>
          </cell>
        </row>
        <row r="15">
          <cell r="A15" t="str">
            <v xml:space="preserve">  Commercial banks </v>
          </cell>
        </row>
        <row r="16">
          <cell r="A16" t="str">
            <v xml:space="preserve">    From 1 – 3 months</v>
          </cell>
          <cell r="B16">
            <v>120</v>
          </cell>
          <cell r="C16">
            <v>146</v>
          </cell>
          <cell r="D16">
            <v>123</v>
          </cell>
          <cell r="E16">
            <v>122</v>
          </cell>
          <cell r="F16">
            <v>127.75</v>
          </cell>
          <cell r="H16">
            <v>119</v>
          </cell>
          <cell r="I16">
            <v>111</v>
          </cell>
          <cell r="J16">
            <v>86</v>
          </cell>
          <cell r="K16">
            <v>74</v>
          </cell>
          <cell r="L16">
            <v>97.5</v>
          </cell>
          <cell r="N16">
            <v>87</v>
          </cell>
          <cell r="O16">
            <v>75</v>
          </cell>
          <cell r="P16">
            <v>73</v>
          </cell>
          <cell r="Q16">
            <v>45.51</v>
          </cell>
          <cell r="S16">
            <v>34.71</v>
          </cell>
          <cell r="T16">
            <v>40.299999999999997</v>
          </cell>
          <cell r="U16">
            <v>26.44</v>
          </cell>
          <cell r="V16">
            <v>23.19</v>
          </cell>
          <cell r="X16">
            <v>41.31</v>
          </cell>
          <cell r="Y16">
            <v>32.57</v>
          </cell>
          <cell r="Z16">
            <v>19.850000000000001</v>
          </cell>
          <cell r="AA16">
            <v>18.59</v>
          </cell>
          <cell r="AC16">
            <v>19.62</v>
          </cell>
          <cell r="AD16">
            <v>24.55</v>
          </cell>
          <cell r="AE16">
            <v>18.100000000000001</v>
          </cell>
          <cell r="AF16">
            <v>21.27</v>
          </cell>
          <cell r="AH16">
            <v>12.36</v>
          </cell>
        </row>
        <row r="17">
          <cell r="A17" t="str">
            <v xml:space="preserve">    From 3 – 6 months</v>
          </cell>
          <cell r="B17">
            <v>135</v>
          </cell>
          <cell r="C17">
            <v>147</v>
          </cell>
          <cell r="D17">
            <v>126</v>
          </cell>
          <cell r="E17">
            <v>116</v>
          </cell>
          <cell r="F17">
            <v>131</v>
          </cell>
          <cell r="H17">
            <v>94</v>
          </cell>
          <cell r="I17">
            <v>86</v>
          </cell>
          <cell r="J17">
            <v>76</v>
          </cell>
          <cell r="K17">
            <v>85</v>
          </cell>
          <cell r="L17">
            <v>85.25</v>
          </cell>
          <cell r="N17">
            <v>95</v>
          </cell>
          <cell r="O17">
            <v>69</v>
          </cell>
          <cell r="P17">
            <v>59</v>
          </cell>
          <cell r="Q17">
            <v>49.68</v>
          </cell>
          <cell r="S17">
            <v>30.23</v>
          </cell>
          <cell r="T17">
            <v>20.239999999999998</v>
          </cell>
          <cell r="U17">
            <v>33.54</v>
          </cell>
          <cell r="V17">
            <v>30.62</v>
          </cell>
          <cell r="X17">
            <v>26.39</v>
          </cell>
          <cell r="Y17">
            <v>25.76</v>
          </cell>
          <cell r="Z17">
            <v>28.07</v>
          </cell>
          <cell r="AA17">
            <v>34.380000000000003</v>
          </cell>
          <cell r="AC17">
            <v>20.16</v>
          </cell>
          <cell r="AD17">
            <v>20.11</v>
          </cell>
          <cell r="AE17">
            <v>19.670000000000002</v>
          </cell>
          <cell r="AF17">
            <v>18.45</v>
          </cell>
          <cell r="AH17">
            <v>26.8</v>
          </cell>
        </row>
        <row r="18">
          <cell r="A18" t="str">
            <v xml:space="preserve">    From 6 – 12 months</v>
          </cell>
          <cell r="B18">
            <v>164</v>
          </cell>
          <cell r="C18">
            <v>154</v>
          </cell>
          <cell r="D18">
            <v>113</v>
          </cell>
          <cell r="E18">
            <v>107</v>
          </cell>
          <cell r="F18">
            <v>134.5</v>
          </cell>
          <cell r="H18">
            <v>101</v>
          </cell>
          <cell r="I18">
            <v>97</v>
          </cell>
          <cell r="J18">
            <v>87</v>
          </cell>
          <cell r="K18">
            <v>91</v>
          </cell>
          <cell r="L18">
            <v>94</v>
          </cell>
          <cell r="N18">
            <v>77</v>
          </cell>
          <cell r="O18">
            <v>73</v>
          </cell>
          <cell r="P18">
            <v>70</v>
          </cell>
          <cell r="Q18">
            <v>51.86</v>
          </cell>
          <cell r="S18">
            <v>49.98</v>
          </cell>
          <cell r="T18">
            <v>49.53</v>
          </cell>
          <cell r="U18">
            <v>24.9</v>
          </cell>
          <cell r="V18">
            <v>19.93</v>
          </cell>
          <cell r="X18">
            <v>22.49</v>
          </cell>
          <cell r="Y18">
            <v>22.74</v>
          </cell>
          <cell r="Z18">
            <v>26.31</v>
          </cell>
          <cell r="AA18">
            <v>24.32</v>
          </cell>
          <cell r="AC18">
            <v>23.57</v>
          </cell>
          <cell r="AD18">
            <v>24.05</v>
          </cell>
          <cell r="AE18">
            <v>22.77</v>
          </cell>
          <cell r="AF18">
            <v>23.07</v>
          </cell>
          <cell r="AH18">
            <v>26.62</v>
          </cell>
        </row>
        <row r="20">
          <cell r="A20" t="str">
            <v>Interest rates on domestic currency deposits</v>
          </cell>
        </row>
        <row r="22">
          <cell r="A22" t="str">
            <v xml:space="preserve">  Demand deposits</v>
          </cell>
          <cell r="B22" t="str">
            <v>...</v>
          </cell>
          <cell r="C22">
            <v>140</v>
          </cell>
          <cell r="D22">
            <v>100</v>
          </cell>
          <cell r="E22">
            <v>100</v>
          </cell>
          <cell r="F22">
            <v>113.33333333333333</v>
          </cell>
          <cell r="H22">
            <v>100</v>
          </cell>
          <cell r="I22">
            <v>2</v>
          </cell>
          <cell r="J22">
            <v>1</v>
          </cell>
          <cell r="K22">
            <v>2</v>
          </cell>
          <cell r="L22">
            <v>26.25</v>
          </cell>
          <cell r="N22">
            <v>2</v>
          </cell>
          <cell r="O22">
            <v>2</v>
          </cell>
          <cell r="P22">
            <v>2</v>
          </cell>
          <cell r="Q22">
            <v>1.99</v>
          </cell>
          <cell r="S22">
            <v>1.28</v>
          </cell>
          <cell r="T22">
            <v>0.82</v>
          </cell>
          <cell r="U22">
            <v>0.77</v>
          </cell>
          <cell r="V22">
            <v>0.62</v>
          </cell>
          <cell r="X22">
            <v>0.49</v>
          </cell>
          <cell r="Y22">
            <v>0.45</v>
          </cell>
          <cell r="Z22">
            <v>0.39</v>
          </cell>
          <cell r="AA22">
            <v>0.37</v>
          </cell>
          <cell r="AC22">
            <v>0.3</v>
          </cell>
          <cell r="AD22">
            <v>0.26</v>
          </cell>
          <cell r="AE22">
            <v>0.26</v>
          </cell>
          <cell r="AF22">
            <v>0.31</v>
          </cell>
          <cell r="AH22">
            <v>0.08</v>
          </cell>
        </row>
        <row r="23">
          <cell r="A23" t="str">
            <v xml:space="preserve">  From 1 – 3 months</v>
          </cell>
          <cell r="B23">
            <v>27</v>
          </cell>
          <cell r="C23">
            <v>50</v>
          </cell>
          <cell r="D23">
            <v>50</v>
          </cell>
          <cell r="E23">
            <v>109</v>
          </cell>
          <cell r="F23">
            <v>59</v>
          </cell>
          <cell r="H23">
            <v>78</v>
          </cell>
          <cell r="I23">
            <v>75</v>
          </cell>
          <cell r="J23">
            <v>78</v>
          </cell>
          <cell r="K23">
            <v>89</v>
          </cell>
          <cell r="L23">
            <v>80</v>
          </cell>
          <cell r="N23">
            <v>84</v>
          </cell>
          <cell r="O23">
            <v>80</v>
          </cell>
          <cell r="P23">
            <v>80</v>
          </cell>
          <cell r="Q23">
            <v>15.66</v>
          </cell>
          <cell r="S23">
            <v>37.9</v>
          </cell>
          <cell r="T23">
            <v>10.54</v>
          </cell>
          <cell r="U23">
            <v>25.03</v>
          </cell>
          <cell r="V23">
            <v>11.36</v>
          </cell>
          <cell r="X23">
            <v>34.99</v>
          </cell>
          <cell r="Y23">
            <v>34.479999999999997</v>
          </cell>
          <cell r="Z23">
            <v>41.25</v>
          </cell>
          <cell r="AA23">
            <v>41.25</v>
          </cell>
          <cell r="AC23">
            <v>41.56</v>
          </cell>
          <cell r="AD23">
            <v>22.64</v>
          </cell>
          <cell r="AE23">
            <v>27.82</v>
          </cell>
          <cell r="AF23">
            <v>25.49</v>
          </cell>
          <cell r="AH23">
            <v>12.95</v>
          </cell>
        </row>
        <row r="24">
          <cell r="A24" t="str">
            <v xml:space="preserve">  From 3 – 6 months</v>
          </cell>
          <cell r="B24" t="str">
            <v>...</v>
          </cell>
          <cell r="C24">
            <v>180</v>
          </cell>
          <cell r="D24" t="str">
            <v>...</v>
          </cell>
          <cell r="E24">
            <v>144</v>
          </cell>
          <cell r="F24">
            <v>162</v>
          </cell>
          <cell r="H24">
            <v>90</v>
          </cell>
          <cell r="I24">
            <v>61</v>
          </cell>
          <cell r="J24">
            <v>13</v>
          </cell>
          <cell r="K24">
            <v>11</v>
          </cell>
          <cell r="L24">
            <v>43.75</v>
          </cell>
          <cell r="N24">
            <v>13</v>
          </cell>
          <cell r="O24">
            <v>11</v>
          </cell>
          <cell r="P24">
            <v>11</v>
          </cell>
          <cell r="Q24">
            <v>56.36</v>
          </cell>
          <cell r="S24">
            <v>26.66</v>
          </cell>
          <cell r="T24">
            <v>27.61</v>
          </cell>
          <cell r="U24">
            <v>22.28</v>
          </cell>
          <cell r="V24">
            <v>25</v>
          </cell>
          <cell r="X24">
            <v>24.12</v>
          </cell>
          <cell r="Y24">
            <v>19.64</v>
          </cell>
          <cell r="Z24">
            <v>21.99</v>
          </cell>
          <cell r="AA24">
            <v>21.99</v>
          </cell>
          <cell r="AC24">
            <v>19.350000000000001</v>
          </cell>
          <cell r="AD24">
            <v>17.2</v>
          </cell>
          <cell r="AE24">
            <v>24.9</v>
          </cell>
          <cell r="AF24">
            <v>24.28</v>
          </cell>
          <cell r="AH24">
            <v>20.99</v>
          </cell>
        </row>
        <row r="25">
          <cell r="A25" t="str">
            <v xml:space="preserve">  From 6 – 12 months</v>
          </cell>
          <cell r="B25">
            <v>110</v>
          </cell>
          <cell r="C25">
            <v>119</v>
          </cell>
          <cell r="D25">
            <v>109</v>
          </cell>
          <cell r="E25">
            <v>128</v>
          </cell>
          <cell r="F25">
            <v>116.5</v>
          </cell>
          <cell r="H25">
            <v>104</v>
          </cell>
          <cell r="I25">
            <v>76</v>
          </cell>
          <cell r="J25">
            <v>61</v>
          </cell>
          <cell r="K25">
            <v>64</v>
          </cell>
          <cell r="L25">
            <v>76.25</v>
          </cell>
          <cell r="N25">
            <v>65</v>
          </cell>
          <cell r="O25">
            <v>72</v>
          </cell>
          <cell r="P25">
            <v>66</v>
          </cell>
          <cell r="Q25">
            <v>40.130000000000003</v>
          </cell>
          <cell r="S25">
            <v>45.45</v>
          </cell>
          <cell r="T25">
            <v>37.020000000000003</v>
          </cell>
          <cell r="U25">
            <v>34.19</v>
          </cell>
          <cell r="V25">
            <v>36</v>
          </cell>
          <cell r="X25">
            <v>24.93</v>
          </cell>
          <cell r="Y25">
            <v>24.06</v>
          </cell>
          <cell r="Z25">
            <v>19.62</v>
          </cell>
          <cell r="AA25">
            <v>19.62</v>
          </cell>
          <cell r="AC25">
            <v>11.52</v>
          </cell>
          <cell r="AD25">
            <v>15.91</v>
          </cell>
          <cell r="AE25">
            <v>17.13</v>
          </cell>
          <cell r="AF25">
            <v>24.38</v>
          </cell>
          <cell r="AH25">
            <v>12.85</v>
          </cell>
        </row>
        <row r="27">
          <cell r="A27" t="str">
            <v>Interest rate on foreign currency loans</v>
          </cell>
        </row>
        <row r="29">
          <cell r="A29" t="str">
            <v xml:space="preserve">  National Bank of Tajikistan</v>
          </cell>
        </row>
        <row r="30">
          <cell r="A30" t="str">
            <v xml:space="preserve">    To banks</v>
          </cell>
          <cell r="B30">
            <v>180</v>
          </cell>
          <cell r="C30">
            <v>120</v>
          </cell>
          <cell r="D30">
            <v>72</v>
          </cell>
          <cell r="E30">
            <v>72</v>
          </cell>
          <cell r="F30">
            <v>111</v>
          </cell>
          <cell r="H30">
            <v>72</v>
          </cell>
          <cell r="I30">
            <v>72</v>
          </cell>
          <cell r="J30">
            <v>72</v>
          </cell>
          <cell r="K30">
            <v>81</v>
          </cell>
          <cell r="L30">
            <v>74.25</v>
          </cell>
          <cell r="N30">
            <v>56</v>
          </cell>
          <cell r="O30">
            <v>40</v>
          </cell>
          <cell r="P30">
            <v>33.4</v>
          </cell>
          <cell r="Q30">
            <v>36.4</v>
          </cell>
          <cell r="S30">
            <v>25</v>
          </cell>
          <cell r="T30">
            <v>14.3</v>
          </cell>
          <cell r="U30">
            <v>12.1</v>
          </cell>
          <cell r="V30">
            <v>20.100000000000001</v>
          </cell>
          <cell r="X30">
            <v>20.2</v>
          </cell>
          <cell r="Y30">
            <v>21.6</v>
          </cell>
          <cell r="Z30">
            <v>18.399999999999999</v>
          </cell>
          <cell r="AA30">
            <v>20.6</v>
          </cell>
          <cell r="AC30">
            <v>20.6</v>
          </cell>
          <cell r="AD30">
            <v>20</v>
          </cell>
          <cell r="AE30">
            <v>20</v>
          </cell>
          <cell r="AF30">
            <v>20</v>
          </cell>
          <cell r="AH30">
            <v>20</v>
          </cell>
        </row>
        <row r="31">
          <cell r="A31" t="str">
            <v xml:space="preserve">    Budget financing</v>
          </cell>
          <cell r="B31">
            <v>0</v>
          </cell>
          <cell r="C31">
            <v>0</v>
          </cell>
          <cell r="D31">
            <v>0</v>
          </cell>
          <cell r="E31">
            <v>0</v>
          </cell>
          <cell r="F31">
            <v>0</v>
          </cell>
          <cell r="H31">
            <v>0</v>
          </cell>
          <cell r="I31">
            <v>0</v>
          </cell>
          <cell r="J31">
            <v>0</v>
          </cell>
          <cell r="K31">
            <v>0</v>
          </cell>
          <cell r="L31">
            <v>0</v>
          </cell>
          <cell r="N31">
            <v>0</v>
          </cell>
          <cell r="O31">
            <v>0</v>
          </cell>
          <cell r="P31">
            <v>0</v>
          </cell>
        </row>
        <row r="33">
          <cell r="A33" t="str">
            <v xml:space="preserve">  Commercial banks </v>
          </cell>
        </row>
        <row r="34">
          <cell r="A34" t="str">
            <v xml:space="preserve">    From 1 – 3 months</v>
          </cell>
          <cell r="B34">
            <v>120</v>
          </cell>
          <cell r="C34">
            <v>146</v>
          </cell>
          <cell r="D34">
            <v>123</v>
          </cell>
          <cell r="E34">
            <v>122</v>
          </cell>
          <cell r="F34">
            <v>127.75</v>
          </cell>
          <cell r="H34">
            <v>119</v>
          </cell>
          <cell r="I34">
            <v>111</v>
          </cell>
          <cell r="J34">
            <v>86</v>
          </cell>
          <cell r="K34">
            <v>74</v>
          </cell>
          <cell r="L34">
            <v>97.5</v>
          </cell>
          <cell r="N34">
            <v>87</v>
          </cell>
          <cell r="O34">
            <v>75</v>
          </cell>
          <cell r="P34">
            <v>73</v>
          </cell>
          <cell r="Q34">
            <v>23.14</v>
          </cell>
          <cell r="S34">
            <v>34.71</v>
          </cell>
          <cell r="T34">
            <v>40.299999999999997</v>
          </cell>
          <cell r="U34">
            <v>26.44</v>
          </cell>
          <cell r="V34">
            <v>14.98</v>
          </cell>
          <cell r="X34">
            <v>15.75</v>
          </cell>
          <cell r="Y34">
            <v>14.9</v>
          </cell>
          <cell r="Z34">
            <v>45.83</v>
          </cell>
          <cell r="AA34">
            <v>19.47</v>
          </cell>
          <cell r="AC34">
            <v>22.59</v>
          </cell>
          <cell r="AD34">
            <v>26.99</v>
          </cell>
          <cell r="AE34">
            <v>29.42</v>
          </cell>
          <cell r="AF34">
            <v>29.14</v>
          </cell>
          <cell r="AH34">
            <v>24.61</v>
          </cell>
        </row>
        <row r="35">
          <cell r="A35" t="str">
            <v xml:space="preserve">    From 3 – 6 months</v>
          </cell>
          <cell r="B35">
            <v>135</v>
          </cell>
          <cell r="C35">
            <v>147</v>
          </cell>
          <cell r="D35">
            <v>126</v>
          </cell>
          <cell r="E35">
            <v>116</v>
          </cell>
          <cell r="F35">
            <v>131</v>
          </cell>
          <cell r="H35">
            <v>94</v>
          </cell>
          <cell r="I35">
            <v>86</v>
          </cell>
          <cell r="J35">
            <v>76</v>
          </cell>
          <cell r="K35">
            <v>85</v>
          </cell>
          <cell r="L35">
            <v>85.25</v>
          </cell>
          <cell r="N35">
            <v>95</v>
          </cell>
          <cell r="O35">
            <v>69</v>
          </cell>
          <cell r="P35">
            <v>59</v>
          </cell>
          <cell r="Q35">
            <v>18.670000000000002</v>
          </cell>
          <cell r="S35">
            <v>30.23</v>
          </cell>
          <cell r="T35">
            <v>20.239999999999998</v>
          </cell>
          <cell r="U35">
            <v>33.54</v>
          </cell>
          <cell r="V35">
            <v>19.32</v>
          </cell>
          <cell r="X35">
            <v>25.06</v>
          </cell>
          <cell r="Y35">
            <v>20.98</v>
          </cell>
          <cell r="Z35">
            <v>25.64</v>
          </cell>
          <cell r="AA35">
            <v>26.67</v>
          </cell>
          <cell r="AC35">
            <v>25.43</v>
          </cell>
          <cell r="AD35">
            <v>24.46</v>
          </cell>
          <cell r="AE35">
            <v>22.99</v>
          </cell>
          <cell r="AF35">
            <v>21.96</v>
          </cell>
          <cell r="AH35">
            <v>48.95</v>
          </cell>
        </row>
        <row r="36">
          <cell r="A36" t="str">
            <v xml:space="preserve">    From 6 – 12 months</v>
          </cell>
          <cell r="B36">
            <v>164</v>
          </cell>
          <cell r="C36">
            <v>154</v>
          </cell>
          <cell r="D36">
            <v>113</v>
          </cell>
          <cell r="E36">
            <v>107</v>
          </cell>
          <cell r="F36">
            <v>134.5</v>
          </cell>
          <cell r="H36">
            <v>101</v>
          </cell>
          <cell r="I36">
            <v>97</v>
          </cell>
          <cell r="J36">
            <v>87</v>
          </cell>
          <cell r="K36">
            <v>91</v>
          </cell>
          <cell r="L36">
            <v>94</v>
          </cell>
          <cell r="N36">
            <v>77</v>
          </cell>
          <cell r="O36">
            <v>73</v>
          </cell>
          <cell r="P36">
            <v>70</v>
          </cell>
          <cell r="Q36">
            <v>15.03</v>
          </cell>
          <cell r="S36">
            <v>49.98</v>
          </cell>
          <cell r="T36">
            <v>49.53</v>
          </cell>
          <cell r="U36">
            <v>24.9</v>
          </cell>
          <cell r="V36">
            <v>31.43</v>
          </cell>
          <cell r="X36">
            <v>22.26</v>
          </cell>
          <cell r="Y36">
            <v>26.06</v>
          </cell>
          <cell r="Z36">
            <v>20.39</v>
          </cell>
          <cell r="AA36">
            <v>20.16</v>
          </cell>
          <cell r="AC36">
            <v>21.05</v>
          </cell>
          <cell r="AD36">
            <v>19.100000000000001</v>
          </cell>
          <cell r="AE36">
            <v>21.52</v>
          </cell>
          <cell r="AF36">
            <v>23.44</v>
          </cell>
          <cell r="AH36">
            <v>36</v>
          </cell>
        </row>
        <row r="38">
          <cell r="A38" t="str">
            <v>Interest rates on foreign currency deposits</v>
          </cell>
        </row>
        <row r="40">
          <cell r="A40" t="str">
            <v xml:space="preserve">  Demand deposits</v>
          </cell>
          <cell r="B40" t="str">
            <v>...</v>
          </cell>
          <cell r="C40">
            <v>140</v>
          </cell>
          <cell r="D40">
            <v>100</v>
          </cell>
          <cell r="E40">
            <v>100</v>
          </cell>
          <cell r="F40">
            <v>113.33333333333333</v>
          </cell>
          <cell r="H40">
            <v>100</v>
          </cell>
          <cell r="I40">
            <v>2</v>
          </cell>
          <cell r="J40">
            <v>1</v>
          </cell>
          <cell r="K40">
            <v>2</v>
          </cell>
          <cell r="L40">
            <v>26.25</v>
          </cell>
          <cell r="N40">
            <v>2</v>
          </cell>
          <cell r="O40">
            <v>2</v>
          </cell>
          <cell r="P40">
            <v>2</v>
          </cell>
          <cell r="Q40">
            <v>2</v>
          </cell>
          <cell r="S40">
            <v>1.28</v>
          </cell>
          <cell r="T40">
            <v>0.82</v>
          </cell>
          <cell r="U40">
            <v>0.77</v>
          </cell>
          <cell r="V40">
            <v>0.11</v>
          </cell>
          <cell r="X40">
            <v>0.08</v>
          </cell>
          <cell r="Y40">
            <v>0.05</v>
          </cell>
          <cell r="Z40">
            <v>0.03</v>
          </cell>
          <cell r="AA40">
            <v>0.03</v>
          </cell>
          <cell r="AC40">
            <v>0.16</v>
          </cell>
          <cell r="AD40">
            <v>0.2</v>
          </cell>
          <cell r="AE40">
            <v>0.16</v>
          </cell>
          <cell r="AF40">
            <v>7.0000000000000007E-2</v>
          </cell>
          <cell r="AH40">
            <v>0</v>
          </cell>
        </row>
        <row r="41">
          <cell r="A41" t="str">
            <v xml:space="preserve">  From 1 – 3 months</v>
          </cell>
          <cell r="B41">
            <v>27</v>
          </cell>
          <cell r="C41">
            <v>50</v>
          </cell>
          <cell r="D41">
            <v>50</v>
          </cell>
          <cell r="E41">
            <v>109</v>
          </cell>
          <cell r="F41">
            <v>59</v>
          </cell>
          <cell r="H41">
            <v>78</v>
          </cell>
          <cell r="I41">
            <v>75</v>
          </cell>
          <cell r="J41">
            <v>78</v>
          </cell>
          <cell r="K41">
            <v>89</v>
          </cell>
          <cell r="L41">
            <v>80</v>
          </cell>
          <cell r="N41">
            <v>84</v>
          </cell>
          <cell r="O41">
            <v>80</v>
          </cell>
          <cell r="P41">
            <v>80</v>
          </cell>
          <cell r="Q41">
            <v>18.14</v>
          </cell>
          <cell r="S41">
            <v>37.9</v>
          </cell>
          <cell r="T41">
            <v>10.54</v>
          </cell>
          <cell r="U41">
            <v>25.03</v>
          </cell>
          <cell r="V41">
            <v>15.82</v>
          </cell>
          <cell r="X41">
            <v>22.06</v>
          </cell>
          <cell r="Y41">
            <v>24.08</v>
          </cell>
          <cell r="Z41">
            <v>24.21</v>
          </cell>
          <cell r="AA41">
            <v>23.94</v>
          </cell>
          <cell r="AC41">
            <v>22.99</v>
          </cell>
          <cell r="AD41">
            <v>22.1</v>
          </cell>
          <cell r="AE41">
            <v>21.21</v>
          </cell>
          <cell r="AF41">
            <v>16.27</v>
          </cell>
          <cell r="AH41">
            <v>14.98</v>
          </cell>
        </row>
        <row r="42">
          <cell r="A42" t="str">
            <v xml:space="preserve">  From 3 – 6 months</v>
          </cell>
          <cell r="B42" t="str">
            <v>...</v>
          </cell>
          <cell r="C42">
            <v>180</v>
          </cell>
          <cell r="D42" t="str">
            <v>...</v>
          </cell>
          <cell r="E42">
            <v>144</v>
          </cell>
          <cell r="F42">
            <v>162</v>
          </cell>
          <cell r="H42">
            <v>90</v>
          </cell>
          <cell r="I42">
            <v>61</v>
          </cell>
          <cell r="J42">
            <v>13</v>
          </cell>
          <cell r="K42">
            <v>11</v>
          </cell>
          <cell r="L42">
            <v>43.75</v>
          </cell>
          <cell r="N42">
            <v>13</v>
          </cell>
          <cell r="O42">
            <v>11</v>
          </cell>
          <cell r="P42">
            <v>11</v>
          </cell>
          <cell r="Q42">
            <v>22.92</v>
          </cell>
          <cell r="S42">
            <v>26.66</v>
          </cell>
          <cell r="T42">
            <v>27.61</v>
          </cell>
          <cell r="U42">
            <v>22.28</v>
          </cell>
          <cell r="V42">
            <v>12.76</v>
          </cell>
          <cell r="X42">
            <v>24.24</v>
          </cell>
          <cell r="Y42">
            <v>30.06</v>
          </cell>
          <cell r="Z42">
            <v>29.55</v>
          </cell>
          <cell r="AA42">
            <v>29.55</v>
          </cell>
          <cell r="AC42">
            <v>15</v>
          </cell>
          <cell r="AD42">
            <v>15</v>
          </cell>
          <cell r="AE42">
            <v>15</v>
          </cell>
          <cell r="AF42">
            <v>21.56</v>
          </cell>
          <cell r="AH42">
            <v>31.26</v>
          </cell>
        </row>
        <row r="43">
          <cell r="A43" t="str">
            <v xml:space="preserve">  From 6 – 12 months</v>
          </cell>
          <cell r="B43">
            <v>110</v>
          </cell>
          <cell r="C43">
            <v>119</v>
          </cell>
          <cell r="D43">
            <v>109</v>
          </cell>
          <cell r="E43">
            <v>128</v>
          </cell>
          <cell r="F43">
            <v>116.5</v>
          </cell>
          <cell r="H43">
            <v>104</v>
          </cell>
          <cell r="I43">
            <v>76</v>
          </cell>
          <cell r="J43">
            <v>61</v>
          </cell>
          <cell r="K43">
            <v>64</v>
          </cell>
          <cell r="L43">
            <v>76.25</v>
          </cell>
          <cell r="N43">
            <v>65</v>
          </cell>
          <cell r="O43">
            <v>72</v>
          </cell>
          <cell r="P43">
            <v>66</v>
          </cell>
          <cell r="Q43">
            <v>25.49</v>
          </cell>
          <cell r="S43">
            <v>45.45</v>
          </cell>
          <cell r="T43">
            <v>37.020000000000003</v>
          </cell>
          <cell r="U43">
            <v>34.19</v>
          </cell>
          <cell r="V43">
            <v>25</v>
          </cell>
          <cell r="X43">
            <v>13.35</v>
          </cell>
          <cell r="Y43">
            <v>9.64</v>
          </cell>
          <cell r="Z43">
            <v>13.14</v>
          </cell>
          <cell r="AA43">
            <v>13.17</v>
          </cell>
          <cell r="AC43">
            <v>14.36</v>
          </cell>
          <cell r="AD43">
            <v>13.34</v>
          </cell>
          <cell r="AE43">
            <v>13.73</v>
          </cell>
          <cell r="AF43">
            <v>14.48</v>
          </cell>
          <cell r="AH43">
            <v>18.45</v>
          </cell>
        </row>
        <row r="45">
          <cell r="A45" t="str">
            <v xml:space="preserve">   Source:  National Bank of Tajikistan.</v>
          </cell>
        </row>
      </sheetData>
      <sheetData sheetId="42" refreshError="1">
        <row r="1">
          <cell r="A1" t="str">
            <v>Table A-34. Tajikistan: Foreign Currency Auctions, 1999–2002 1/</v>
          </cell>
        </row>
        <row r="3">
          <cell r="B3" t="str">
            <v>Period</v>
          </cell>
          <cell r="C3" t="str">
            <v xml:space="preserve">Number of </v>
          </cell>
          <cell r="D3" t="str">
            <v>Amount sold</v>
          </cell>
          <cell r="E3" t="str">
            <v>Average monthly</v>
          </cell>
        </row>
        <row r="4">
          <cell r="C4" t="str">
            <v>auctions</v>
          </cell>
          <cell r="D4" t="str">
            <v>(in thousands</v>
          </cell>
          <cell r="E4" t="str">
            <v>exchange rate</v>
          </cell>
        </row>
        <row r="5">
          <cell r="D5" t="str">
            <v>of U.S. dollars)</v>
          </cell>
          <cell r="E5" t="str">
            <v>(Sm per U.S. dollar)</v>
          </cell>
        </row>
        <row r="7">
          <cell r="A7">
            <v>1997</v>
          </cell>
          <cell r="C7">
            <v>28</v>
          </cell>
          <cell r="D7">
            <v>54039</v>
          </cell>
          <cell r="E7">
            <v>562.45000000000005</v>
          </cell>
        </row>
        <row r="9">
          <cell r="A9">
            <v>1998</v>
          </cell>
        </row>
        <row r="10">
          <cell r="B10" t="str">
            <v>January</v>
          </cell>
          <cell r="C10">
            <v>4</v>
          </cell>
          <cell r="D10">
            <v>8024.0319999999992</v>
          </cell>
          <cell r="E10">
            <v>748.25</v>
          </cell>
        </row>
        <row r="11">
          <cell r="B11" t="str">
            <v>February</v>
          </cell>
          <cell r="C11">
            <v>4</v>
          </cell>
          <cell r="D11">
            <v>5467.2070000000003</v>
          </cell>
          <cell r="E11">
            <v>754</v>
          </cell>
        </row>
        <row r="12">
          <cell r="B12" t="str">
            <v>March</v>
          </cell>
          <cell r="C12">
            <v>4</v>
          </cell>
          <cell r="D12">
            <v>6884.0720000000001</v>
          </cell>
          <cell r="E12">
            <v>754</v>
          </cell>
        </row>
        <row r="13">
          <cell r="B13" t="str">
            <v>April</v>
          </cell>
          <cell r="C13">
            <v>6</v>
          </cell>
          <cell r="D13">
            <v>8328.3389999999999</v>
          </cell>
          <cell r="E13">
            <v>754</v>
          </cell>
        </row>
        <row r="14">
          <cell r="B14" t="str">
            <v>May</v>
          </cell>
          <cell r="C14">
            <v>8</v>
          </cell>
          <cell r="D14">
            <v>4603.1729999999989</v>
          </cell>
          <cell r="E14">
            <v>754</v>
          </cell>
        </row>
        <row r="15">
          <cell r="B15" t="str">
            <v>June</v>
          </cell>
          <cell r="C15">
            <v>9</v>
          </cell>
          <cell r="D15">
            <v>7260.4889999999987</v>
          </cell>
          <cell r="E15">
            <v>754</v>
          </cell>
        </row>
        <row r="16">
          <cell r="B16" t="str">
            <v>July</v>
          </cell>
          <cell r="C16">
            <v>9</v>
          </cell>
          <cell r="D16">
            <v>8677.2929999999997</v>
          </cell>
          <cell r="E16">
            <v>754</v>
          </cell>
        </row>
        <row r="17">
          <cell r="B17" t="str">
            <v>August</v>
          </cell>
          <cell r="C17">
            <v>8</v>
          </cell>
          <cell r="D17">
            <v>8632.5529999999999</v>
          </cell>
          <cell r="E17">
            <v>754</v>
          </cell>
        </row>
        <row r="18">
          <cell r="B18" t="str">
            <v>September</v>
          </cell>
          <cell r="C18">
            <v>8</v>
          </cell>
          <cell r="D18">
            <v>15626.691999999999</v>
          </cell>
          <cell r="E18">
            <v>754</v>
          </cell>
        </row>
        <row r="19">
          <cell r="B19" t="str">
            <v>October</v>
          </cell>
          <cell r="C19">
            <v>9</v>
          </cell>
          <cell r="D19">
            <v>15591.845999999998</v>
          </cell>
          <cell r="E19">
            <v>778.5</v>
          </cell>
        </row>
        <row r="20">
          <cell r="B20" t="str">
            <v>November</v>
          </cell>
          <cell r="C20">
            <v>7</v>
          </cell>
          <cell r="D20">
            <v>12437.293000000001</v>
          </cell>
          <cell r="E20">
            <v>845.42857142857144</v>
          </cell>
        </row>
        <row r="21">
          <cell r="A21">
            <v>1998</v>
          </cell>
          <cell r="B21" t="str">
            <v>December</v>
          </cell>
          <cell r="C21">
            <v>9</v>
          </cell>
          <cell r="D21">
            <v>5875.32</v>
          </cell>
          <cell r="E21">
            <v>940.44444444444446</v>
          </cell>
        </row>
        <row r="23">
          <cell r="B23" t="str">
            <v>Total</v>
          </cell>
          <cell r="C23">
            <v>85</v>
          </cell>
          <cell r="D23">
            <v>107408.30900000001</v>
          </cell>
          <cell r="E23">
            <v>778</v>
          </cell>
        </row>
        <row r="25">
          <cell r="A25">
            <v>1999</v>
          </cell>
        </row>
        <row r="26">
          <cell r="B26" t="str">
            <v>January</v>
          </cell>
          <cell r="C26">
            <v>8</v>
          </cell>
          <cell r="D26">
            <v>5562.4639999999999</v>
          </cell>
          <cell r="E26">
            <v>0.99039999999999995</v>
          </cell>
        </row>
        <row r="27">
          <cell r="B27" t="str">
            <v>February</v>
          </cell>
          <cell r="C27">
            <v>8</v>
          </cell>
          <cell r="D27">
            <v>7167.5730000000003</v>
          </cell>
          <cell r="E27">
            <v>0.998</v>
          </cell>
        </row>
        <row r="28">
          <cell r="B28" t="str">
            <v>March</v>
          </cell>
          <cell r="C28">
            <v>9</v>
          </cell>
          <cell r="D28">
            <v>6947.5410000000002</v>
          </cell>
          <cell r="E28">
            <v>1.0256700000000001</v>
          </cell>
        </row>
        <row r="29">
          <cell r="B29" t="str">
            <v>April</v>
          </cell>
          <cell r="C29">
            <v>9</v>
          </cell>
          <cell r="D29">
            <v>6496.3729999999996</v>
          </cell>
          <cell r="E29">
            <v>1.09202</v>
          </cell>
        </row>
        <row r="30">
          <cell r="B30" t="str">
            <v>May</v>
          </cell>
          <cell r="C30">
            <v>8</v>
          </cell>
          <cell r="D30">
            <v>6840.1809999999996</v>
          </cell>
          <cell r="E30">
            <v>1.13453</v>
          </cell>
        </row>
        <row r="31">
          <cell r="B31" t="str">
            <v>June</v>
          </cell>
          <cell r="C31">
            <v>11</v>
          </cell>
          <cell r="D31">
            <v>8671.5609999999997</v>
          </cell>
          <cell r="E31">
            <v>1.18502</v>
          </cell>
        </row>
        <row r="32">
          <cell r="B32" t="str">
            <v>July</v>
          </cell>
          <cell r="C32">
            <v>17</v>
          </cell>
          <cell r="D32">
            <v>6929.3739999999998</v>
          </cell>
          <cell r="E32">
            <v>1.2978700000000001</v>
          </cell>
        </row>
        <row r="33">
          <cell r="B33" t="str">
            <v>August</v>
          </cell>
          <cell r="C33">
            <v>17</v>
          </cell>
          <cell r="D33">
            <v>5528.5550000000003</v>
          </cell>
          <cell r="E33">
            <v>1.3931899999999999</v>
          </cell>
        </row>
        <row r="34">
          <cell r="B34" t="str">
            <v>September</v>
          </cell>
          <cell r="C34">
            <v>15</v>
          </cell>
          <cell r="D34">
            <v>2975.614</v>
          </cell>
          <cell r="E34">
            <v>1.4359999999999999</v>
          </cell>
        </row>
        <row r="35">
          <cell r="B35" t="str">
            <v>October</v>
          </cell>
          <cell r="C35">
            <v>10</v>
          </cell>
          <cell r="D35">
            <v>3923</v>
          </cell>
          <cell r="E35">
            <v>1.4359999999999999</v>
          </cell>
        </row>
        <row r="36">
          <cell r="B36" t="str">
            <v>November</v>
          </cell>
          <cell r="C36">
            <v>16</v>
          </cell>
          <cell r="D36">
            <v>3303</v>
          </cell>
          <cell r="E36">
            <v>1.4359999999999999</v>
          </cell>
        </row>
        <row r="37">
          <cell r="A37">
            <v>1999</v>
          </cell>
          <cell r="B37" t="str">
            <v>December</v>
          </cell>
          <cell r="C37">
            <v>14</v>
          </cell>
          <cell r="D37">
            <v>6011</v>
          </cell>
          <cell r="E37">
            <v>1.4359999999999999</v>
          </cell>
        </row>
        <row r="39">
          <cell r="B39" t="str">
            <v>Total for the year</v>
          </cell>
          <cell r="C39">
            <v>142</v>
          </cell>
          <cell r="D39">
            <v>70356</v>
          </cell>
          <cell r="E39">
            <v>1.2383916666666666</v>
          </cell>
        </row>
        <row r="41">
          <cell r="A41">
            <v>2000</v>
          </cell>
          <cell r="B41" t="str">
            <v>January</v>
          </cell>
          <cell r="C41">
            <v>20</v>
          </cell>
          <cell r="D41">
            <v>6595</v>
          </cell>
          <cell r="E41">
            <v>1.5004999999999999</v>
          </cell>
        </row>
        <row r="42">
          <cell r="B42" t="str">
            <v>February</v>
          </cell>
          <cell r="C42">
            <v>25</v>
          </cell>
          <cell r="D42">
            <v>3548</v>
          </cell>
          <cell r="E42">
            <v>1.5733699999999999</v>
          </cell>
        </row>
        <row r="43">
          <cell r="B43" t="str">
            <v>March</v>
          </cell>
          <cell r="C43">
            <v>27</v>
          </cell>
          <cell r="D43">
            <v>6564</v>
          </cell>
          <cell r="E43">
            <v>1.6245700000000001</v>
          </cell>
        </row>
        <row r="44">
          <cell r="B44" t="str">
            <v>April</v>
          </cell>
          <cell r="C44">
            <v>29</v>
          </cell>
          <cell r="D44">
            <v>5252</v>
          </cell>
          <cell r="E44">
            <v>1.631</v>
          </cell>
        </row>
        <row r="45">
          <cell r="B45" t="str">
            <v>May</v>
          </cell>
          <cell r="C45">
            <v>29</v>
          </cell>
          <cell r="D45">
            <v>4467</v>
          </cell>
          <cell r="E45">
            <v>1.6615</v>
          </cell>
        </row>
        <row r="46">
          <cell r="B46" t="str">
            <v>June</v>
          </cell>
          <cell r="C46">
            <v>1</v>
          </cell>
          <cell r="D46">
            <v>3017</v>
          </cell>
          <cell r="E46">
            <v>1.7</v>
          </cell>
        </row>
        <row r="47">
          <cell r="B47" t="str">
            <v xml:space="preserve">July </v>
          </cell>
          <cell r="C47">
            <v>6</v>
          </cell>
          <cell r="D47">
            <v>912</v>
          </cell>
          <cell r="E47">
            <v>1.8594599999999999</v>
          </cell>
        </row>
        <row r="48">
          <cell r="B48" t="str">
            <v>August</v>
          </cell>
          <cell r="C48">
            <v>16</v>
          </cell>
          <cell r="D48">
            <v>4185</v>
          </cell>
          <cell r="E48">
            <v>1.9413499999999999</v>
          </cell>
        </row>
        <row r="49">
          <cell r="B49" t="str">
            <v>September</v>
          </cell>
          <cell r="C49">
            <v>10</v>
          </cell>
          <cell r="D49">
            <v>4386</v>
          </cell>
          <cell r="E49">
            <v>1.9892000000000001</v>
          </cell>
        </row>
        <row r="50">
          <cell r="B50" t="str">
            <v>October</v>
          </cell>
          <cell r="C50">
            <v>14</v>
          </cell>
          <cell r="D50">
            <v>6785</v>
          </cell>
          <cell r="E50">
            <v>2.0874999999999999</v>
          </cell>
        </row>
        <row r="51">
          <cell r="B51" t="str">
            <v>November</v>
          </cell>
          <cell r="C51">
            <v>24</v>
          </cell>
          <cell r="D51">
            <v>3564</v>
          </cell>
          <cell r="E51">
            <v>2.2000000000000002</v>
          </cell>
        </row>
        <row r="52">
          <cell r="B52" t="str">
            <v>December</v>
          </cell>
          <cell r="C52">
            <v>15</v>
          </cell>
          <cell r="D52">
            <v>5584</v>
          </cell>
          <cell r="E52">
            <v>2.2000000000000002</v>
          </cell>
        </row>
        <row r="54">
          <cell r="B54" t="str">
            <v>Total for the year</v>
          </cell>
          <cell r="C54">
            <v>216</v>
          </cell>
          <cell r="D54">
            <v>54859</v>
          </cell>
          <cell r="E54">
            <v>1.8307041666666664</v>
          </cell>
        </row>
        <row r="56">
          <cell r="A56">
            <v>2001</v>
          </cell>
          <cell r="B56" t="str">
            <v>January</v>
          </cell>
          <cell r="C56">
            <v>11</v>
          </cell>
          <cell r="D56">
            <v>4824</v>
          </cell>
          <cell r="E56">
            <v>2.3298000000000001</v>
          </cell>
        </row>
        <row r="57">
          <cell r="B57" t="str">
            <v>February</v>
          </cell>
          <cell r="C57">
            <v>19</v>
          </cell>
          <cell r="D57">
            <v>2690</v>
          </cell>
          <cell r="E57">
            <v>2.35</v>
          </cell>
        </row>
        <row r="58">
          <cell r="B58" t="str">
            <v>March</v>
          </cell>
          <cell r="C58">
            <v>13</v>
          </cell>
          <cell r="D58">
            <v>5471</v>
          </cell>
          <cell r="E58">
            <v>2.35</v>
          </cell>
        </row>
        <row r="59">
          <cell r="B59" t="str">
            <v>April</v>
          </cell>
          <cell r="C59">
            <v>16</v>
          </cell>
          <cell r="D59">
            <v>1551</v>
          </cell>
          <cell r="E59">
            <v>2.3502000000000001</v>
          </cell>
        </row>
        <row r="60">
          <cell r="B60" t="str">
            <v>May</v>
          </cell>
          <cell r="C60">
            <v>31</v>
          </cell>
          <cell r="D60">
            <v>3189</v>
          </cell>
          <cell r="E60">
            <v>2.3584999999999998</v>
          </cell>
        </row>
        <row r="61">
          <cell r="B61" t="str">
            <v>June</v>
          </cell>
          <cell r="C61">
            <v>22</v>
          </cell>
          <cell r="D61">
            <v>2123</v>
          </cell>
          <cell r="E61">
            <v>2.3675999999999999</v>
          </cell>
        </row>
        <row r="62">
          <cell r="B62" t="str">
            <v xml:space="preserve">July </v>
          </cell>
          <cell r="C62">
            <v>15</v>
          </cell>
          <cell r="D62">
            <v>1728</v>
          </cell>
          <cell r="E62">
            <v>2.3942999999999999</v>
          </cell>
        </row>
        <row r="63">
          <cell r="B63" t="str">
            <v>August</v>
          </cell>
          <cell r="C63">
            <v>24</v>
          </cell>
          <cell r="D63">
            <v>2953</v>
          </cell>
          <cell r="E63">
            <v>2.4</v>
          </cell>
        </row>
        <row r="64">
          <cell r="B64" t="str">
            <v>September</v>
          </cell>
          <cell r="C64">
            <v>8</v>
          </cell>
          <cell r="D64">
            <v>325</v>
          </cell>
          <cell r="E64">
            <v>2.4</v>
          </cell>
        </row>
        <row r="65">
          <cell r="B65" t="str">
            <v>October</v>
          </cell>
          <cell r="C65">
            <v>19</v>
          </cell>
          <cell r="D65">
            <v>2067</v>
          </cell>
          <cell r="E65">
            <v>2.4</v>
          </cell>
        </row>
        <row r="66">
          <cell r="B66" t="str">
            <v>November</v>
          </cell>
          <cell r="C66">
            <v>7</v>
          </cell>
          <cell r="D66">
            <v>4932</v>
          </cell>
          <cell r="E66">
            <v>2.4944000000000002</v>
          </cell>
        </row>
        <row r="67">
          <cell r="B67" t="str">
            <v>December</v>
          </cell>
          <cell r="C67">
            <v>5</v>
          </cell>
          <cell r="D67">
            <v>2833</v>
          </cell>
          <cell r="E67">
            <v>2.5470000000000002</v>
          </cell>
        </row>
        <row r="69">
          <cell r="B69" t="str">
            <v>Total for the year</v>
          </cell>
          <cell r="C69">
            <v>190</v>
          </cell>
          <cell r="D69">
            <v>34685</v>
          </cell>
          <cell r="E69">
            <v>2.3952</v>
          </cell>
        </row>
        <row r="71">
          <cell r="A71">
            <v>2002</v>
          </cell>
          <cell r="B71" t="str">
            <v>January</v>
          </cell>
          <cell r="C71">
            <v>4</v>
          </cell>
          <cell r="D71">
            <v>2919</v>
          </cell>
          <cell r="E71">
            <v>2.5499999999999998</v>
          </cell>
        </row>
        <row r="72">
          <cell r="B72" t="str">
            <v>February</v>
          </cell>
          <cell r="C72">
            <v>17</v>
          </cell>
          <cell r="D72">
            <v>10500</v>
          </cell>
          <cell r="E72">
            <v>2.61</v>
          </cell>
        </row>
        <row r="73">
          <cell r="B73" t="str">
            <v>March</v>
          </cell>
          <cell r="C73">
            <v>14</v>
          </cell>
          <cell r="D73">
            <v>3291</v>
          </cell>
          <cell r="E73">
            <v>2.68</v>
          </cell>
        </row>
        <row r="74">
          <cell r="B74" t="str">
            <v>April</v>
          </cell>
          <cell r="C74">
            <v>18</v>
          </cell>
          <cell r="D74">
            <v>2960</v>
          </cell>
          <cell r="E74">
            <v>2.68</v>
          </cell>
        </row>
        <row r="75">
          <cell r="B75" t="str">
            <v>May</v>
          </cell>
          <cell r="C75">
            <v>16</v>
          </cell>
          <cell r="D75">
            <v>5308</v>
          </cell>
          <cell r="E75">
            <v>2.7</v>
          </cell>
        </row>
        <row r="76">
          <cell r="B76" t="str">
            <v>June</v>
          </cell>
          <cell r="C76">
            <v>15</v>
          </cell>
          <cell r="D76">
            <v>7927</v>
          </cell>
          <cell r="E76">
            <v>2.7</v>
          </cell>
        </row>
        <row r="77">
          <cell r="B77" t="str">
            <v>July</v>
          </cell>
          <cell r="C77">
            <v>16</v>
          </cell>
          <cell r="D77">
            <v>6248</v>
          </cell>
          <cell r="E77">
            <v>2.7077</v>
          </cell>
        </row>
        <row r="78">
          <cell r="B78" t="str">
            <v>August</v>
          </cell>
          <cell r="C78">
            <v>17</v>
          </cell>
          <cell r="D78">
            <v>2382</v>
          </cell>
          <cell r="E78">
            <v>2.7902999999999998</v>
          </cell>
        </row>
        <row r="79">
          <cell r="B79" t="str">
            <v>September</v>
          </cell>
          <cell r="C79">
            <v>18</v>
          </cell>
          <cell r="D79">
            <v>7756</v>
          </cell>
          <cell r="E79">
            <v>2.8791000000000002</v>
          </cell>
        </row>
        <row r="81">
          <cell r="A81" t="str">
            <v>Source: National Bank of Tajikistan.</v>
          </cell>
        </row>
        <row r="83">
          <cell r="A83" t="str">
            <v xml:space="preserve">1/ For the period to end-June 2000 data are from the Tajik Interbank Currency Exchange (TICEX); </v>
          </cell>
        </row>
        <row r="84">
          <cell r="A84" t="str">
            <v xml:space="preserve">while subsequent data are from the interbank foreign exchange market. </v>
          </cell>
        </row>
      </sheetData>
      <sheetData sheetId="43" refreshError="1">
        <row r="1">
          <cell r="A1" t="str">
            <v>Table A-35. Tajikistan: Commercial Banks in Operation, end-September 2002</v>
          </cell>
        </row>
        <row r="3">
          <cell r="A3" t="str">
            <v>Name of Bank</v>
          </cell>
          <cell r="B3" t="str">
            <v>Number of</v>
          </cell>
          <cell r="C3" t="str">
            <v>Major Holders of Bank Equity</v>
          </cell>
        </row>
        <row r="4">
          <cell r="B4" t="str">
            <v>Branches</v>
          </cell>
        </row>
        <row r="6">
          <cell r="A6" t="str">
            <v>1.Agroinvestbank (JSC)</v>
          </cell>
          <cell r="B6">
            <v>63</v>
          </cell>
          <cell r="C6" t="str">
            <v xml:space="preserve">a) State Property Committee of the Republic of Tajikistan </v>
          </cell>
        </row>
        <row r="7">
          <cell r="C7" t="str">
            <v>b) Huroson Co.</v>
          </cell>
        </row>
        <row r="8">
          <cell r="C8" t="str">
            <v>c) Collective farm Communism, Bochtarskiy rayon</v>
          </cell>
        </row>
        <row r="9">
          <cell r="C9" t="str">
            <v>d) Collective farm after Safarzoda Ghoib, Voseyskiy rayon</v>
          </cell>
        </row>
        <row r="10">
          <cell r="C10" t="str">
            <v>e) Paul Reinhart Ltd, Switzerland</v>
          </cell>
        </row>
        <row r="11">
          <cell r="C11" t="str">
            <v>f) Other shareholders</v>
          </cell>
        </row>
        <row r="13">
          <cell r="A13" t="str">
            <v>2. Orionbank  (JSC)</v>
          </cell>
          <cell r="B13">
            <v>29</v>
          </cell>
          <cell r="C13" t="str">
            <v>a) Ministry of Finance</v>
          </cell>
        </row>
        <row r="14">
          <cell r="C14" t="str">
            <v>b) Tajik Airlines</v>
          </cell>
        </row>
        <row r="15">
          <cell r="C15" t="str">
            <v>c) Energy &amp; Electricity Corporation (Barki Tajik)</v>
          </cell>
        </row>
        <row r="16">
          <cell r="C16" t="str">
            <v>d) Alkon-Dushanbe Joint Stock Company (JSC)</v>
          </cell>
        </row>
        <row r="17">
          <cell r="C17" t="str">
            <v>e) Stroitel-K (JSC)</v>
          </cell>
        </row>
        <row r="18">
          <cell r="C18" t="str">
            <v>f)  Orionbank</v>
          </cell>
        </row>
        <row r="19">
          <cell r="C19" t="str">
            <v>g) Other shareholders</v>
          </cell>
        </row>
        <row r="21">
          <cell r="A21" t="str">
            <v>3. Tajikbankbusiness (JSC)</v>
          </cell>
          <cell r="B21">
            <v>29</v>
          </cell>
          <cell r="C21" t="str">
            <v>a) State Committee for control &amp; trade</v>
          </cell>
        </row>
        <row r="22">
          <cell r="C22" t="str">
            <v>b) State Committee on Industry</v>
          </cell>
        </row>
        <row r="23">
          <cell r="C23" t="str">
            <v>c) Other shareholders</v>
          </cell>
        </row>
        <row r="25">
          <cell r="A25" t="str">
            <v>3. Tajiksodirotbank  (JSC)</v>
          </cell>
          <cell r="B25">
            <v>6</v>
          </cell>
          <cell r="C25" t="str">
            <v>a) Ministry of Finance</v>
          </cell>
        </row>
        <row r="26">
          <cell r="C26" t="str">
            <v xml:space="preserve">b) Mukhtor &amp; C Co. </v>
          </cell>
        </row>
        <row r="27">
          <cell r="C27" t="str">
            <v xml:space="preserve">c) Surayyo Foreign Production &amp; Commerce Co. </v>
          </cell>
        </row>
        <row r="28">
          <cell r="C28" t="str">
            <v>d) Employees of Tajiksodirotbank JSC</v>
          </cell>
        </row>
        <row r="29">
          <cell r="C29" t="str">
            <v>e) Paul Reinhart Ltd, Switzerland</v>
          </cell>
        </row>
        <row r="30">
          <cell r="C30" t="str">
            <v>f) European Bank of Reconstruction and Development</v>
          </cell>
        </row>
        <row r="31">
          <cell r="C31" t="str">
            <v>g) Nikosia Co., Holland</v>
          </cell>
        </row>
        <row r="32">
          <cell r="C32" t="str">
            <v>h) Til Co., Holland</v>
          </cell>
        </row>
        <row r="33">
          <cell r="C33" t="str">
            <v>i) Other shareholders</v>
          </cell>
        </row>
        <row r="35">
          <cell r="A35" t="str">
            <v>4. Khojentbank (OJSC)</v>
          </cell>
          <cell r="B35">
            <v>0</v>
          </cell>
          <cell r="C35" t="str">
            <v>a)  Collective farm Rasulov</v>
          </cell>
        </row>
        <row r="36">
          <cell r="C36" t="str">
            <v xml:space="preserve">b) Collective farm Kushatov </v>
          </cell>
        </row>
        <row r="37">
          <cell r="C37" t="str">
            <v>c)  Collective farm Hojabakirgon</v>
          </cell>
        </row>
        <row r="38">
          <cell r="C38" t="str">
            <v>d) JSC after Urunkhodjaev</v>
          </cell>
        </row>
        <row r="39">
          <cell r="C39" t="str">
            <v>e) JSC Tajikistan</v>
          </cell>
        </row>
        <row r="40">
          <cell r="C40" t="str">
            <v>f) OJSC Khojent</v>
          </cell>
        </row>
        <row r="41">
          <cell r="C41" t="str">
            <v>g) OJSC after Jumaev</v>
          </cell>
        </row>
        <row r="42">
          <cell r="C42" t="str">
            <v>h) JSC after Aziziov</v>
          </cell>
        </row>
        <row r="43">
          <cell r="C43" t="str">
            <v>i) Other shareholders</v>
          </cell>
        </row>
        <row r="45">
          <cell r="A45" t="str">
            <v>5. Dehkon Bank</v>
          </cell>
          <cell r="B45">
            <v>0</v>
          </cell>
          <cell r="C45" t="str">
            <v>a) Collective farms</v>
          </cell>
        </row>
        <row r="46">
          <cell r="C46" t="str">
            <v>b) "Ranjbar" Association</v>
          </cell>
        </row>
        <row r="47">
          <cell r="C47" t="str">
            <v>c) Production Association  after Avazov</v>
          </cell>
        </row>
        <row r="49">
          <cell r="A49" t="str">
            <v>6. Gulsarabank (JSC) 3/</v>
          </cell>
          <cell r="B49">
            <v>2</v>
          </cell>
          <cell r="C49" t="str">
            <v>a) "Akbar" JSC</v>
          </cell>
        </row>
        <row r="50">
          <cell r="C50" t="str">
            <v>b) "Adolat" SE</v>
          </cell>
        </row>
        <row r="51">
          <cell r="C51" t="str">
            <v>c) "Darkor" JSC</v>
          </cell>
        </row>
        <row r="52">
          <cell r="C52" t="str">
            <v>d) AAA</v>
          </cell>
        </row>
        <row r="53">
          <cell r="C53" t="str">
            <v>e) Private shareholders</v>
          </cell>
        </row>
        <row r="55">
          <cell r="A55" t="str">
            <v>5. Somonbank</v>
          </cell>
          <cell r="B55">
            <v>4</v>
          </cell>
          <cell r="C55" t="str">
            <v>a) Energy &amp; Electricity Corporation (Barki Tajik)</v>
          </cell>
        </row>
        <row r="56">
          <cell r="C56" t="str">
            <v>b) Tajik State Taxation Law Institute</v>
          </cell>
        </row>
        <row r="57">
          <cell r="C57" t="str">
            <v>c) JSC after Ali Hamadoni</v>
          </cell>
        </row>
        <row r="58">
          <cell r="C58" t="str">
            <v>d) Other shareholders</v>
          </cell>
        </row>
        <row r="60">
          <cell r="A60" t="str">
            <v>6. Amonatbank</v>
          </cell>
          <cell r="B60">
            <v>69</v>
          </cell>
          <cell r="C60" t="str">
            <v>State owned</v>
          </cell>
        </row>
        <row r="64">
          <cell r="A64" t="str">
            <v>7. Ganjina (JSC)</v>
          </cell>
          <cell r="B64">
            <v>0</v>
          </cell>
          <cell r="C64" t="str">
            <v>a) Tavhid Holding Company</v>
          </cell>
        </row>
        <row r="65">
          <cell r="C65" t="str">
            <v>b) Kolinhoe Khujand JSC</v>
          </cell>
        </row>
        <row r="66">
          <cell r="C66" t="str">
            <v>c) Nigor Production Company Ltd.</v>
          </cell>
        </row>
        <row r="67">
          <cell r="C67" t="str">
            <v>d) Ehio JSC</v>
          </cell>
        </row>
        <row r="68">
          <cell r="C68" t="str">
            <v>e) Other shareholders</v>
          </cell>
        </row>
        <row r="70">
          <cell r="A70" t="str">
            <v>8. Eskhata (JSC)</v>
          </cell>
          <cell r="B70">
            <v>0</v>
          </cell>
          <cell r="C70" t="str">
            <v>a) Javoni JV</v>
          </cell>
        </row>
        <row r="71">
          <cell r="C71" t="str">
            <v>b)  Nasirov H.D. - Private Individual</v>
          </cell>
        </row>
        <row r="72">
          <cell r="C72" t="str">
            <v>c) Nasirov A.D. -  Private Individual</v>
          </cell>
        </row>
        <row r="73">
          <cell r="C73" t="str">
            <v>d) Nasirov D.M. -  Private Individual</v>
          </cell>
        </row>
        <row r="74">
          <cell r="C74" t="str">
            <v>e) Jabbarov A. -  Private Individual</v>
          </cell>
        </row>
        <row r="75">
          <cell r="C75" t="str">
            <v>d) Other shareholders</v>
          </cell>
        </row>
        <row r="85">
          <cell r="A85" t="str">
            <v>Table A-35. Tajikistan: Commercial Banks in Operation, end-September 2002 (concluded)</v>
          </cell>
        </row>
        <row r="87">
          <cell r="A87" t="str">
            <v>Name of Bank</v>
          </cell>
          <cell r="B87" t="str">
            <v>Number of</v>
          </cell>
          <cell r="C87" t="str">
            <v>Major Holders of Bank Equity</v>
          </cell>
        </row>
        <row r="88">
          <cell r="B88" t="str">
            <v>Branches</v>
          </cell>
        </row>
        <row r="91">
          <cell r="A91" t="str">
            <v>9. Central Asian Bank 1/</v>
          </cell>
          <cell r="B91">
            <v>0</v>
          </cell>
          <cell r="C91" t="str">
            <v>a) Bayronvest Enterprises Ltd. Investment Company</v>
          </cell>
        </row>
        <row r="92">
          <cell r="C92" t="str">
            <v>b) SBM Team Enterprises Ltd. Company</v>
          </cell>
        </row>
        <row r="93">
          <cell r="C93" t="str">
            <v xml:space="preserve">c) Safar International Holding Group </v>
          </cell>
        </row>
        <row r="94">
          <cell r="C94" t="str">
            <v>d) B.B.COBU</v>
          </cell>
        </row>
        <row r="95">
          <cell r="C95" t="str">
            <v>e) Other shareholders</v>
          </cell>
        </row>
        <row r="97">
          <cell r="A97" t="str">
            <v>14. Textinvestbank</v>
          </cell>
          <cell r="B97">
            <v>3</v>
          </cell>
          <cell r="C97" t="str">
            <v>a) JV "Zafarabad"</v>
          </cell>
        </row>
        <row r="98">
          <cell r="C98" t="str">
            <v>b) "Taj-Al" JSC</v>
          </cell>
        </row>
        <row r="99">
          <cell r="C99" t="str">
            <v>c) "Tele Comm Technology Ltd" JSC</v>
          </cell>
        </row>
        <row r="100">
          <cell r="C100" t="str">
            <v>d) "Osiris" SE</v>
          </cell>
        </row>
        <row r="102">
          <cell r="A102" t="str">
            <v>9. Tajprombank (JSC)</v>
          </cell>
          <cell r="B102">
            <v>7</v>
          </cell>
          <cell r="C102" t="str">
            <v>a) Foreign Trade Comany Aziz &amp; Co Ltd.</v>
          </cell>
        </row>
        <row r="103">
          <cell r="C103" t="str">
            <v>b) Employees of Tajikprombank</v>
          </cell>
        </row>
        <row r="104">
          <cell r="C104" t="str">
            <v>c) Tropican Invest Ltd</v>
          </cell>
        </row>
        <row r="105">
          <cell r="C105" t="str">
            <v>d) Elsun Invest Co.</v>
          </cell>
        </row>
        <row r="106">
          <cell r="C106" t="str">
            <v>e) Philip Stern, a UK Citizen</v>
          </cell>
        </row>
        <row r="107">
          <cell r="C107" t="str">
            <v>f) Ziayev J.A. - Private Individual</v>
          </cell>
        </row>
        <row r="108">
          <cell r="C108" t="str">
            <v>g) Other shareholders</v>
          </cell>
        </row>
        <row r="110">
          <cell r="A110" t="str">
            <v>10. East-Credit Bank</v>
          </cell>
          <cell r="B110">
            <v>0</v>
          </cell>
          <cell r="C110" t="str">
            <v>a) Independent Financial Holding S.A.</v>
          </cell>
        </row>
        <row r="111">
          <cell r="A111" t="str">
            <v xml:space="preserve"> (Joint Luxembourg-Tajikistan)</v>
          </cell>
          <cell r="C111" t="str">
            <v>b) Capital Invest Ltd.</v>
          </cell>
        </row>
        <row r="112">
          <cell r="C112" t="str">
            <v>c) IFK Commercial Ltd.</v>
          </cell>
        </row>
        <row r="114">
          <cell r="A114" t="str">
            <v>11. Kafolatbank (JSC)</v>
          </cell>
          <cell r="B114">
            <v>2</v>
          </cell>
          <cell r="C114" t="str">
            <v>a) Zamin-Textil Co, Ltd.</v>
          </cell>
        </row>
        <row r="115">
          <cell r="C115" t="str">
            <v>b) Zamin-Trade Trade Company</v>
          </cell>
        </row>
        <row r="116">
          <cell r="C116" t="str">
            <v>c) Hisain Fermer Farm Ltd.</v>
          </cell>
        </row>
        <row r="117">
          <cell r="C117" t="str">
            <v>d) Rusta&amp;M Co, Ltd.</v>
          </cell>
        </row>
        <row r="118">
          <cell r="C118" t="str">
            <v>e) Other shareholders</v>
          </cell>
        </row>
        <row r="120">
          <cell r="A120" t="str">
            <v>12. Sohibkorbank (JSC)</v>
          </cell>
          <cell r="B120">
            <v>1</v>
          </cell>
          <cell r="C120" t="str">
            <v xml:space="preserve">a) Kasimov - Private Individual </v>
          </cell>
        </row>
        <row r="121">
          <cell r="C121" t="str">
            <v xml:space="preserve">b) Kavmidinov K.K. - Private Individual </v>
          </cell>
        </row>
        <row r="122">
          <cell r="C122" t="str">
            <v>c) Other shareholders</v>
          </cell>
        </row>
        <row r="124">
          <cell r="A124" t="str">
            <v>13. Bank Olimp (JSC) 1/</v>
          </cell>
          <cell r="B124">
            <v>1</v>
          </cell>
          <cell r="C124" t="str">
            <v>a) Mirzoi Rakhmon Co., Ltd</v>
          </cell>
        </row>
        <row r="125">
          <cell r="C125" t="str">
            <v>b) Entertainment complex Jomi Jamshed</v>
          </cell>
        </row>
        <row r="127">
          <cell r="A127" t="str">
            <v>15. Dekhan Credit Association Ltd. 4/</v>
          </cell>
          <cell r="B127">
            <v>0</v>
          </cell>
          <cell r="C127" t="str">
            <v>a) Ranjbar association</v>
          </cell>
        </row>
        <row r="128">
          <cell r="C128" t="str">
            <v>b) JSC after Mirali Mahmadaliev</v>
          </cell>
        </row>
        <row r="129">
          <cell r="C129" t="str">
            <v>c) Hoja-Mumin JSC</v>
          </cell>
        </row>
        <row r="130">
          <cell r="C130" t="str">
            <v>e) Other shareholders</v>
          </cell>
        </row>
        <row r="132">
          <cell r="A132" t="str">
            <v xml:space="preserve">14. Branch of Tijorat Bank </v>
          </cell>
          <cell r="B132">
            <v>1</v>
          </cell>
          <cell r="C132" t="str">
            <v>State owned in Iran</v>
          </cell>
        </row>
        <row r="134">
          <cell r="A134" t="str">
            <v>Source:  National Bank of Tajikistan.</v>
          </cell>
        </row>
        <row r="136">
          <cell r="A136" t="str">
            <v xml:space="preserve">   1/ Fonon bank was transformed into a credit association Ltd. on July 17, 2000</v>
          </cell>
        </row>
        <row r="137">
          <cell r="A137" t="str">
            <v xml:space="preserve">   1/ Central Asian Bank was transformed into an investment bank on October 10, 2000.  </v>
          </cell>
        </row>
        <row r="138">
          <cell r="A138" t="str">
            <v>1/ Gulsara Bank was transformed into Bank Olimp on March 15, 2001.</v>
          </cell>
        </row>
      </sheetData>
      <sheetData sheetId="44" refreshError="1">
        <row r="1">
          <cell r="A1" t="str">
            <v>Table A-36. Tajikistan: Consolidated Balance Sheet of the Four Largest Banks, 1999–2002 1/</v>
          </cell>
        </row>
        <row r="2">
          <cell r="A2" t="str">
            <v>(In thousands of somoni)</v>
          </cell>
        </row>
        <row r="4">
          <cell r="B4" t="str">
            <v>Agroinvestbank</v>
          </cell>
          <cell r="G4" t="str">
            <v>Amonatbank</v>
          </cell>
          <cell r="L4" t="str">
            <v>Orionbank</v>
          </cell>
          <cell r="Q4" t="str">
            <v>Tajiksodirotbank</v>
          </cell>
          <cell r="V4" t="str">
            <v>Consolidated 2/</v>
          </cell>
        </row>
        <row r="5">
          <cell r="B5" t="str">
            <v>Dec.</v>
          </cell>
          <cell r="C5" t="str">
            <v>Dec.</v>
          </cell>
          <cell r="D5" t="str">
            <v>Dec.</v>
          </cell>
          <cell r="E5" t="str">
            <v>Jun.</v>
          </cell>
          <cell r="G5" t="str">
            <v>Dec.</v>
          </cell>
          <cell r="H5" t="str">
            <v>Dec.</v>
          </cell>
          <cell r="I5" t="str">
            <v>Dec.</v>
          </cell>
          <cell r="J5" t="str">
            <v>Jun.</v>
          </cell>
          <cell r="L5" t="str">
            <v>Dec.</v>
          </cell>
          <cell r="M5" t="str">
            <v>Dec.</v>
          </cell>
          <cell r="N5" t="str">
            <v>Dec.</v>
          </cell>
          <cell r="O5" t="str">
            <v>Jun.</v>
          </cell>
          <cell r="Q5" t="str">
            <v>Dec.</v>
          </cell>
          <cell r="R5" t="str">
            <v>Dec.</v>
          </cell>
          <cell r="S5" t="str">
            <v>Dec.</v>
          </cell>
          <cell r="T5" t="str">
            <v>Jun.</v>
          </cell>
          <cell r="V5" t="str">
            <v>Dec.</v>
          </cell>
          <cell r="W5" t="str">
            <v>Dec.</v>
          </cell>
          <cell r="X5" t="str">
            <v>Dec.</v>
          </cell>
        </row>
        <row r="6">
          <cell r="B6">
            <v>1999</v>
          </cell>
          <cell r="C6">
            <v>2000</v>
          </cell>
          <cell r="D6">
            <v>2001</v>
          </cell>
          <cell r="E6">
            <v>2002</v>
          </cell>
          <cell r="G6">
            <v>1999</v>
          </cell>
          <cell r="H6">
            <v>2000</v>
          </cell>
          <cell r="I6">
            <v>2001</v>
          </cell>
          <cell r="J6">
            <v>2002</v>
          </cell>
          <cell r="L6">
            <v>1999</v>
          </cell>
          <cell r="M6">
            <v>2000</v>
          </cell>
          <cell r="N6">
            <v>2001</v>
          </cell>
          <cell r="O6">
            <v>2002</v>
          </cell>
          <cell r="Q6">
            <v>1999</v>
          </cell>
          <cell r="R6">
            <v>2000</v>
          </cell>
          <cell r="S6">
            <v>2001</v>
          </cell>
          <cell r="T6">
            <v>2002</v>
          </cell>
          <cell r="V6">
            <v>1999</v>
          </cell>
          <cell r="W6">
            <v>2000</v>
          </cell>
          <cell r="X6">
            <v>2001</v>
          </cell>
        </row>
        <row r="9">
          <cell r="A9" t="str">
            <v>Assets</v>
          </cell>
          <cell r="B9">
            <v>107042</v>
          </cell>
          <cell r="C9">
            <v>197523</v>
          </cell>
          <cell r="D9">
            <v>322423</v>
          </cell>
          <cell r="E9">
            <v>394696</v>
          </cell>
          <cell r="G9">
            <v>12618</v>
          </cell>
          <cell r="H9">
            <v>21265</v>
          </cell>
          <cell r="I9">
            <v>21321</v>
          </cell>
          <cell r="J9">
            <v>24994</v>
          </cell>
          <cell r="L9">
            <v>16582</v>
          </cell>
          <cell r="M9">
            <v>23419</v>
          </cell>
          <cell r="N9">
            <v>34793</v>
          </cell>
          <cell r="O9">
            <v>39953</v>
          </cell>
          <cell r="Q9">
            <v>10111</v>
          </cell>
          <cell r="R9">
            <v>18701</v>
          </cell>
          <cell r="S9">
            <v>22471</v>
          </cell>
          <cell r="T9">
            <v>28388</v>
          </cell>
          <cell r="V9">
            <v>146353</v>
          </cell>
          <cell r="W9">
            <v>260908</v>
          </cell>
          <cell r="X9">
            <v>401008</v>
          </cell>
        </row>
        <row r="11">
          <cell r="A11" t="str">
            <v>Cash</v>
          </cell>
          <cell r="B11">
            <v>258</v>
          </cell>
          <cell r="C11">
            <v>1722</v>
          </cell>
          <cell r="D11">
            <v>2335</v>
          </cell>
          <cell r="E11">
            <v>13982</v>
          </cell>
          <cell r="G11">
            <v>440</v>
          </cell>
          <cell r="H11">
            <v>3835</v>
          </cell>
          <cell r="I11">
            <v>1308</v>
          </cell>
          <cell r="J11">
            <v>2203</v>
          </cell>
          <cell r="L11">
            <v>1179</v>
          </cell>
          <cell r="M11">
            <v>1773</v>
          </cell>
          <cell r="N11">
            <v>1389</v>
          </cell>
          <cell r="O11">
            <v>2459</v>
          </cell>
          <cell r="Q11">
            <v>606</v>
          </cell>
          <cell r="R11">
            <v>1518</v>
          </cell>
          <cell r="S11">
            <v>1059</v>
          </cell>
          <cell r="T11">
            <v>1590</v>
          </cell>
          <cell r="V11">
            <v>2483</v>
          </cell>
          <cell r="W11">
            <v>8848</v>
          </cell>
          <cell r="X11">
            <v>6091</v>
          </cell>
        </row>
        <row r="12">
          <cell r="A12" t="str">
            <v>Deposits with NBT</v>
          </cell>
          <cell r="B12">
            <v>1989</v>
          </cell>
          <cell r="C12">
            <v>4751</v>
          </cell>
          <cell r="D12">
            <v>6091</v>
          </cell>
          <cell r="E12">
            <v>2327</v>
          </cell>
          <cell r="G12">
            <v>2923</v>
          </cell>
          <cell r="H12">
            <v>5381</v>
          </cell>
          <cell r="I12">
            <v>6055</v>
          </cell>
          <cell r="J12">
            <v>6460</v>
          </cell>
          <cell r="L12">
            <v>2217</v>
          </cell>
          <cell r="M12">
            <v>7371</v>
          </cell>
          <cell r="N12">
            <v>5789</v>
          </cell>
          <cell r="O12">
            <v>7388</v>
          </cell>
          <cell r="Q12">
            <v>638</v>
          </cell>
          <cell r="R12">
            <v>2991</v>
          </cell>
          <cell r="S12">
            <v>6397</v>
          </cell>
          <cell r="T12">
            <v>5424</v>
          </cell>
          <cell r="V12">
            <v>7767</v>
          </cell>
          <cell r="W12">
            <v>20494</v>
          </cell>
          <cell r="X12">
            <v>24332</v>
          </cell>
        </row>
        <row r="13">
          <cell r="A13" t="str">
            <v>Deposits with other commercial banks</v>
          </cell>
          <cell r="B13" t="str">
            <v>...</v>
          </cell>
          <cell r="C13" t="str">
            <v>...</v>
          </cell>
          <cell r="D13" t="str">
            <v>...</v>
          </cell>
          <cell r="E13">
            <v>2107</v>
          </cell>
          <cell r="G13" t="str">
            <v>...</v>
          </cell>
          <cell r="H13" t="str">
            <v>...</v>
          </cell>
          <cell r="I13" t="str">
            <v>...</v>
          </cell>
          <cell r="J13">
            <v>1913</v>
          </cell>
          <cell r="L13" t="str">
            <v>...</v>
          </cell>
          <cell r="M13">
            <v>4794</v>
          </cell>
          <cell r="N13" t="str">
            <v>...</v>
          </cell>
          <cell r="O13">
            <v>7647</v>
          </cell>
          <cell r="Q13" t="str">
            <v>...</v>
          </cell>
          <cell r="R13">
            <v>2890</v>
          </cell>
          <cell r="S13" t="str">
            <v>...</v>
          </cell>
          <cell r="T13">
            <v>1694</v>
          </cell>
          <cell r="V13" t="str">
            <v>...</v>
          </cell>
          <cell r="W13" t="str">
            <v>...</v>
          </cell>
          <cell r="X13" t="str">
            <v>...</v>
          </cell>
        </row>
        <row r="14">
          <cell r="A14" t="str">
            <v>Loans and advances to commercial banks</v>
          </cell>
          <cell r="B14">
            <v>890</v>
          </cell>
          <cell r="C14">
            <v>4521</v>
          </cell>
          <cell r="D14">
            <v>1478</v>
          </cell>
          <cell r="E14">
            <v>0</v>
          </cell>
          <cell r="G14">
            <v>3375</v>
          </cell>
          <cell r="H14">
            <v>996</v>
          </cell>
          <cell r="I14">
            <v>793</v>
          </cell>
          <cell r="J14">
            <v>599</v>
          </cell>
          <cell r="L14">
            <v>3932</v>
          </cell>
          <cell r="M14">
            <v>4193</v>
          </cell>
          <cell r="N14">
            <v>6813</v>
          </cell>
          <cell r="O14">
            <v>743</v>
          </cell>
          <cell r="Q14">
            <v>1572</v>
          </cell>
          <cell r="R14">
            <v>4479</v>
          </cell>
          <cell r="S14">
            <v>2408</v>
          </cell>
          <cell r="T14">
            <v>891</v>
          </cell>
          <cell r="V14">
            <v>9769</v>
          </cell>
          <cell r="W14">
            <v>14189</v>
          </cell>
          <cell r="X14">
            <v>11492</v>
          </cell>
        </row>
        <row r="15">
          <cell r="A15" t="str">
            <v xml:space="preserve">    Of which:</v>
          </cell>
        </row>
        <row r="16">
          <cell r="A16" t="str">
            <v xml:space="preserve">    Before loan loss provisions</v>
          </cell>
          <cell r="B16">
            <v>890</v>
          </cell>
          <cell r="C16">
            <v>4521</v>
          </cell>
          <cell r="D16">
            <v>1478</v>
          </cell>
          <cell r="E16">
            <v>0</v>
          </cell>
          <cell r="G16">
            <v>3375</v>
          </cell>
          <cell r="H16">
            <v>666</v>
          </cell>
          <cell r="I16">
            <v>631</v>
          </cell>
          <cell r="J16">
            <v>599</v>
          </cell>
          <cell r="L16">
            <v>3932</v>
          </cell>
          <cell r="M16">
            <v>4193</v>
          </cell>
          <cell r="N16">
            <v>908</v>
          </cell>
          <cell r="O16">
            <v>743</v>
          </cell>
          <cell r="Q16">
            <v>1572</v>
          </cell>
          <cell r="R16">
            <v>4479</v>
          </cell>
          <cell r="S16">
            <v>2408</v>
          </cell>
          <cell r="T16">
            <v>891</v>
          </cell>
          <cell r="V16">
            <v>9769</v>
          </cell>
          <cell r="W16">
            <v>13859</v>
          </cell>
          <cell r="X16">
            <v>5425</v>
          </cell>
        </row>
        <row r="17">
          <cell r="A17" t="str">
            <v xml:space="preserve">    Loan loss provisions</v>
          </cell>
          <cell r="B17">
            <v>0</v>
          </cell>
          <cell r="C17">
            <v>0</v>
          </cell>
          <cell r="D17">
            <v>0</v>
          </cell>
          <cell r="E17">
            <v>0</v>
          </cell>
          <cell r="G17">
            <v>0</v>
          </cell>
          <cell r="H17">
            <v>330</v>
          </cell>
          <cell r="I17">
            <v>0</v>
          </cell>
          <cell r="J17">
            <v>0</v>
          </cell>
          <cell r="L17">
            <v>0</v>
          </cell>
          <cell r="M17">
            <v>0</v>
          </cell>
          <cell r="N17">
            <v>5905</v>
          </cell>
          <cell r="O17">
            <v>0</v>
          </cell>
          <cell r="Q17">
            <v>0</v>
          </cell>
          <cell r="R17">
            <v>0</v>
          </cell>
          <cell r="S17">
            <v>0</v>
          </cell>
          <cell r="T17">
            <v>0</v>
          </cell>
          <cell r="V17">
            <v>0</v>
          </cell>
          <cell r="W17">
            <v>330</v>
          </cell>
          <cell r="X17">
            <v>5905</v>
          </cell>
        </row>
        <row r="18">
          <cell r="A18" t="str">
            <v>Loans and advances to non-bank customers</v>
          </cell>
          <cell r="B18">
            <v>95050</v>
          </cell>
          <cell r="C18">
            <v>181245</v>
          </cell>
          <cell r="D18">
            <v>303463</v>
          </cell>
          <cell r="E18">
            <v>352035</v>
          </cell>
          <cell r="G18">
            <v>3022</v>
          </cell>
          <cell r="H18">
            <v>6499</v>
          </cell>
          <cell r="I18">
            <v>7576</v>
          </cell>
          <cell r="J18">
            <v>4956</v>
          </cell>
          <cell r="L18">
            <v>7088</v>
          </cell>
          <cell r="M18">
            <v>6825</v>
          </cell>
          <cell r="N18">
            <v>9076</v>
          </cell>
          <cell r="O18">
            <v>9422</v>
          </cell>
          <cell r="Q18">
            <v>5218</v>
          </cell>
          <cell r="R18">
            <v>6325</v>
          </cell>
          <cell r="S18">
            <v>8035</v>
          </cell>
          <cell r="T18">
            <v>14594</v>
          </cell>
          <cell r="V18">
            <v>110378</v>
          </cell>
          <cell r="W18">
            <v>200894</v>
          </cell>
          <cell r="X18">
            <v>328150</v>
          </cell>
        </row>
        <row r="19">
          <cell r="A19" t="str">
            <v xml:space="preserve">  Before loan loss provisions</v>
          </cell>
          <cell r="B19">
            <v>96637</v>
          </cell>
          <cell r="C19">
            <v>190114</v>
          </cell>
          <cell r="D19">
            <v>317981</v>
          </cell>
          <cell r="E19">
            <v>366449</v>
          </cell>
          <cell r="G19">
            <v>3189</v>
          </cell>
          <cell r="H19">
            <v>6687</v>
          </cell>
          <cell r="I19">
            <v>9192</v>
          </cell>
          <cell r="J19">
            <v>6313</v>
          </cell>
          <cell r="L19">
            <v>9065</v>
          </cell>
          <cell r="M19">
            <v>11855</v>
          </cell>
          <cell r="N19">
            <v>14936</v>
          </cell>
          <cell r="O19">
            <v>15863</v>
          </cell>
          <cell r="Q19">
            <v>5646</v>
          </cell>
          <cell r="R19">
            <v>7363</v>
          </cell>
          <cell r="S19">
            <v>9314</v>
          </cell>
          <cell r="T19">
            <v>15785</v>
          </cell>
          <cell r="V19">
            <v>114537</v>
          </cell>
          <cell r="W19">
            <v>216019</v>
          </cell>
          <cell r="X19">
            <v>351423</v>
          </cell>
        </row>
        <row r="20">
          <cell r="A20" t="str">
            <v xml:space="preserve">    Of which:</v>
          </cell>
        </row>
        <row r="21">
          <cell r="A21" t="str">
            <v xml:space="preserve">    Special cotton financing</v>
          </cell>
          <cell r="B21" t="str">
            <v>…</v>
          </cell>
          <cell r="C21">
            <v>159828</v>
          </cell>
          <cell r="D21">
            <v>251951</v>
          </cell>
          <cell r="E21">
            <v>324837</v>
          </cell>
          <cell r="G21">
            <v>0</v>
          </cell>
          <cell r="H21">
            <v>0</v>
          </cell>
          <cell r="I21">
            <v>0</v>
          </cell>
          <cell r="J21">
            <v>0</v>
          </cell>
          <cell r="L21">
            <v>0</v>
          </cell>
          <cell r="M21">
            <v>0</v>
          </cell>
          <cell r="N21">
            <v>0</v>
          </cell>
          <cell r="O21">
            <v>0</v>
          </cell>
          <cell r="Q21">
            <v>0</v>
          </cell>
          <cell r="R21">
            <v>0</v>
          </cell>
          <cell r="S21">
            <v>0</v>
          </cell>
          <cell r="T21">
            <v>0</v>
          </cell>
          <cell r="V21" t="str">
            <v>…</v>
          </cell>
          <cell r="W21">
            <v>159828</v>
          </cell>
          <cell r="X21">
            <v>251951</v>
          </cell>
        </row>
        <row r="22">
          <cell r="A22" t="str">
            <v xml:space="preserve">  Loan loss provisions</v>
          </cell>
          <cell r="B22">
            <v>-1587</v>
          </cell>
          <cell r="C22">
            <v>-8869</v>
          </cell>
          <cell r="D22">
            <v>-14518</v>
          </cell>
          <cell r="E22">
            <v>-14414</v>
          </cell>
          <cell r="G22">
            <v>-167</v>
          </cell>
          <cell r="H22">
            <v>-188</v>
          </cell>
          <cell r="I22">
            <v>-1616</v>
          </cell>
          <cell r="J22">
            <v>-1357</v>
          </cell>
          <cell r="L22">
            <v>-1977</v>
          </cell>
          <cell r="M22">
            <v>-5030</v>
          </cell>
          <cell r="N22">
            <v>-5860</v>
          </cell>
          <cell r="O22">
            <v>-6441</v>
          </cell>
          <cell r="Q22">
            <v>-428</v>
          </cell>
          <cell r="R22">
            <v>-1038</v>
          </cell>
          <cell r="S22">
            <v>-1279</v>
          </cell>
          <cell r="T22">
            <v>-1191</v>
          </cell>
          <cell r="V22">
            <v>-4159</v>
          </cell>
          <cell r="W22">
            <v>-15125</v>
          </cell>
          <cell r="X22">
            <v>-23273</v>
          </cell>
        </row>
        <row r="23">
          <cell r="A23" t="str">
            <v>Equity investments</v>
          </cell>
          <cell r="B23">
            <v>0</v>
          </cell>
          <cell r="C23">
            <v>0</v>
          </cell>
          <cell r="D23">
            <v>0</v>
          </cell>
          <cell r="E23">
            <v>0</v>
          </cell>
          <cell r="G23">
            <v>1013</v>
          </cell>
          <cell r="H23">
            <v>14</v>
          </cell>
          <cell r="I23">
            <v>12</v>
          </cell>
          <cell r="J23">
            <v>12</v>
          </cell>
          <cell r="L23">
            <v>0</v>
          </cell>
          <cell r="M23">
            <v>13</v>
          </cell>
          <cell r="N23">
            <v>7</v>
          </cell>
          <cell r="O23">
            <v>7</v>
          </cell>
          <cell r="Q23">
            <v>13</v>
          </cell>
          <cell r="R23">
            <v>13</v>
          </cell>
          <cell r="S23">
            <v>14</v>
          </cell>
          <cell r="T23">
            <v>56</v>
          </cell>
          <cell r="V23">
            <v>1026</v>
          </cell>
          <cell r="W23">
            <v>40</v>
          </cell>
          <cell r="X23">
            <v>33</v>
          </cell>
        </row>
        <row r="24">
          <cell r="A24" t="str">
            <v>Bonds and treasury bills</v>
          </cell>
          <cell r="B24">
            <v>22</v>
          </cell>
          <cell r="C24">
            <v>83</v>
          </cell>
          <cell r="D24">
            <v>472</v>
          </cell>
          <cell r="E24">
            <v>688</v>
          </cell>
          <cell r="G24">
            <v>55</v>
          </cell>
          <cell r="H24">
            <v>1141</v>
          </cell>
          <cell r="I24">
            <v>2264</v>
          </cell>
          <cell r="J24">
            <v>5105</v>
          </cell>
          <cell r="L24">
            <v>0</v>
          </cell>
          <cell r="M24">
            <v>80</v>
          </cell>
          <cell r="N24">
            <v>2760</v>
          </cell>
          <cell r="O24">
            <v>2139</v>
          </cell>
          <cell r="Q24">
            <v>343</v>
          </cell>
          <cell r="R24">
            <v>1422</v>
          </cell>
          <cell r="S24">
            <v>1146</v>
          </cell>
          <cell r="T24">
            <v>297</v>
          </cell>
          <cell r="V24">
            <v>420</v>
          </cell>
          <cell r="W24">
            <v>2726</v>
          </cell>
          <cell r="X24">
            <v>6642</v>
          </cell>
        </row>
        <row r="25">
          <cell r="A25" t="str">
            <v>Tangible fixed assets</v>
          </cell>
          <cell r="B25">
            <v>6591</v>
          </cell>
          <cell r="C25">
            <v>4122</v>
          </cell>
          <cell r="D25">
            <v>5709</v>
          </cell>
          <cell r="E25">
            <v>6738</v>
          </cell>
          <cell r="G25">
            <v>1412</v>
          </cell>
          <cell r="H25">
            <v>1781</v>
          </cell>
          <cell r="I25">
            <v>2416</v>
          </cell>
          <cell r="J25">
            <v>2277</v>
          </cell>
          <cell r="L25">
            <v>1748</v>
          </cell>
          <cell r="M25">
            <v>2141</v>
          </cell>
          <cell r="N25">
            <v>6792</v>
          </cell>
          <cell r="O25">
            <v>7976</v>
          </cell>
          <cell r="Q25">
            <v>973</v>
          </cell>
          <cell r="R25">
            <v>1394</v>
          </cell>
          <cell r="S25">
            <v>3238</v>
          </cell>
          <cell r="T25">
            <v>3646</v>
          </cell>
          <cell r="V25">
            <v>10724</v>
          </cell>
          <cell r="W25">
            <v>9438</v>
          </cell>
          <cell r="X25">
            <v>18155</v>
          </cell>
        </row>
        <row r="26">
          <cell r="A26" t="str">
            <v>Other assets</v>
          </cell>
          <cell r="B26">
            <v>2242</v>
          </cell>
          <cell r="C26">
            <v>1079</v>
          </cell>
          <cell r="D26">
            <v>2875</v>
          </cell>
          <cell r="E26">
            <v>16819</v>
          </cell>
          <cell r="G26">
            <v>378</v>
          </cell>
          <cell r="H26">
            <v>1618</v>
          </cell>
          <cell r="I26">
            <v>897</v>
          </cell>
          <cell r="J26">
            <v>1469</v>
          </cell>
          <cell r="L26">
            <v>418</v>
          </cell>
          <cell r="M26">
            <v>1023</v>
          </cell>
          <cell r="N26">
            <v>2167</v>
          </cell>
          <cell r="O26">
            <v>2172</v>
          </cell>
          <cell r="Q26">
            <v>748</v>
          </cell>
          <cell r="R26">
            <v>559</v>
          </cell>
          <cell r="S26">
            <v>174</v>
          </cell>
          <cell r="T26">
            <v>196</v>
          </cell>
          <cell r="V26">
            <v>3786</v>
          </cell>
          <cell r="W26">
            <v>4279</v>
          </cell>
          <cell r="X26">
            <v>6113</v>
          </cell>
        </row>
        <row r="28">
          <cell r="A28" t="str">
            <v>Liabilities</v>
          </cell>
          <cell r="B28">
            <v>99763</v>
          </cell>
          <cell r="C28">
            <v>191615</v>
          </cell>
          <cell r="D28">
            <v>315250</v>
          </cell>
          <cell r="E28">
            <v>387044</v>
          </cell>
          <cell r="G28">
            <v>11143</v>
          </cell>
          <cell r="H28">
            <v>19797</v>
          </cell>
          <cell r="I28">
            <v>21173</v>
          </cell>
          <cell r="J28">
            <v>23636</v>
          </cell>
          <cell r="L28">
            <v>12877</v>
          </cell>
          <cell r="M28">
            <v>20832</v>
          </cell>
          <cell r="N28">
            <v>30015</v>
          </cell>
          <cell r="O28">
            <v>35512</v>
          </cell>
          <cell r="Q28">
            <v>7752</v>
          </cell>
          <cell r="R28">
            <v>15304</v>
          </cell>
          <cell r="S28">
            <v>17450</v>
          </cell>
          <cell r="T28">
            <v>22103</v>
          </cell>
          <cell r="V28">
            <v>131535</v>
          </cell>
          <cell r="W28">
            <v>247548</v>
          </cell>
          <cell r="X28">
            <v>383888</v>
          </cell>
        </row>
        <row r="30">
          <cell r="A30" t="str">
            <v>Amounts owed to commercial banks</v>
          </cell>
          <cell r="B30">
            <v>54375</v>
          </cell>
          <cell r="C30">
            <v>50468</v>
          </cell>
          <cell r="D30">
            <v>93212</v>
          </cell>
          <cell r="E30">
            <v>0</v>
          </cell>
          <cell r="G30">
            <v>0</v>
          </cell>
          <cell r="H30">
            <v>0</v>
          </cell>
          <cell r="I30">
            <v>0</v>
          </cell>
          <cell r="J30">
            <v>0</v>
          </cell>
          <cell r="L30">
            <v>1476</v>
          </cell>
          <cell r="M30">
            <v>1160</v>
          </cell>
          <cell r="N30">
            <v>2481</v>
          </cell>
          <cell r="O30">
            <v>2090</v>
          </cell>
          <cell r="Q30">
            <v>26</v>
          </cell>
          <cell r="R30">
            <v>27</v>
          </cell>
          <cell r="S30">
            <v>146</v>
          </cell>
          <cell r="T30">
            <v>28</v>
          </cell>
          <cell r="V30">
            <v>55877</v>
          </cell>
          <cell r="W30">
            <v>51655</v>
          </cell>
          <cell r="X30">
            <v>95839</v>
          </cell>
        </row>
        <row r="31">
          <cell r="A31" t="str">
            <v>Deposits from non-bank customers</v>
          </cell>
          <cell r="B31">
            <v>8038</v>
          </cell>
          <cell r="C31">
            <v>21475</v>
          </cell>
          <cell r="D31">
            <v>42867</v>
          </cell>
          <cell r="E31">
            <v>64002</v>
          </cell>
          <cell r="G31">
            <v>8880</v>
          </cell>
          <cell r="H31">
            <v>16757</v>
          </cell>
          <cell r="I31">
            <v>17237</v>
          </cell>
          <cell r="J31">
            <v>19847</v>
          </cell>
          <cell r="L31">
            <v>6780</v>
          </cell>
          <cell r="M31">
            <v>13823</v>
          </cell>
          <cell r="N31">
            <v>21793</v>
          </cell>
          <cell r="O31">
            <v>25345</v>
          </cell>
          <cell r="Q31">
            <v>2426</v>
          </cell>
          <cell r="R31">
            <v>9707</v>
          </cell>
          <cell r="S31">
            <v>10894</v>
          </cell>
          <cell r="T31">
            <v>16699</v>
          </cell>
          <cell r="V31">
            <v>26124</v>
          </cell>
          <cell r="W31">
            <v>61762</v>
          </cell>
          <cell r="X31">
            <v>92791</v>
          </cell>
        </row>
        <row r="32">
          <cell r="A32" t="str">
            <v>Amounts owed to the NBT</v>
          </cell>
          <cell r="B32">
            <v>32883</v>
          </cell>
          <cell r="C32">
            <v>28004</v>
          </cell>
          <cell r="D32">
            <v>19267</v>
          </cell>
          <cell r="E32">
            <v>20393</v>
          </cell>
          <cell r="G32">
            <v>413</v>
          </cell>
          <cell r="H32">
            <v>1168</v>
          </cell>
          <cell r="I32">
            <v>1229</v>
          </cell>
          <cell r="J32">
            <v>319</v>
          </cell>
          <cell r="L32">
            <v>1888</v>
          </cell>
          <cell r="M32">
            <v>1866</v>
          </cell>
          <cell r="N32">
            <v>2864</v>
          </cell>
          <cell r="O32">
            <v>2133</v>
          </cell>
          <cell r="Q32">
            <v>365</v>
          </cell>
          <cell r="R32">
            <v>333</v>
          </cell>
          <cell r="S32">
            <v>100</v>
          </cell>
          <cell r="T32">
            <v>100</v>
          </cell>
          <cell r="V32">
            <v>35549</v>
          </cell>
          <cell r="W32">
            <v>31371</v>
          </cell>
          <cell r="X32">
            <v>23460</v>
          </cell>
        </row>
        <row r="33">
          <cell r="A33" t="str">
            <v>Credit from the Ministry of Finance,</v>
          </cell>
        </row>
        <row r="34">
          <cell r="A34" t="str">
            <v xml:space="preserve">  including deposits</v>
          </cell>
          <cell r="B34">
            <v>0</v>
          </cell>
          <cell r="C34">
            <v>0</v>
          </cell>
          <cell r="D34">
            <v>0</v>
          </cell>
          <cell r="E34">
            <v>0</v>
          </cell>
          <cell r="G34">
            <v>771</v>
          </cell>
          <cell r="H34">
            <v>117</v>
          </cell>
          <cell r="I34">
            <v>216</v>
          </cell>
          <cell r="J34">
            <v>239</v>
          </cell>
          <cell r="L34">
            <v>0</v>
          </cell>
          <cell r="M34">
            <v>0</v>
          </cell>
          <cell r="N34">
            <v>0</v>
          </cell>
          <cell r="O34">
            <v>0</v>
          </cell>
          <cell r="Q34">
            <v>0</v>
          </cell>
          <cell r="R34">
            <v>0</v>
          </cell>
          <cell r="S34">
            <v>0</v>
          </cell>
          <cell r="T34">
            <v>0</v>
          </cell>
          <cell r="V34">
            <v>771</v>
          </cell>
          <cell r="W34">
            <v>117</v>
          </cell>
          <cell r="X34">
            <v>216</v>
          </cell>
        </row>
        <row r="35">
          <cell r="A35" t="str">
            <v>Other liabilities</v>
          </cell>
          <cell r="B35">
            <v>4467</v>
          </cell>
          <cell r="C35">
            <v>91668</v>
          </cell>
          <cell r="D35">
            <v>159904</v>
          </cell>
          <cell r="E35">
            <v>302649</v>
          </cell>
          <cell r="G35">
            <v>1079</v>
          </cell>
          <cell r="H35">
            <v>1755</v>
          </cell>
          <cell r="I35">
            <v>2491</v>
          </cell>
          <cell r="J35">
            <v>3231</v>
          </cell>
          <cell r="L35">
            <v>2733</v>
          </cell>
          <cell r="M35">
            <v>3983</v>
          </cell>
          <cell r="N35">
            <v>2877</v>
          </cell>
          <cell r="O35">
            <v>5944</v>
          </cell>
          <cell r="Q35">
            <v>4935</v>
          </cell>
          <cell r="R35">
            <v>5237</v>
          </cell>
          <cell r="S35">
            <v>6310</v>
          </cell>
          <cell r="T35">
            <v>5276</v>
          </cell>
          <cell r="V35">
            <v>13214</v>
          </cell>
          <cell r="W35">
            <v>102643</v>
          </cell>
          <cell r="X35">
            <v>171582</v>
          </cell>
        </row>
        <row r="36">
          <cell r="A36" t="str">
            <v xml:space="preserve">    Of which:</v>
          </cell>
        </row>
        <row r="37">
          <cell r="A37" t="str">
            <v xml:space="preserve">    Special cotton financing</v>
          </cell>
          <cell r="B37" t="str">
            <v>...</v>
          </cell>
          <cell r="C37">
            <v>159967</v>
          </cell>
          <cell r="D37">
            <v>275500</v>
          </cell>
          <cell r="E37">
            <v>283375</v>
          </cell>
          <cell r="G37">
            <v>0</v>
          </cell>
          <cell r="H37">
            <v>0</v>
          </cell>
          <cell r="I37">
            <v>0</v>
          </cell>
          <cell r="J37">
            <v>0</v>
          </cell>
          <cell r="L37">
            <v>0</v>
          </cell>
          <cell r="M37">
            <v>0</v>
          </cell>
          <cell r="N37">
            <v>0</v>
          </cell>
          <cell r="O37">
            <v>0</v>
          </cell>
          <cell r="Q37">
            <v>0</v>
          </cell>
          <cell r="R37">
            <v>0</v>
          </cell>
          <cell r="S37">
            <v>0</v>
          </cell>
          <cell r="T37">
            <v>0</v>
          </cell>
          <cell r="V37" t="str">
            <v>…</v>
          </cell>
          <cell r="W37">
            <v>159967</v>
          </cell>
          <cell r="X37">
            <v>275500</v>
          </cell>
        </row>
        <row r="39">
          <cell r="A39" t="str">
            <v>Shareholders' funds (Net worth)</v>
          </cell>
          <cell r="B39">
            <v>7279</v>
          </cell>
          <cell r="C39">
            <v>5908</v>
          </cell>
          <cell r="D39">
            <v>7173</v>
          </cell>
          <cell r="E39">
            <v>7653</v>
          </cell>
          <cell r="G39">
            <v>1475</v>
          </cell>
          <cell r="H39">
            <v>1468</v>
          </cell>
          <cell r="I39">
            <v>148</v>
          </cell>
          <cell r="J39">
            <v>1358</v>
          </cell>
          <cell r="L39">
            <v>3705</v>
          </cell>
          <cell r="M39">
            <v>2587</v>
          </cell>
          <cell r="N39">
            <v>4778</v>
          </cell>
          <cell r="O39">
            <v>4441</v>
          </cell>
          <cell r="Q39">
            <v>2359</v>
          </cell>
          <cell r="R39">
            <v>3397</v>
          </cell>
          <cell r="S39">
            <v>5021</v>
          </cell>
          <cell r="T39">
            <v>6285</v>
          </cell>
          <cell r="V39">
            <v>14818</v>
          </cell>
          <cell r="W39">
            <v>13360</v>
          </cell>
          <cell r="X39">
            <v>17120</v>
          </cell>
        </row>
        <row r="41">
          <cell r="A41" t="str">
            <v xml:space="preserve">   Source: National Bank of Tajikistan.</v>
          </cell>
        </row>
      </sheetData>
      <sheetData sheetId="45" refreshError="1">
        <row r="1">
          <cell r="A1" t="str">
            <v>Table A-37. Tajikistan: Estimated Loan Loss Provision on Consolidated Basis for the Four Largest Banks, 1999–2002</v>
          </cell>
        </row>
        <row r="2">
          <cell r="A2" t="str">
            <v>(In thousands of somoni; unless otherwise specified)</v>
          </cell>
        </row>
        <row r="5">
          <cell r="D5" t="str">
            <v>Agroinvestbank</v>
          </cell>
          <cell r="E5" t="str">
            <v>Agroinvestbank</v>
          </cell>
          <cell r="F5" t="str">
            <v>Agroinvestbank</v>
          </cell>
          <cell r="G5" t="str">
            <v>Agroinvestbank 1/</v>
          </cell>
          <cell r="L5" t="str">
            <v>Amonatbank</v>
          </cell>
          <cell r="Q5" t="str">
            <v>Orionbank</v>
          </cell>
          <cell r="V5" t="str">
            <v>Tajiksodirotbank</v>
          </cell>
          <cell r="AA5" t="str">
            <v>Total 2/</v>
          </cell>
        </row>
        <row r="6">
          <cell r="C6" t="str">
            <v>Dec 1997</v>
          </cell>
          <cell r="D6" t="str">
            <v>Sep 1998</v>
          </cell>
          <cell r="E6">
            <v>36250</v>
          </cell>
          <cell r="F6">
            <v>36341</v>
          </cell>
          <cell r="G6" t="str">
            <v>Dec 1999</v>
          </cell>
          <cell r="H6" t="str">
            <v>Dec 2000</v>
          </cell>
          <cell r="I6" t="str">
            <v>Dec 2001</v>
          </cell>
          <cell r="J6" t="str">
            <v>Jun 2002</v>
          </cell>
          <cell r="L6" t="str">
            <v>Dec 1999</v>
          </cell>
          <cell r="M6" t="str">
            <v>Dec 2000</v>
          </cell>
          <cell r="N6" t="str">
            <v>Dec 2001</v>
          </cell>
          <cell r="O6" t="str">
            <v>Jun 2002</v>
          </cell>
          <cell r="Q6" t="str">
            <v>Dec 1999</v>
          </cell>
          <cell r="R6" t="str">
            <v>Dec 2000</v>
          </cell>
          <cell r="S6" t="str">
            <v>Dec 2001</v>
          </cell>
          <cell r="T6" t="str">
            <v>Jun 2002</v>
          </cell>
          <cell r="V6" t="str">
            <v>Dec 1999</v>
          </cell>
          <cell r="W6" t="str">
            <v>Dec 2000</v>
          </cell>
          <cell r="X6" t="str">
            <v>Dec 2001</v>
          </cell>
          <cell r="Y6" t="str">
            <v>Jun 2002</v>
          </cell>
          <cell r="AA6" t="str">
            <v>Dec 1999</v>
          </cell>
          <cell r="AB6" t="str">
            <v>Dec 2000</v>
          </cell>
          <cell r="AC6" t="str">
            <v>Dec 2001</v>
          </cell>
        </row>
        <row r="9">
          <cell r="A9" t="str">
            <v xml:space="preserve">Total outstanding loans to non-bank customers </v>
          </cell>
          <cell r="C9">
            <v>9732.9</v>
          </cell>
          <cell r="D9">
            <v>12797.445999999996</v>
          </cell>
          <cell r="E9">
            <v>14524</v>
          </cell>
          <cell r="F9">
            <v>17739.341</v>
          </cell>
          <cell r="G9">
            <v>24119.213999999993</v>
          </cell>
          <cell r="H9">
            <v>30147</v>
          </cell>
          <cell r="I9">
            <v>42481</v>
          </cell>
          <cell r="J9">
            <v>83074</v>
          </cell>
          <cell r="L9">
            <v>3189</v>
          </cell>
          <cell r="M9">
            <v>6687</v>
          </cell>
          <cell r="N9">
            <v>9192</v>
          </cell>
          <cell r="O9">
            <v>6313</v>
          </cell>
          <cell r="Q9">
            <v>9065</v>
          </cell>
          <cell r="R9">
            <v>11855</v>
          </cell>
          <cell r="S9">
            <v>14936</v>
          </cell>
          <cell r="T9">
            <v>15863</v>
          </cell>
          <cell r="V9">
            <v>5646</v>
          </cell>
          <cell r="W9">
            <v>7363</v>
          </cell>
          <cell r="X9">
            <v>9314</v>
          </cell>
          <cell r="Y9">
            <v>15785</v>
          </cell>
          <cell r="AA9">
            <v>42019.213999999993</v>
          </cell>
          <cell r="AB9">
            <v>56052</v>
          </cell>
          <cell r="AC9">
            <v>75923</v>
          </cell>
        </row>
        <row r="11">
          <cell r="A11" t="str">
            <v>Risk class (in percent):</v>
          </cell>
        </row>
        <row r="12">
          <cell r="B12" t="str">
            <v>Provision:</v>
          </cell>
        </row>
        <row r="13">
          <cell r="A13" t="str">
            <v>Satisfactory</v>
          </cell>
          <cell r="B13">
            <v>0.02</v>
          </cell>
          <cell r="C13">
            <v>3.9511494252873565</v>
          </cell>
          <cell r="D13">
            <v>3.9511494252873565</v>
          </cell>
          <cell r="E13">
            <v>8</v>
          </cell>
          <cell r="F13">
            <v>3.9511494252873565</v>
          </cell>
          <cell r="G13">
            <v>3.9511494252873565</v>
          </cell>
          <cell r="H13">
            <v>21</v>
          </cell>
          <cell r="I13">
            <v>11</v>
          </cell>
          <cell r="J13">
            <v>4</v>
          </cell>
          <cell r="L13">
            <v>30</v>
          </cell>
          <cell r="M13">
            <v>69</v>
          </cell>
          <cell r="N13">
            <v>51</v>
          </cell>
          <cell r="O13">
            <v>46</v>
          </cell>
          <cell r="Q13">
            <v>50</v>
          </cell>
          <cell r="R13">
            <v>37</v>
          </cell>
          <cell r="S13">
            <v>47</v>
          </cell>
          <cell r="T13">
            <v>35</v>
          </cell>
          <cell r="V13">
            <v>68</v>
          </cell>
          <cell r="W13">
            <v>71</v>
          </cell>
          <cell r="X13">
            <v>82</v>
          </cell>
          <cell r="Y13">
            <v>91</v>
          </cell>
          <cell r="AA13">
            <v>25.321566853223388</v>
          </cell>
          <cell r="AB13">
            <v>36.678405766074363</v>
          </cell>
          <cell r="AC13">
            <v>31.634985445780593</v>
          </cell>
        </row>
        <row r="14">
          <cell r="A14" t="str">
            <v>Special Mention</v>
          </cell>
          <cell r="B14">
            <v>0.05</v>
          </cell>
          <cell r="C14">
            <v>16.97198275862069</v>
          </cell>
          <cell r="D14">
            <v>16.97198275862069</v>
          </cell>
          <cell r="E14">
            <v>8</v>
          </cell>
          <cell r="F14">
            <v>16.97198275862069</v>
          </cell>
          <cell r="G14">
            <v>16.97198275862069</v>
          </cell>
          <cell r="H14">
            <v>5</v>
          </cell>
          <cell r="I14">
            <v>16</v>
          </cell>
          <cell r="J14">
            <v>5</v>
          </cell>
          <cell r="L14">
            <v>14</v>
          </cell>
          <cell r="M14">
            <v>12</v>
          </cell>
          <cell r="N14">
            <v>17</v>
          </cell>
          <cell r="O14">
            <v>19</v>
          </cell>
          <cell r="Q14">
            <v>25</v>
          </cell>
          <cell r="R14">
            <v>5</v>
          </cell>
          <cell r="S14">
            <v>5</v>
          </cell>
          <cell r="T14">
            <v>3</v>
          </cell>
          <cell r="V14">
            <v>11</v>
          </cell>
          <cell r="W14">
            <v>0</v>
          </cell>
          <cell r="X14">
            <v>0</v>
          </cell>
          <cell r="Y14">
            <v>0</v>
          </cell>
          <cell r="AA14">
            <v>17.9960800294877</v>
          </cell>
          <cell r="AB14">
            <v>5.1782987226147146</v>
          </cell>
          <cell r="AC14">
            <v>11.994257339673091</v>
          </cell>
        </row>
        <row r="15">
          <cell r="A15" t="str">
            <v>Substandard</v>
          </cell>
          <cell r="B15">
            <v>0.3</v>
          </cell>
          <cell r="C15">
            <v>59.375</v>
          </cell>
          <cell r="D15">
            <v>59.375</v>
          </cell>
          <cell r="E15">
            <v>10</v>
          </cell>
          <cell r="F15">
            <v>50</v>
          </cell>
          <cell r="G15">
            <v>59.375</v>
          </cell>
          <cell r="H15">
            <v>21</v>
          </cell>
          <cell r="I15">
            <v>22</v>
          </cell>
          <cell r="J15">
            <v>4</v>
          </cell>
          <cell r="L15">
            <v>47</v>
          </cell>
          <cell r="M15">
            <v>2</v>
          </cell>
          <cell r="N15">
            <v>16</v>
          </cell>
          <cell r="O15">
            <v>17</v>
          </cell>
          <cell r="Q15">
            <v>9</v>
          </cell>
          <cell r="R15">
            <v>6</v>
          </cell>
          <cell r="S15">
            <v>7</v>
          </cell>
          <cell r="T15">
            <v>20</v>
          </cell>
          <cell r="V15">
            <v>11</v>
          </cell>
          <cell r="W15">
            <v>0</v>
          </cell>
          <cell r="X15">
            <v>5</v>
          </cell>
          <cell r="Y15">
            <v>5</v>
          </cell>
          <cell r="AA15">
            <v>39.967382000575085</v>
          </cell>
          <cell r="AB15">
            <v>12.802237208306572</v>
          </cell>
          <cell r="AC15">
            <v>16.237187676988526</v>
          </cell>
        </row>
        <row r="16">
          <cell r="A16" t="str">
            <v>Doubtful</v>
          </cell>
          <cell r="B16">
            <v>0.75</v>
          </cell>
          <cell r="C16">
            <v>9.3390804597701145</v>
          </cell>
          <cell r="D16">
            <v>9.3390804597701145</v>
          </cell>
          <cell r="E16">
            <v>40</v>
          </cell>
          <cell r="F16">
            <v>12.339080459770114</v>
          </cell>
          <cell r="G16">
            <v>9.3390804597701145</v>
          </cell>
          <cell r="H16">
            <v>3</v>
          </cell>
          <cell r="I16">
            <v>17</v>
          </cell>
          <cell r="J16">
            <v>2</v>
          </cell>
          <cell r="L16">
            <v>6</v>
          </cell>
          <cell r="M16">
            <v>13</v>
          </cell>
          <cell r="N16">
            <v>6</v>
          </cell>
          <cell r="O16">
            <v>7</v>
          </cell>
          <cell r="Q16">
            <v>15</v>
          </cell>
          <cell r="R16">
            <v>1</v>
          </cell>
          <cell r="S16">
            <v>0</v>
          </cell>
          <cell r="T16">
            <v>3</v>
          </cell>
          <cell r="V16">
            <v>6</v>
          </cell>
          <cell r="W16">
            <v>6</v>
          </cell>
          <cell r="X16">
            <v>7</v>
          </cell>
          <cell r="Y16">
            <v>1</v>
          </cell>
          <cell r="AA16">
            <v>10.063148005801676</v>
          </cell>
          <cell r="AB16">
            <v>4.1640797830585887</v>
          </cell>
          <cell r="AC16">
            <v>11.097124718464761</v>
          </cell>
        </row>
        <row r="17">
          <cell r="A17" t="str">
            <v>Loss</v>
          </cell>
          <cell r="B17">
            <v>1</v>
          </cell>
          <cell r="C17">
            <v>10.362787356321839</v>
          </cell>
          <cell r="D17">
            <v>10.362787356321832</v>
          </cell>
          <cell r="E17">
            <v>34</v>
          </cell>
          <cell r="F17">
            <v>16.737787356321832</v>
          </cell>
          <cell r="G17">
            <v>10.362787356321839</v>
          </cell>
          <cell r="H17">
            <v>50</v>
          </cell>
          <cell r="I17">
            <v>34</v>
          </cell>
          <cell r="J17">
            <v>85</v>
          </cell>
          <cell r="L17">
            <v>3</v>
          </cell>
          <cell r="M17">
            <v>4</v>
          </cell>
          <cell r="N17">
            <v>10</v>
          </cell>
          <cell r="O17">
            <v>11</v>
          </cell>
          <cell r="Q17">
            <v>1</v>
          </cell>
          <cell r="R17">
            <v>51</v>
          </cell>
          <cell r="S17">
            <v>41</v>
          </cell>
          <cell r="T17">
            <v>39</v>
          </cell>
          <cell r="V17">
            <v>4</v>
          </cell>
          <cell r="W17">
            <v>23</v>
          </cell>
          <cell r="X17">
            <v>6</v>
          </cell>
          <cell r="Y17">
            <v>3</v>
          </cell>
          <cell r="AA17">
            <v>6.6518231109121508</v>
          </cell>
          <cell r="AB17">
            <v>41.176978519945763</v>
          </cell>
          <cell r="AC17">
            <v>29.036444819093028</v>
          </cell>
        </row>
        <row r="19">
          <cell r="A19" t="str">
            <v>Total (in percent)</v>
          </cell>
          <cell r="C19">
            <v>100</v>
          </cell>
          <cell r="D19">
            <v>100</v>
          </cell>
          <cell r="E19">
            <v>100</v>
          </cell>
          <cell r="F19">
            <v>100</v>
          </cell>
          <cell r="G19">
            <v>100</v>
          </cell>
          <cell r="H19">
            <v>100</v>
          </cell>
          <cell r="I19">
            <v>100</v>
          </cell>
          <cell r="J19">
            <v>100</v>
          </cell>
          <cell r="L19">
            <v>100</v>
          </cell>
          <cell r="M19">
            <v>100</v>
          </cell>
          <cell r="N19">
            <v>100</v>
          </cell>
          <cell r="O19">
            <v>100</v>
          </cell>
          <cell r="Q19">
            <v>100</v>
          </cell>
          <cell r="R19">
            <v>100</v>
          </cell>
          <cell r="S19">
            <v>100</v>
          </cell>
          <cell r="T19">
            <v>100</v>
          </cell>
          <cell r="V19">
            <v>100</v>
          </cell>
          <cell r="W19">
            <v>100</v>
          </cell>
          <cell r="X19">
            <v>100</v>
          </cell>
          <cell r="Y19">
            <v>100</v>
          </cell>
          <cell r="AA19">
            <v>100</v>
          </cell>
          <cell r="AB19">
            <v>100</v>
          </cell>
          <cell r="AC19">
            <v>100</v>
          </cell>
        </row>
        <row r="21">
          <cell r="A21" t="str">
            <v>Loan loss provisions</v>
          </cell>
          <cell r="C21">
            <v>3514.2795985991379</v>
          </cell>
          <cell r="D21">
            <v>4620.8019595366359</v>
          </cell>
          <cell r="E21">
            <v>9812.4144000000015</v>
          </cell>
          <cell r="F21">
            <v>7436.2820464601282</v>
          </cell>
          <cell r="G21">
            <v>8708.7776196659452</v>
          </cell>
          <cell r="H21">
            <v>18953</v>
          </cell>
          <cell r="L21">
            <v>841.75339099999997</v>
          </cell>
          <cell r="M21">
            <v>852</v>
          </cell>
          <cell r="Q21">
            <v>1779.5119999999999</v>
          </cell>
          <cell r="R21">
            <v>6577</v>
          </cell>
          <cell r="V21">
            <v>669.87059999999997</v>
          </cell>
          <cell r="W21">
            <v>981</v>
          </cell>
          <cell r="AA21">
            <v>12167.009431465945</v>
          </cell>
          <cell r="AB21">
            <v>27363</v>
          </cell>
        </row>
        <row r="22">
          <cell r="A22" t="str">
            <v xml:space="preserve">  In percent of outstanding loans 2/</v>
          </cell>
          <cell r="C22">
            <v>36.107219827586206</v>
          </cell>
          <cell r="D22">
            <v>36.107219827586206</v>
          </cell>
          <cell r="E22">
            <v>67.56</v>
          </cell>
          <cell r="F22">
            <v>41.919719827586199</v>
          </cell>
          <cell r="G22">
            <v>36.107219827586206</v>
          </cell>
          <cell r="H22">
            <v>59</v>
          </cell>
          <cell r="L22">
            <v>22.9</v>
          </cell>
          <cell r="M22">
            <v>16</v>
          </cell>
          <cell r="Q22">
            <v>17.2</v>
          </cell>
          <cell r="R22">
            <v>55</v>
          </cell>
          <cell r="V22">
            <v>13.71</v>
          </cell>
          <cell r="W22">
            <v>14</v>
          </cell>
          <cell r="AA22">
            <v>27.595634053974788</v>
          </cell>
          <cell r="AB22">
            <v>48.817169770926995</v>
          </cell>
        </row>
        <row r="24">
          <cell r="A24" t="str">
            <v xml:space="preserve">  Source: National Bank of Tajikistan.</v>
          </cell>
        </row>
        <row r="26">
          <cell r="A26" t="str">
            <v xml:space="preserve">   1/ Data for Agroinvestbank until December 2001 exclude special cotton loans. From June 2002 onward, cotton sector loans are included.</v>
          </cell>
        </row>
        <row r="27">
          <cell r="A27" t="str">
            <v xml:space="preserve">   2/ Consolidated data for Amonatbank, Agroinvestbank, Orionbank, and Tajiksodirotbank.</v>
          </cell>
        </row>
      </sheetData>
      <sheetData sheetId="46" refreshError="1">
        <row r="1">
          <cell r="A1" t="str">
            <v>Table A-38. Tajikistan: Capital Asset and Liquid Asset Ratios of Commercial Banks, 1999–2002</v>
          </cell>
        </row>
        <row r="3">
          <cell r="I3" t="str">
            <v>Capital Asset Ratio 1/</v>
          </cell>
          <cell r="N3" t="str">
            <v>Liquid Asset Ratio 2/</v>
          </cell>
        </row>
        <row r="4">
          <cell r="B4" t="str">
            <v xml:space="preserve"> Minimum total capital requirement 1/</v>
          </cell>
          <cell r="C4" t="str">
            <v xml:space="preserve"> Minimum total capital requirement 1/</v>
          </cell>
          <cell r="D4" t="str">
            <v>Capital (In somoni; unless otherwise specified)</v>
          </cell>
          <cell r="I4" t="str">
            <v>(In percent)</v>
          </cell>
          <cell r="N4" t="str">
            <v>(In percent)</v>
          </cell>
        </row>
        <row r="6">
          <cell r="A6" t="str">
            <v>Banks</v>
          </cell>
          <cell r="B6" t="str">
            <v>Jul. 1</v>
          </cell>
          <cell r="C6" t="str">
            <v>Aug. 1</v>
          </cell>
          <cell r="D6" t="str">
            <v>Dec.1999</v>
          </cell>
          <cell r="E6" t="str">
            <v>Dec. 2000</v>
          </cell>
          <cell r="F6" t="str">
            <v>Dec. 2001</v>
          </cell>
          <cell r="G6" t="str">
            <v>Jun. 2002</v>
          </cell>
          <cell r="I6" t="str">
            <v>Dec.1999</v>
          </cell>
          <cell r="J6" t="str">
            <v>Dec. 2000</v>
          </cell>
          <cell r="K6" t="str">
            <v>Dec. 2001</v>
          </cell>
          <cell r="L6" t="str">
            <v>Jun. 2002</v>
          </cell>
          <cell r="N6" t="str">
            <v>Dec.1999</v>
          </cell>
          <cell r="O6" t="str">
            <v>Dec. 2000</v>
          </cell>
          <cell r="P6" t="str">
            <v>Dec. 2001</v>
          </cell>
        </row>
        <row r="8">
          <cell r="A8" t="str">
            <v>Prudential Requirement</v>
          </cell>
          <cell r="B8" t="str">
            <v>US$750,000</v>
          </cell>
          <cell r="D8" t="str">
            <v>US$750,000</v>
          </cell>
          <cell r="E8" t="str">
            <v>US$1,000,000</v>
          </cell>
          <cell r="F8" t="str">
            <v>US$1,500,000</v>
          </cell>
          <cell r="G8" t="str">
            <v>US$1,500,000</v>
          </cell>
          <cell r="I8" t="str">
            <v xml:space="preserve">   No less than </v>
          </cell>
          <cell r="J8" t="str">
            <v xml:space="preserve">   No less than </v>
          </cell>
          <cell r="K8" t="str">
            <v>No less than</v>
          </cell>
          <cell r="L8" t="str">
            <v>No less than</v>
          </cell>
          <cell r="N8" t="str">
            <v>No less than</v>
          </cell>
          <cell r="O8" t="str">
            <v xml:space="preserve">   No less than </v>
          </cell>
          <cell r="P8" t="str">
            <v xml:space="preserve">   No less than </v>
          </cell>
        </row>
        <row r="9">
          <cell r="I9" t="str">
            <v>9 percent</v>
          </cell>
          <cell r="J9" t="str">
            <v>9 percent</v>
          </cell>
          <cell r="K9" t="str">
            <v>12 percent</v>
          </cell>
          <cell r="L9" t="str">
            <v>12 percent</v>
          </cell>
          <cell r="N9" t="str">
            <v xml:space="preserve"> 50 percent </v>
          </cell>
          <cell r="O9" t="str">
            <v>75 percent</v>
          </cell>
          <cell r="P9" t="str">
            <v>75 percent</v>
          </cell>
        </row>
        <row r="10">
          <cell r="B10" t="str">
            <v>(TR1,077 million)</v>
          </cell>
        </row>
        <row r="11">
          <cell r="A11" t="str">
            <v>Amonatbank</v>
          </cell>
          <cell r="B11">
            <v>1355226</v>
          </cell>
          <cell r="C11">
            <v>1421215</v>
          </cell>
          <cell r="D11">
            <v>1404901</v>
          </cell>
          <cell r="E11">
            <v>1466000</v>
          </cell>
          <cell r="F11">
            <v>-177183</v>
          </cell>
          <cell r="G11">
            <v>1185357</v>
          </cell>
          <cell r="I11">
            <v>16.7</v>
          </cell>
          <cell r="J11">
            <v>9.56</v>
          </cell>
          <cell r="K11">
            <v>-1.6</v>
          </cell>
          <cell r="L11">
            <v>11.4</v>
          </cell>
          <cell r="N11">
            <v>35.200000000000003</v>
          </cell>
          <cell r="O11">
            <v>68.17</v>
          </cell>
          <cell r="P11">
            <v>42</v>
          </cell>
        </row>
        <row r="12">
          <cell r="A12" t="str">
            <v>Tajiksodirotbank</v>
          </cell>
          <cell r="B12">
            <v>1906594</v>
          </cell>
          <cell r="C12">
            <v>1983344</v>
          </cell>
          <cell r="D12">
            <v>2065662</v>
          </cell>
          <cell r="E12">
            <v>2619531</v>
          </cell>
          <cell r="F12">
            <v>4916027</v>
          </cell>
          <cell r="G12">
            <v>6295484</v>
          </cell>
          <cell r="I12">
            <v>21.98</v>
          </cell>
          <cell r="J12">
            <v>16.3</v>
          </cell>
          <cell r="K12">
            <v>40</v>
          </cell>
          <cell r="L12">
            <v>32.9</v>
          </cell>
          <cell r="N12">
            <v>110.3</v>
          </cell>
          <cell r="O12">
            <v>89.09</v>
          </cell>
          <cell r="P12">
            <v>112</v>
          </cell>
        </row>
        <row r="13">
          <cell r="A13" t="str">
            <v>Orionbank</v>
          </cell>
          <cell r="B13">
            <v>3266536</v>
          </cell>
          <cell r="C13">
            <v>3183338</v>
          </cell>
          <cell r="D13">
            <v>3328771</v>
          </cell>
          <cell r="E13">
            <v>3123506</v>
          </cell>
          <cell r="F13">
            <v>5613190</v>
          </cell>
          <cell r="G13">
            <v>5656803</v>
          </cell>
          <cell r="I13">
            <v>31.2</v>
          </cell>
          <cell r="J13">
            <v>22.2</v>
          </cell>
          <cell r="K13">
            <v>34</v>
          </cell>
          <cell r="L13">
            <v>34.299999999999997</v>
          </cell>
          <cell r="N13">
            <v>84.3</v>
          </cell>
          <cell r="O13">
            <v>87.4</v>
          </cell>
          <cell r="P13">
            <v>58</v>
          </cell>
        </row>
        <row r="14">
          <cell r="A14" t="str">
            <v>Agroinvestbank</v>
          </cell>
          <cell r="B14">
            <v>2381815</v>
          </cell>
          <cell r="C14">
            <v>2461049</v>
          </cell>
          <cell r="D14">
            <v>3681261</v>
          </cell>
          <cell r="E14">
            <v>7780000</v>
          </cell>
          <cell r="F14">
            <v>4104979</v>
          </cell>
          <cell r="G14">
            <v>-121437926</v>
          </cell>
          <cell r="I14">
            <v>13.64</v>
          </cell>
          <cell r="J14">
            <v>23.5</v>
          </cell>
          <cell r="K14">
            <v>25</v>
          </cell>
          <cell r="L14">
            <v>-6.5</v>
          </cell>
          <cell r="N14">
            <v>88.21</v>
          </cell>
          <cell r="O14">
            <v>97.3</v>
          </cell>
          <cell r="P14">
            <v>85</v>
          </cell>
        </row>
        <row r="15">
          <cell r="A15" t="str">
            <v>Fonon</v>
          </cell>
          <cell r="B15">
            <v>28849</v>
          </cell>
          <cell r="C15">
            <v>28570</v>
          </cell>
          <cell r="D15">
            <v>26610</v>
          </cell>
          <cell r="E15">
            <v>100492</v>
          </cell>
          <cell r="F15">
            <v>79158</v>
          </cell>
          <cell r="I15">
            <v>67.900000000000006</v>
          </cell>
          <cell r="J15">
            <v>88.4</v>
          </cell>
          <cell r="K15">
            <v>76</v>
          </cell>
          <cell r="N15">
            <v>65.3</v>
          </cell>
          <cell r="O15">
            <v>96</v>
          </cell>
          <cell r="P15">
            <v>42</v>
          </cell>
        </row>
        <row r="16">
          <cell r="A16" t="str">
            <v>Somonbank</v>
          </cell>
          <cell r="B16">
            <v>510046</v>
          </cell>
          <cell r="C16">
            <v>508071</v>
          </cell>
          <cell r="D16">
            <v>492184</v>
          </cell>
          <cell r="E16">
            <v>687856</v>
          </cell>
          <cell r="F16">
            <v>509559</v>
          </cell>
          <cell r="G16">
            <v>561713</v>
          </cell>
          <cell r="I16">
            <v>42.3</v>
          </cell>
          <cell r="J16">
            <v>16.8</v>
          </cell>
          <cell r="K16">
            <v>10</v>
          </cell>
          <cell r="L16">
            <v>10</v>
          </cell>
          <cell r="N16">
            <v>116.6</v>
          </cell>
          <cell r="O16">
            <v>764.2</v>
          </cell>
          <cell r="P16">
            <v>36</v>
          </cell>
        </row>
        <row r="17">
          <cell r="A17" t="str">
            <v>Central Asian Bank</v>
          </cell>
          <cell r="B17">
            <v>768844</v>
          </cell>
          <cell r="C17">
            <v>774775</v>
          </cell>
          <cell r="D17">
            <v>772399</v>
          </cell>
          <cell r="E17">
            <v>438450</v>
          </cell>
          <cell r="F17">
            <v>1980122</v>
          </cell>
          <cell r="G17">
            <v>1550754</v>
          </cell>
          <cell r="I17">
            <v>20.3</v>
          </cell>
          <cell r="J17">
            <v>3.97</v>
          </cell>
          <cell r="K17">
            <v>73</v>
          </cell>
          <cell r="L17">
            <v>49.1</v>
          </cell>
          <cell r="N17">
            <v>19.5</v>
          </cell>
          <cell r="O17">
            <v>127</v>
          </cell>
          <cell r="P17">
            <v>354</v>
          </cell>
        </row>
        <row r="18">
          <cell r="A18" t="str">
            <v>8. Textinvestbank</v>
          </cell>
          <cell r="B18">
            <v>53888</v>
          </cell>
        </row>
        <row r="19">
          <cell r="A19" t="str">
            <v>Tajprombank</v>
          </cell>
          <cell r="B19">
            <v>1144142</v>
          </cell>
          <cell r="C19">
            <v>1207706</v>
          </cell>
          <cell r="D19">
            <v>1440697</v>
          </cell>
          <cell r="E19">
            <v>1574351</v>
          </cell>
          <cell r="F19">
            <v>10510032</v>
          </cell>
          <cell r="G19">
            <v>12025102</v>
          </cell>
          <cell r="I19">
            <v>43</v>
          </cell>
          <cell r="J19">
            <v>49.6</v>
          </cell>
          <cell r="K19">
            <v>183</v>
          </cell>
          <cell r="L19">
            <v>58.3</v>
          </cell>
          <cell r="N19">
            <v>61.9</v>
          </cell>
          <cell r="O19">
            <v>302.5</v>
          </cell>
          <cell r="P19">
            <v>526</v>
          </cell>
        </row>
        <row r="20">
          <cell r="A20" t="str">
            <v>9. Dehkonbank</v>
          </cell>
          <cell r="B20">
            <v>566648</v>
          </cell>
          <cell r="C20">
            <v>568426</v>
          </cell>
          <cell r="D20">
            <v>581293</v>
          </cell>
          <cell r="I20">
            <v>33.299999999999997</v>
          </cell>
          <cell r="N20">
            <v>98.66</v>
          </cell>
        </row>
        <row r="21">
          <cell r="A21" t="str">
            <v>Ayom</v>
          </cell>
          <cell r="B21">
            <v>554494</v>
          </cell>
          <cell r="C21">
            <v>552233</v>
          </cell>
          <cell r="D21">
            <v>548218</v>
          </cell>
          <cell r="E21" t="str">
            <v>…</v>
          </cell>
          <cell r="F21" t="str">
            <v>…</v>
          </cell>
          <cell r="I21">
            <v>82.6</v>
          </cell>
          <cell r="J21">
            <v>65</v>
          </cell>
          <cell r="K21" t="str">
            <v>…</v>
          </cell>
          <cell r="N21">
            <v>13.5</v>
          </cell>
          <cell r="O21">
            <v>0.39</v>
          </cell>
          <cell r="P21" t="str">
            <v>…</v>
          </cell>
        </row>
        <row r="22">
          <cell r="A22" t="str">
            <v>Khojent</v>
          </cell>
          <cell r="B22">
            <v>518965</v>
          </cell>
          <cell r="C22">
            <v>541958</v>
          </cell>
          <cell r="D22">
            <v>514939</v>
          </cell>
          <cell r="E22">
            <v>1014211</v>
          </cell>
          <cell r="F22">
            <v>4328912</v>
          </cell>
          <cell r="G22">
            <v>4380942</v>
          </cell>
          <cell r="I22">
            <v>62.62</v>
          </cell>
          <cell r="J22">
            <v>64.27</v>
          </cell>
          <cell r="K22">
            <v>82</v>
          </cell>
          <cell r="L22">
            <v>83.4</v>
          </cell>
          <cell r="N22">
            <v>68.239999999999995</v>
          </cell>
          <cell r="O22">
            <v>60.1</v>
          </cell>
          <cell r="P22">
            <v>65</v>
          </cell>
        </row>
        <row r="23">
          <cell r="A23" t="str">
            <v>12. Gulsarabank</v>
          </cell>
          <cell r="B23">
            <v>43266</v>
          </cell>
          <cell r="C23">
            <v>40099</v>
          </cell>
          <cell r="D23">
            <v>33471</v>
          </cell>
          <cell r="I23">
            <v>25.9</v>
          </cell>
          <cell r="N23">
            <v>2.1</v>
          </cell>
        </row>
        <row r="24">
          <cell r="A24" t="str">
            <v>Ganjina</v>
          </cell>
          <cell r="B24">
            <v>440523</v>
          </cell>
          <cell r="C24">
            <v>455615</v>
          </cell>
          <cell r="D24">
            <v>454381</v>
          </cell>
          <cell r="E24">
            <v>1071397</v>
          </cell>
          <cell r="F24">
            <v>1004435</v>
          </cell>
          <cell r="G24">
            <v>865491</v>
          </cell>
          <cell r="I24">
            <v>169.3</v>
          </cell>
          <cell r="J24">
            <v>185.87</v>
          </cell>
          <cell r="K24">
            <v>120</v>
          </cell>
          <cell r="L24">
            <v>126.8</v>
          </cell>
          <cell r="N24">
            <v>754.6</v>
          </cell>
          <cell r="O24">
            <v>542.20000000000005</v>
          </cell>
          <cell r="P24">
            <v>690</v>
          </cell>
        </row>
        <row r="25">
          <cell r="A25" t="str">
            <v>Eskhata</v>
          </cell>
          <cell r="B25">
            <v>735033</v>
          </cell>
          <cell r="C25">
            <v>772592</v>
          </cell>
          <cell r="D25">
            <v>769352</v>
          </cell>
          <cell r="E25">
            <v>1624484</v>
          </cell>
          <cell r="F25">
            <v>2857326</v>
          </cell>
          <cell r="G25">
            <v>2855901</v>
          </cell>
          <cell r="I25">
            <v>149.55000000000001</v>
          </cell>
          <cell r="J25">
            <v>107.79</v>
          </cell>
          <cell r="K25">
            <v>114</v>
          </cell>
          <cell r="L25">
            <v>99.3</v>
          </cell>
          <cell r="N25">
            <v>354</v>
          </cell>
          <cell r="O25">
            <v>105.48</v>
          </cell>
          <cell r="P25">
            <v>231</v>
          </cell>
        </row>
        <row r="26">
          <cell r="A26" t="str">
            <v>Dushanbe</v>
          </cell>
          <cell r="B26">
            <v>-532038</v>
          </cell>
          <cell r="C26">
            <v>-5440560</v>
          </cell>
          <cell r="D26">
            <v>-494467</v>
          </cell>
          <cell r="E26">
            <v>-647713</v>
          </cell>
          <cell r="F26" t="str">
            <v>…</v>
          </cell>
          <cell r="I26">
            <v>-303.7</v>
          </cell>
          <cell r="J26">
            <v>-489.3</v>
          </cell>
          <cell r="K26" t="str">
            <v>…</v>
          </cell>
          <cell r="N26">
            <v>0.5</v>
          </cell>
          <cell r="O26">
            <v>1.9</v>
          </cell>
          <cell r="P26" t="str">
            <v>…</v>
          </cell>
        </row>
        <row r="27">
          <cell r="A27" t="str">
            <v>Kafolat</v>
          </cell>
          <cell r="B27">
            <v>463200</v>
          </cell>
          <cell r="C27">
            <v>457790</v>
          </cell>
          <cell r="D27">
            <v>466690</v>
          </cell>
          <cell r="E27">
            <v>906424</v>
          </cell>
          <cell r="F27">
            <v>1338986</v>
          </cell>
          <cell r="G27">
            <v>1207024</v>
          </cell>
          <cell r="I27">
            <v>48.7</v>
          </cell>
          <cell r="J27">
            <v>37.4</v>
          </cell>
          <cell r="K27">
            <v>24</v>
          </cell>
          <cell r="L27">
            <v>20.8</v>
          </cell>
          <cell r="N27">
            <v>146.9</v>
          </cell>
          <cell r="O27">
            <v>53.5</v>
          </cell>
          <cell r="P27">
            <v>91</v>
          </cell>
        </row>
        <row r="28">
          <cell r="A28" t="str">
            <v>East-Credit Bank</v>
          </cell>
          <cell r="B28">
            <v>3974686</v>
          </cell>
          <cell r="C28">
            <v>4528420</v>
          </cell>
          <cell r="D28">
            <v>5682762</v>
          </cell>
          <cell r="E28">
            <v>7477407</v>
          </cell>
          <cell r="F28">
            <v>4401056</v>
          </cell>
          <cell r="G28">
            <v>4166053</v>
          </cell>
          <cell r="I28">
            <v>131.6</v>
          </cell>
          <cell r="J28">
            <v>94.1</v>
          </cell>
          <cell r="K28">
            <v>174</v>
          </cell>
          <cell r="L28">
            <v>313.2</v>
          </cell>
          <cell r="N28">
            <v>1585.1</v>
          </cell>
          <cell r="O28">
            <v>987.1</v>
          </cell>
          <cell r="P28">
            <v>677</v>
          </cell>
        </row>
        <row r="29">
          <cell r="A29" t="str">
            <v>Sokhibkorbank</v>
          </cell>
          <cell r="D29" t="str">
            <v>…</v>
          </cell>
          <cell r="E29">
            <v>40693</v>
          </cell>
          <cell r="F29">
            <v>1809407</v>
          </cell>
          <cell r="G29">
            <v>1699638</v>
          </cell>
          <cell r="I29" t="str">
            <v>…</v>
          </cell>
          <cell r="J29">
            <v>334.95</v>
          </cell>
          <cell r="K29">
            <v>21</v>
          </cell>
          <cell r="L29">
            <v>10.7</v>
          </cell>
          <cell r="N29" t="str">
            <v>…</v>
          </cell>
          <cell r="O29">
            <v>183.4</v>
          </cell>
          <cell r="P29">
            <v>77</v>
          </cell>
        </row>
        <row r="30">
          <cell r="A30" t="str">
            <v>Tijorat Bank Branch</v>
          </cell>
          <cell r="B30">
            <v>445469</v>
          </cell>
          <cell r="C30">
            <v>455424</v>
          </cell>
          <cell r="D30">
            <v>492289</v>
          </cell>
          <cell r="E30">
            <v>367310</v>
          </cell>
          <cell r="F30">
            <v>374388</v>
          </cell>
          <cell r="G30">
            <v>435145</v>
          </cell>
          <cell r="I30">
            <v>123.33</v>
          </cell>
          <cell r="J30">
            <v>122.7</v>
          </cell>
          <cell r="K30">
            <v>111</v>
          </cell>
          <cell r="L30">
            <v>21.8</v>
          </cell>
          <cell r="N30">
            <v>133.46</v>
          </cell>
          <cell r="O30">
            <v>215.96</v>
          </cell>
          <cell r="P30">
            <v>145</v>
          </cell>
        </row>
        <row r="31">
          <cell r="A31" t="str">
            <v xml:space="preserve">*No data reported on this ratio as on July 1, 1999. </v>
          </cell>
        </row>
        <row r="32">
          <cell r="A32" t="str">
            <v>Bank Olimp</v>
          </cell>
          <cell r="D32">
            <v>33471</v>
          </cell>
          <cell r="E32" t="str">
            <v>...</v>
          </cell>
          <cell r="F32">
            <v>846972</v>
          </cell>
          <cell r="G32">
            <v>1615154</v>
          </cell>
          <cell r="I32">
            <v>26</v>
          </cell>
          <cell r="J32" t="str">
            <v>...</v>
          </cell>
          <cell r="K32">
            <v>141</v>
          </cell>
          <cell r="L32">
            <v>111.1</v>
          </cell>
          <cell r="N32">
            <v>2</v>
          </cell>
          <cell r="O32" t="str">
            <v>...</v>
          </cell>
          <cell r="P32">
            <v>738</v>
          </cell>
        </row>
        <row r="34">
          <cell r="A34" t="str">
            <v>Source: National Bank of Tajikistan.</v>
          </cell>
        </row>
        <row r="36">
          <cell r="A36" t="str">
            <v>1/ The ratio of total capital to risk weighted assets.</v>
          </cell>
        </row>
        <row r="37">
          <cell r="A37" t="str">
            <v>2/ The ratio of liquid assets to demand liabilities.</v>
          </cell>
        </row>
      </sheetData>
      <sheetData sheetId="47" refreshError="1"/>
      <sheetData sheetId="48" refreshError="1"/>
      <sheetData sheetId="49" refreshError="1"/>
      <sheetData sheetId="50" refreshError="1"/>
      <sheetData sheetId="51" refreshError="1"/>
      <sheetData sheetId="52" refreshError="1">
        <row r="1">
          <cell r="A1" t="str">
            <v>Table A-40. Tajikistan: Exports by Product, 1996–2002</v>
          </cell>
        </row>
        <row r="4">
          <cell r="B4">
            <v>1993</v>
          </cell>
          <cell r="C4">
            <v>1994</v>
          </cell>
          <cell r="D4">
            <v>1995</v>
          </cell>
          <cell r="E4">
            <v>1996</v>
          </cell>
          <cell r="F4">
            <v>1997</v>
          </cell>
          <cell r="G4">
            <v>1998</v>
          </cell>
          <cell r="H4">
            <v>1999</v>
          </cell>
          <cell r="I4">
            <v>2000</v>
          </cell>
          <cell r="J4">
            <v>2001</v>
          </cell>
        </row>
        <row r="7">
          <cell r="E7" t="str">
            <v>(In millions of U.S. dollars)</v>
          </cell>
        </row>
        <row r="9">
          <cell r="A9" t="str">
            <v>Total exports, f.o.b</v>
          </cell>
          <cell r="B9">
            <v>456</v>
          </cell>
          <cell r="C9">
            <v>559</v>
          </cell>
          <cell r="D9">
            <v>778.6</v>
          </cell>
          <cell r="E9">
            <v>770.1</v>
          </cell>
          <cell r="F9">
            <v>745.7</v>
          </cell>
          <cell r="G9">
            <v>586.14049999999997</v>
          </cell>
          <cell r="H9">
            <v>665.6</v>
          </cell>
          <cell r="I9">
            <v>787.6</v>
          </cell>
          <cell r="J9">
            <v>651.5</v>
          </cell>
        </row>
        <row r="10">
          <cell r="A10" t="str">
            <v xml:space="preserve">   Aluminum</v>
          </cell>
          <cell r="B10">
            <v>230</v>
          </cell>
          <cell r="C10">
            <v>313</v>
          </cell>
          <cell r="D10">
            <v>389.6</v>
          </cell>
          <cell r="E10">
            <v>263</v>
          </cell>
          <cell r="F10">
            <v>251.7</v>
          </cell>
          <cell r="G10">
            <v>233.6</v>
          </cell>
          <cell r="H10">
            <v>283.7</v>
          </cell>
          <cell r="I10">
            <v>423.9</v>
          </cell>
          <cell r="J10">
            <v>398.4</v>
          </cell>
        </row>
        <row r="11">
          <cell r="A11" t="str">
            <v xml:space="preserve">   Cotton fiber</v>
          </cell>
          <cell r="B11">
            <v>117</v>
          </cell>
          <cell r="C11">
            <v>155</v>
          </cell>
          <cell r="D11">
            <v>212.4</v>
          </cell>
          <cell r="E11">
            <v>156.80000000000001</v>
          </cell>
          <cell r="F11">
            <v>166.7</v>
          </cell>
          <cell r="G11">
            <v>112.00099999999999</v>
          </cell>
          <cell r="H11">
            <v>92.5</v>
          </cell>
          <cell r="I11">
            <v>91.8</v>
          </cell>
          <cell r="J11">
            <v>71.5</v>
          </cell>
        </row>
        <row r="12">
          <cell r="A12" t="str">
            <v xml:space="preserve">   Electricity</v>
          </cell>
          <cell r="B12">
            <v>29.8</v>
          </cell>
          <cell r="C12">
            <v>29</v>
          </cell>
          <cell r="D12">
            <v>123.2</v>
          </cell>
          <cell r="E12">
            <v>174.6</v>
          </cell>
          <cell r="F12">
            <v>155.19999999999999</v>
          </cell>
          <cell r="G12">
            <v>103.08800000000001</v>
          </cell>
          <cell r="H12">
            <v>174.7</v>
          </cell>
          <cell r="I12">
            <v>180.6</v>
          </cell>
          <cell r="J12">
            <v>78.5</v>
          </cell>
        </row>
        <row r="13">
          <cell r="A13" t="str">
            <v xml:space="preserve">   Other</v>
          </cell>
          <cell r="B13">
            <v>79.2</v>
          </cell>
          <cell r="C13">
            <v>62</v>
          </cell>
          <cell r="D13">
            <v>53.4</v>
          </cell>
          <cell r="E13">
            <v>175.7</v>
          </cell>
          <cell r="F13">
            <v>172.1</v>
          </cell>
          <cell r="G13">
            <v>137.45150000000001</v>
          </cell>
          <cell r="H13">
            <v>114.7</v>
          </cell>
          <cell r="I13">
            <v>91.3</v>
          </cell>
          <cell r="J13">
            <v>103.1</v>
          </cell>
        </row>
        <row r="15">
          <cell r="E15" t="str">
            <v>(Percent change)</v>
          </cell>
        </row>
        <row r="17">
          <cell r="A17" t="str">
            <v>Total exports, f.o.b</v>
          </cell>
          <cell r="B17" t="str">
            <v>…</v>
          </cell>
          <cell r="C17">
            <v>22.587719298245613</v>
          </cell>
          <cell r="D17">
            <v>39.284436493738831</v>
          </cell>
          <cell r="E17">
            <v>-1.0917030567685559</v>
          </cell>
          <cell r="F17">
            <v>-3.1684196857550972</v>
          </cell>
          <cell r="G17">
            <v>-21.397277725626939</v>
          </cell>
          <cell r="H17">
            <v>13.556391343031237</v>
          </cell>
          <cell r="I17">
            <v>18.329326923076916</v>
          </cell>
          <cell r="J17">
            <v>-17.28034535297105</v>
          </cell>
        </row>
        <row r="18">
          <cell r="A18" t="str">
            <v xml:space="preserve">   Aluminum</v>
          </cell>
          <cell r="B18" t="str">
            <v>…</v>
          </cell>
          <cell r="C18">
            <v>36.086956521739125</v>
          </cell>
          <cell r="D18">
            <v>24.472843450479242</v>
          </cell>
          <cell r="E18">
            <v>-32.494866529774136</v>
          </cell>
          <cell r="F18">
            <v>-4.2965779467680658</v>
          </cell>
          <cell r="G18">
            <v>-7.1911005164878805</v>
          </cell>
          <cell r="H18">
            <v>21.446917808219169</v>
          </cell>
          <cell r="I18">
            <v>49.418399718011983</v>
          </cell>
          <cell r="J18">
            <v>-6.0155697098372212</v>
          </cell>
        </row>
        <row r="19">
          <cell r="A19" t="str">
            <v xml:space="preserve">   Cotton fiber</v>
          </cell>
          <cell r="B19" t="str">
            <v>…</v>
          </cell>
          <cell r="C19">
            <v>32.478632478632477</v>
          </cell>
          <cell r="D19">
            <v>37.032258064516135</v>
          </cell>
          <cell r="E19">
            <v>-26.177024482109225</v>
          </cell>
          <cell r="F19">
            <v>6.3137755102040671</v>
          </cell>
          <cell r="G19">
            <v>-32.812837432513497</v>
          </cell>
          <cell r="H19">
            <v>-17.411451683467106</v>
          </cell>
          <cell r="I19">
            <v>-0.75675675675676013</v>
          </cell>
          <cell r="J19">
            <v>-22.113289760348586</v>
          </cell>
        </row>
        <row r="20">
          <cell r="A20" t="str">
            <v xml:space="preserve">   Electricity</v>
          </cell>
          <cell r="B20" t="str">
            <v>…</v>
          </cell>
          <cell r="C20">
            <v>-2.684563758389269</v>
          </cell>
          <cell r="D20">
            <v>324.82758620689663</v>
          </cell>
          <cell r="E20">
            <v>41.720779220779214</v>
          </cell>
          <cell r="F20">
            <v>-11.111111111111116</v>
          </cell>
          <cell r="G20">
            <v>-33.57731958762885</v>
          </cell>
          <cell r="H20">
            <v>69.466863262455348</v>
          </cell>
          <cell r="I20">
            <v>3.3772180881511238</v>
          </cell>
          <cell r="J20">
            <v>-56.533776301218161</v>
          </cell>
        </row>
        <row r="21">
          <cell r="A21" t="str">
            <v xml:space="preserve">   Other</v>
          </cell>
          <cell r="B21" t="str">
            <v>…</v>
          </cell>
          <cell r="C21">
            <v>-21.717171717171723</v>
          </cell>
          <cell r="D21">
            <v>-13.870967741935491</v>
          </cell>
          <cell r="E21">
            <v>229.02621722846442</v>
          </cell>
          <cell r="F21">
            <v>-2.0489470688673794</v>
          </cell>
          <cell r="G21">
            <v>-20.13277164439279</v>
          </cell>
          <cell r="H21">
            <v>-16.552383931786853</v>
          </cell>
          <cell r="I21">
            <v>-20.401046207497821</v>
          </cell>
          <cell r="J21">
            <v>12.924424972617743</v>
          </cell>
        </row>
        <row r="23">
          <cell r="E23" t="str">
            <v>(Volumes, in units indicated)</v>
          </cell>
        </row>
        <row r="25">
          <cell r="A25" t="str">
            <v>Aluminum (thousand tons)</v>
          </cell>
          <cell r="B25">
            <v>248.4</v>
          </cell>
          <cell r="C25">
            <v>241.3</v>
          </cell>
          <cell r="D25">
            <v>231.2</v>
          </cell>
          <cell r="E25">
            <v>191.4</v>
          </cell>
          <cell r="F25">
            <v>183</v>
          </cell>
          <cell r="G25">
            <v>186.601</v>
          </cell>
          <cell r="H25">
            <v>224</v>
          </cell>
          <cell r="I25">
            <v>274</v>
          </cell>
          <cell r="J25">
            <v>287</v>
          </cell>
        </row>
        <row r="26">
          <cell r="A26" t="str">
            <v>Cotton fiber (thousand tons)</v>
          </cell>
          <cell r="B26">
            <v>150</v>
          </cell>
          <cell r="C26">
            <v>126.1</v>
          </cell>
          <cell r="D26">
            <v>121.4</v>
          </cell>
          <cell r="E26">
            <v>104.1</v>
          </cell>
          <cell r="F26">
            <v>108</v>
          </cell>
          <cell r="G26">
            <v>88.384000000000015</v>
          </cell>
          <cell r="H26">
            <v>92</v>
          </cell>
          <cell r="I26">
            <v>79</v>
          </cell>
          <cell r="J26">
            <v>75.400000000000006</v>
          </cell>
        </row>
        <row r="27">
          <cell r="A27" t="str">
            <v>Electricity (billion kWh)</v>
          </cell>
          <cell r="B27">
            <v>4.827</v>
          </cell>
          <cell r="C27">
            <v>4.0620000000000003</v>
          </cell>
          <cell r="D27">
            <v>2.7040000000000002</v>
          </cell>
          <cell r="E27">
            <v>3.8109999999999999</v>
          </cell>
          <cell r="F27">
            <v>3.8889999999999998</v>
          </cell>
          <cell r="G27">
            <v>3.3460000000000001</v>
          </cell>
          <cell r="H27">
            <v>3.831</v>
          </cell>
          <cell r="I27">
            <v>3.9079999999999999</v>
          </cell>
          <cell r="J27">
            <v>4.0469999999999997</v>
          </cell>
        </row>
        <row r="29">
          <cell r="E29" t="str">
            <v>(Percent change)</v>
          </cell>
        </row>
        <row r="31">
          <cell r="A31" t="str">
            <v xml:space="preserve">Aluminum </v>
          </cell>
          <cell r="B31" t="str">
            <v>…</v>
          </cell>
          <cell r="C31">
            <v>-2.8582930756843816</v>
          </cell>
          <cell r="D31">
            <v>-4.1856610029009644</v>
          </cell>
          <cell r="E31">
            <v>-17.21453287197231</v>
          </cell>
          <cell r="F31">
            <v>-4.3887147335423204</v>
          </cell>
          <cell r="G31">
            <v>1.9677595628415201</v>
          </cell>
          <cell r="H31">
            <v>20.04222914132292</v>
          </cell>
          <cell r="I31">
            <v>22.32142857142858</v>
          </cell>
          <cell r="J31">
            <v>4.7445255474452663</v>
          </cell>
        </row>
        <row r="32">
          <cell r="A32" t="str">
            <v xml:space="preserve">Cotton fiber </v>
          </cell>
          <cell r="B32" t="str">
            <v>…</v>
          </cell>
          <cell r="C32">
            <v>-15.933333333333334</v>
          </cell>
          <cell r="D32">
            <v>-3.727200634417116</v>
          </cell>
          <cell r="E32">
            <v>-14.250411861614509</v>
          </cell>
          <cell r="F32">
            <v>3.7463976945244948</v>
          </cell>
          <cell r="G32">
            <v>-18.162962962962947</v>
          </cell>
          <cell r="H32">
            <v>4.0912382331643515</v>
          </cell>
          <cell r="I32">
            <v>-14.130434782608692</v>
          </cell>
          <cell r="J32">
            <v>-4.5569620253164462</v>
          </cell>
        </row>
        <row r="33">
          <cell r="A33" t="str">
            <v xml:space="preserve">Electricity </v>
          </cell>
          <cell r="B33" t="str">
            <v>…</v>
          </cell>
          <cell r="C33">
            <v>-15.848353014294592</v>
          </cell>
          <cell r="D33">
            <v>-33.431806991629742</v>
          </cell>
          <cell r="E33">
            <v>40.939349112426029</v>
          </cell>
          <cell r="F33">
            <v>2.0467069010758232</v>
          </cell>
          <cell r="G33">
            <v>-13.962458215479556</v>
          </cell>
          <cell r="H33">
            <v>14.494919306634779</v>
          </cell>
          <cell r="I33">
            <v>2.0099190811798451</v>
          </cell>
          <cell r="J33">
            <v>3.5568065506653035</v>
          </cell>
        </row>
        <row r="35">
          <cell r="A35" t="str">
            <v xml:space="preserve">   Sources: Tajik authorities; and Fund staff estimates.</v>
          </cell>
        </row>
      </sheetData>
      <sheetData sheetId="53" refreshError="1"/>
      <sheetData sheetId="54" refreshError="1"/>
      <sheetData sheetId="55" refreshError="1"/>
      <sheetData sheetId="56" refreshError="1"/>
      <sheetData sheetId="57" refreshError="1">
        <row r="1">
          <cell r="A1" t="str">
            <v>Table A-45. Tajikistan: External Debt, 1996–2002</v>
          </cell>
        </row>
        <row r="4">
          <cell r="B4">
            <v>1995</v>
          </cell>
          <cell r="C4">
            <v>1996</v>
          </cell>
          <cell r="D4">
            <v>1997</v>
          </cell>
          <cell r="E4">
            <v>1998</v>
          </cell>
          <cell r="F4">
            <v>1999</v>
          </cell>
          <cell r="G4">
            <v>2000</v>
          </cell>
          <cell r="I4">
            <v>2001</v>
          </cell>
        </row>
        <row r="7">
          <cell r="C7" t="str">
            <v>(In millions of U.S. dollars)</v>
          </cell>
        </row>
        <row r="9">
          <cell r="A9" t="str">
            <v>Total debt</v>
          </cell>
          <cell r="B9">
            <v>816.5</v>
          </cell>
          <cell r="C9">
            <v>867.16932646508701</v>
          </cell>
          <cell r="D9">
            <v>1106.0261456285984</v>
          </cell>
          <cell r="E9">
            <v>1178.6093999999998</v>
          </cell>
          <cell r="F9">
            <v>1232.6671410010235</v>
          </cell>
          <cell r="G9">
            <v>1225.8176330000001</v>
          </cell>
          <cell r="I9">
            <v>1022.6</v>
          </cell>
        </row>
        <row r="10">
          <cell r="A10" t="str">
            <v>Bilateral</v>
          </cell>
          <cell r="B10">
            <v>586.5</v>
          </cell>
          <cell r="C10">
            <v>593.6</v>
          </cell>
          <cell r="D10">
            <v>581.29900000000009</v>
          </cell>
          <cell r="E10">
            <v>543.05799999999988</v>
          </cell>
          <cell r="F10">
            <v>551.26375680000001</v>
          </cell>
          <cell r="G10">
            <v>531.91763300000002</v>
          </cell>
          <cell r="I10">
            <v>522.1</v>
          </cell>
        </row>
        <row r="11">
          <cell r="A11" t="str">
            <v>Uzbekistan</v>
          </cell>
          <cell r="B11">
            <v>199.8</v>
          </cell>
          <cell r="C11">
            <v>199.8</v>
          </cell>
          <cell r="D11">
            <v>171.25800000000001</v>
          </cell>
          <cell r="E11">
            <v>152.614</v>
          </cell>
          <cell r="F11">
            <v>141.858</v>
          </cell>
          <cell r="G11">
            <v>130.25800000000001</v>
          </cell>
          <cell r="I11">
            <v>117.2</v>
          </cell>
          <cell r="J11" t="str">
            <v>1/</v>
          </cell>
        </row>
        <row r="12">
          <cell r="A12" t="str">
            <v>Russia</v>
          </cell>
          <cell r="B12">
            <v>292</v>
          </cell>
          <cell r="C12">
            <v>287.7</v>
          </cell>
          <cell r="D12">
            <v>291.33600000000001</v>
          </cell>
          <cell r="E12">
            <v>287.7</v>
          </cell>
          <cell r="F12">
            <v>304.03675680000003</v>
          </cell>
          <cell r="G12">
            <v>312.5</v>
          </cell>
          <cell r="I12">
            <v>323</v>
          </cell>
          <cell r="J12" t="str">
            <v>2/</v>
          </cell>
        </row>
        <row r="13">
          <cell r="A13" t="str">
            <v>United States</v>
          </cell>
          <cell r="B13">
            <v>24.7</v>
          </cell>
          <cell r="C13">
            <v>31.2</v>
          </cell>
          <cell r="D13">
            <v>31.872</v>
          </cell>
          <cell r="E13">
            <v>29.6</v>
          </cell>
          <cell r="F13">
            <v>29.6</v>
          </cell>
          <cell r="G13">
            <v>22.2</v>
          </cell>
          <cell r="I13">
            <v>21.2</v>
          </cell>
        </row>
        <row r="14">
          <cell r="A14" t="str">
            <v>Turkey</v>
          </cell>
          <cell r="B14">
            <v>23</v>
          </cell>
          <cell r="C14">
            <v>23.2</v>
          </cell>
          <cell r="D14">
            <v>25.7</v>
          </cell>
          <cell r="E14">
            <v>25.7</v>
          </cell>
          <cell r="F14">
            <v>25.681999999999999</v>
          </cell>
          <cell r="G14">
            <v>25.681999999999999</v>
          </cell>
          <cell r="I14">
            <v>23.1</v>
          </cell>
        </row>
        <row r="15">
          <cell r="A15" t="str">
            <v>Kazakhstan</v>
          </cell>
          <cell r="B15">
            <v>19</v>
          </cell>
          <cell r="C15">
            <v>19</v>
          </cell>
          <cell r="D15">
            <v>18.518000000000001</v>
          </cell>
          <cell r="E15">
            <v>18.286000000000001</v>
          </cell>
          <cell r="F15">
            <v>18.286000000000001</v>
          </cell>
          <cell r="G15">
            <v>18.798008000000003</v>
          </cell>
          <cell r="I15">
            <v>12.1</v>
          </cell>
          <cell r="J15" t="str">
            <v>1/</v>
          </cell>
        </row>
        <row r="16">
          <cell r="A16" t="str">
            <v>Pakistan</v>
          </cell>
          <cell r="B16">
            <v>6</v>
          </cell>
          <cell r="C16">
            <v>12</v>
          </cell>
          <cell r="D16">
            <v>14.167</v>
          </cell>
          <cell r="E16">
            <v>14.432</v>
          </cell>
          <cell r="F16">
            <v>13</v>
          </cell>
          <cell r="G16">
            <v>13</v>
          </cell>
          <cell r="I16">
            <v>12.9</v>
          </cell>
        </row>
        <row r="17">
          <cell r="A17" t="str">
            <v>China</v>
          </cell>
          <cell r="B17">
            <v>5.4</v>
          </cell>
          <cell r="C17">
            <v>5.3</v>
          </cell>
          <cell r="D17">
            <v>6.1479999999999997</v>
          </cell>
          <cell r="E17">
            <v>6.367</v>
          </cell>
          <cell r="F17">
            <v>10.5</v>
          </cell>
          <cell r="G17">
            <v>0</v>
          </cell>
          <cell r="H17" t="str">
            <v>3/</v>
          </cell>
          <cell r="I17">
            <v>0</v>
          </cell>
        </row>
        <row r="18">
          <cell r="A18" t="str">
            <v>India</v>
          </cell>
          <cell r="B18">
            <v>4</v>
          </cell>
          <cell r="C18">
            <v>4.4000000000000004</v>
          </cell>
          <cell r="D18">
            <v>5.8</v>
          </cell>
          <cell r="E18">
            <v>6.1079999999999997</v>
          </cell>
          <cell r="F18">
            <v>6.05</v>
          </cell>
          <cell r="G18">
            <v>6.71</v>
          </cell>
          <cell r="I18">
            <v>7.1</v>
          </cell>
        </row>
        <row r="19">
          <cell r="A19" t="str">
            <v>Kyrgyz Republic</v>
          </cell>
          <cell r="B19">
            <v>0</v>
          </cell>
          <cell r="C19">
            <v>0</v>
          </cell>
          <cell r="D19">
            <v>0</v>
          </cell>
          <cell r="E19">
            <v>2.2509999999999999</v>
          </cell>
          <cell r="F19">
            <v>2.2509999999999999</v>
          </cell>
          <cell r="G19">
            <v>1.969625</v>
          </cell>
          <cell r="I19">
            <v>1.7</v>
          </cell>
        </row>
        <row r="20">
          <cell r="A20" t="str">
            <v>Iran</v>
          </cell>
          <cell r="B20">
            <v>0</v>
          </cell>
          <cell r="C20">
            <v>0</v>
          </cell>
          <cell r="D20">
            <v>0</v>
          </cell>
          <cell r="E20">
            <v>0</v>
          </cell>
          <cell r="F20">
            <v>0</v>
          </cell>
          <cell r="G20">
            <v>0.8</v>
          </cell>
          <cell r="I20">
            <v>3.8</v>
          </cell>
        </row>
        <row r="21">
          <cell r="A21" t="str">
            <v>Switzerland</v>
          </cell>
          <cell r="B21">
            <v>1.6</v>
          </cell>
          <cell r="C21">
            <v>0</v>
          </cell>
          <cell r="D21">
            <v>0</v>
          </cell>
          <cell r="E21">
            <v>0</v>
          </cell>
          <cell r="F21">
            <v>0</v>
          </cell>
          <cell r="G21">
            <v>0</v>
          </cell>
          <cell r="I21">
            <v>0</v>
          </cell>
        </row>
        <row r="22">
          <cell r="A22" t="str">
            <v>Other bilaterals</v>
          </cell>
          <cell r="B22">
            <v>11</v>
          </cell>
          <cell r="C22">
            <v>11</v>
          </cell>
          <cell r="D22">
            <v>16.5</v>
          </cell>
          <cell r="E22">
            <v>0</v>
          </cell>
          <cell r="F22">
            <v>0</v>
          </cell>
          <cell r="G22">
            <v>0</v>
          </cell>
          <cell r="I22">
            <v>0</v>
          </cell>
        </row>
        <row r="23">
          <cell r="A23" t="str">
            <v>Multilaterals</v>
          </cell>
          <cell r="B23">
            <v>81</v>
          </cell>
          <cell r="C23">
            <v>132.56932646508699</v>
          </cell>
          <cell r="D23">
            <v>165.72714562859832</v>
          </cell>
          <cell r="E23">
            <v>278.5514</v>
          </cell>
          <cell r="F23">
            <v>315.90338420102364</v>
          </cell>
          <cell r="G23">
            <v>362.9</v>
          </cell>
          <cell r="I23">
            <v>383.2</v>
          </cell>
        </row>
        <row r="24">
          <cell r="A24" t="str">
            <v>IMF</v>
          </cell>
          <cell r="B24">
            <v>0</v>
          </cell>
          <cell r="C24">
            <v>21.569326465086991</v>
          </cell>
          <cell r="D24">
            <v>30.358145628598315</v>
          </cell>
          <cell r="E24">
            <v>95.88239999999999</v>
          </cell>
          <cell r="F24">
            <v>100.49445</v>
          </cell>
          <cell r="G24">
            <v>110.8</v>
          </cell>
          <cell r="I24">
            <v>110.2</v>
          </cell>
        </row>
        <row r="25">
          <cell r="A25" t="str">
            <v>European Union</v>
          </cell>
          <cell r="B25">
            <v>81</v>
          </cell>
          <cell r="C25">
            <v>81</v>
          </cell>
          <cell r="D25">
            <v>82.869</v>
          </cell>
          <cell r="E25">
            <v>89.369</v>
          </cell>
          <cell r="F25">
            <v>76.328934201023628</v>
          </cell>
          <cell r="G25">
            <v>73.3</v>
          </cell>
          <cell r="I25">
            <v>52.8</v>
          </cell>
        </row>
        <row r="26">
          <cell r="A26" t="str">
            <v>World Bank</v>
          </cell>
          <cell r="B26">
            <v>0</v>
          </cell>
          <cell r="C26">
            <v>30</v>
          </cell>
          <cell r="D26">
            <v>52.5</v>
          </cell>
          <cell r="E26">
            <v>90.3</v>
          </cell>
          <cell r="F26">
            <v>126.08</v>
          </cell>
          <cell r="G26">
            <v>148.9</v>
          </cell>
          <cell r="I26">
            <v>183.6</v>
          </cell>
        </row>
        <row r="27">
          <cell r="A27" t="str">
            <v>Islamic Development Bank</v>
          </cell>
          <cell r="B27">
            <v>0</v>
          </cell>
          <cell r="C27">
            <v>0</v>
          </cell>
          <cell r="D27">
            <v>0</v>
          </cell>
          <cell r="E27">
            <v>3</v>
          </cell>
          <cell r="F27">
            <v>3</v>
          </cell>
          <cell r="G27">
            <v>8.3000000000000007</v>
          </cell>
          <cell r="I27">
            <v>11.4</v>
          </cell>
        </row>
        <row r="28">
          <cell r="A28" t="str">
            <v>Asian Development Bank</v>
          </cell>
          <cell r="B28">
            <v>0</v>
          </cell>
          <cell r="C28">
            <v>0</v>
          </cell>
          <cell r="D28">
            <v>0</v>
          </cell>
          <cell r="E28">
            <v>0</v>
          </cell>
          <cell r="F28">
            <v>10</v>
          </cell>
          <cell r="G28">
            <v>21.6</v>
          </cell>
          <cell r="I28">
            <v>25.2</v>
          </cell>
        </row>
        <row r="31">
          <cell r="A31" t="str">
            <v>Commercial credits 4/</v>
          </cell>
          <cell r="B31">
            <v>149</v>
          </cell>
          <cell r="C31">
            <v>141</v>
          </cell>
          <cell r="D31">
            <v>359</v>
          </cell>
          <cell r="E31">
            <v>357</v>
          </cell>
          <cell r="F31">
            <v>365.5</v>
          </cell>
          <cell r="G31">
            <v>331</v>
          </cell>
          <cell r="I31">
            <v>117.3</v>
          </cell>
        </row>
        <row r="32">
          <cell r="A32" t="str">
            <v>Government guaranteed</v>
          </cell>
          <cell r="B32">
            <v>128</v>
          </cell>
          <cell r="C32">
            <v>75</v>
          </cell>
          <cell r="D32">
            <v>67</v>
          </cell>
          <cell r="E32">
            <v>65.3</v>
          </cell>
          <cell r="F32">
            <v>39.799999999999997</v>
          </cell>
          <cell r="G32">
            <v>22.3</v>
          </cell>
          <cell r="I32">
            <v>53</v>
          </cell>
        </row>
        <row r="33">
          <cell r="A33" t="str">
            <v>Non-guaranteed 4/</v>
          </cell>
          <cell r="B33">
            <v>21</v>
          </cell>
          <cell r="C33">
            <v>66</v>
          </cell>
          <cell r="D33">
            <v>292</v>
          </cell>
          <cell r="E33">
            <v>291.7</v>
          </cell>
          <cell r="F33">
            <v>325.7</v>
          </cell>
          <cell r="G33">
            <v>308.7</v>
          </cell>
          <cell r="I33">
            <v>64.3</v>
          </cell>
        </row>
        <row r="35">
          <cell r="C35" t="str">
            <v>(In percent of total debt)</v>
          </cell>
        </row>
        <row r="37">
          <cell r="A37" t="str">
            <v xml:space="preserve">Bilateral </v>
          </cell>
          <cell r="B37">
            <v>71.83098591549296</v>
          </cell>
          <cell r="C37">
            <v>68.45260572346811</v>
          </cell>
          <cell r="D37">
            <v>52.557437479891114</v>
          </cell>
          <cell r="E37">
            <v>46.076163994619421</v>
          </cell>
          <cell r="F37">
            <v>44.721217793826327</v>
          </cell>
          <cell r="G37">
            <v>43.392884771792154</v>
          </cell>
          <cell r="I37">
            <v>51.056131429689032</v>
          </cell>
        </row>
        <row r="38">
          <cell r="A38" t="str">
            <v>Multilateral</v>
          </cell>
          <cell r="B38">
            <v>9.9203919167176977</v>
          </cell>
          <cell r="C38">
            <v>15.287594062567933</v>
          </cell>
          <cell r="D38">
            <v>14.984016994861276</v>
          </cell>
          <cell r="E38">
            <v>23.63390280104673</v>
          </cell>
          <cell r="F38">
            <v>25.627630825340653</v>
          </cell>
          <cell r="G38">
            <v>29.604729955781274</v>
          </cell>
          <cell r="I38">
            <v>37.473107764521806</v>
          </cell>
        </row>
        <row r="39">
          <cell r="A39" t="str">
            <v>Commercial credits</v>
          </cell>
          <cell r="B39">
            <v>18.248622167789343</v>
          </cell>
          <cell r="C39">
            <v>16.259800213963953</v>
          </cell>
          <cell r="D39">
            <v>32.458545525247608</v>
          </cell>
          <cell r="E39">
            <v>30.289933204333856</v>
          </cell>
          <cell r="F39">
            <v>29.651151380833028</v>
          </cell>
          <cell r="G39">
            <v>27.002385272426572</v>
          </cell>
          <cell r="I39">
            <v>11.470760805789164</v>
          </cell>
        </row>
        <row r="41">
          <cell r="C41" t="str">
            <v>(In percent of GDP) 5/</v>
          </cell>
        </row>
        <row r="43">
          <cell r="A43" t="str">
            <v>Total debt</v>
          </cell>
          <cell r="B43">
            <v>133.56780631441191</v>
          </cell>
          <cell r="C43">
            <v>83.84928703007995</v>
          </cell>
          <cell r="D43">
            <v>108.497758056563</v>
          </cell>
          <cell r="E43">
            <v>90.162897796817603</v>
          </cell>
          <cell r="F43">
            <v>117.64336142403356</v>
          </cell>
          <cell r="G43">
            <v>128.31755814927251</v>
          </cell>
          <cell r="I43">
            <v>98.951637454317932</v>
          </cell>
        </row>
        <row r="44">
          <cell r="A44" t="str">
            <v xml:space="preserve">Bilateral </v>
          </cell>
          <cell r="B44">
            <v>95.943072141338135</v>
          </cell>
          <cell r="C44">
            <v>57.397021852639718</v>
          </cell>
          <cell r="D44">
            <v>57.023641357661383</v>
          </cell>
          <cell r="E44">
            <v>41.543604651162781</v>
          </cell>
          <cell r="F44">
            <v>52.611543882420307</v>
          </cell>
          <cell r="G44">
            <v>55.680690149691202</v>
          </cell>
          <cell r="I44">
            <v>50.520878070505958</v>
          </cell>
        </row>
        <row r="45">
          <cell r="A45" t="str">
            <v>Multilateral</v>
          </cell>
          <cell r="B45">
            <v>13.25044986095207</v>
          </cell>
          <cell r="C45">
            <v>12.818538625516048</v>
          </cell>
          <cell r="D45">
            <v>16.2573225062388</v>
          </cell>
          <cell r="E45">
            <v>21.309011627906976</v>
          </cell>
          <cell r="F45">
            <v>30.14920635627254</v>
          </cell>
          <cell r="G45">
            <v>37.988066575944728</v>
          </cell>
          <cell r="I45">
            <v>37.080253738015486</v>
          </cell>
        </row>
        <row r="46">
          <cell r="A46" t="str">
            <v>Commercial credits</v>
          </cell>
          <cell r="B46">
            <v>24.374284312121709</v>
          </cell>
          <cell r="C46">
            <v>13.633726551924191</v>
          </cell>
          <cell r="D46">
            <v>35.216794192662348</v>
          </cell>
          <cell r="E46">
            <v>27.31028151774786</v>
          </cell>
          <cell r="F46">
            <v>34.882611185340714</v>
          </cell>
          <cell r="G46">
            <v>34.648801423636556</v>
          </cell>
          <cell r="I46">
            <v>11.350505645796494</v>
          </cell>
        </row>
        <row r="48">
          <cell r="C48" t="str">
            <v>(In percent of exports) 6/</v>
          </cell>
        </row>
        <row r="50">
          <cell r="A50" t="str">
            <v>Total debt</v>
          </cell>
          <cell r="B50">
            <v>374.69121455329821</v>
          </cell>
          <cell r="C50">
            <v>154.61913726856156</v>
          </cell>
          <cell r="D50">
            <v>218.01044127223227</v>
          </cell>
          <cell r="E50">
            <v>282.00871587937002</v>
          </cell>
          <cell r="F50">
            <v>308.50609539259312</v>
          </cell>
          <cell r="G50">
            <v>271.31140894078544</v>
          </cell>
          <cell r="I50">
            <v>218.66710886656509</v>
          </cell>
        </row>
        <row r="51">
          <cell r="A51" t="str">
            <v xml:space="preserve">Bilateral </v>
          </cell>
          <cell r="B51">
            <v>269.14439355236914</v>
          </cell>
          <cell r="C51">
            <v>105.84082840747639</v>
          </cell>
          <cell r="D51">
            <v>114.58070137128821</v>
          </cell>
          <cell r="E51">
            <v>129.93879840769887</v>
          </cell>
          <cell r="F51">
            <v>137.96768282775119</v>
          </cell>
          <cell r="G51">
            <v>117.72984705440082</v>
          </cell>
          <cell r="I51">
            <v>111.64296649641466</v>
          </cell>
        </row>
        <row r="52">
          <cell r="A52" t="str">
            <v>Multilateral</v>
          </cell>
          <cell r="B52">
            <v>37.170836961196763</v>
          </cell>
          <cell r="C52">
            <v>23.637546048662379</v>
          </cell>
          <cell r="D52">
            <v>32.666721570803347</v>
          </cell>
          <cell r="E52">
            <v>66.649665801410336</v>
          </cell>
          <cell r="F52">
            <v>79.062803200887046</v>
          </cell>
          <cell r="G52">
            <v>80.321009956144934</v>
          </cell>
          <cell r="I52">
            <v>81.941361351132144</v>
          </cell>
        </row>
        <row r="53">
          <cell r="A53" t="str">
            <v>Commercial credits</v>
          </cell>
          <cell r="B53">
            <v>68.375984039732316</v>
          </cell>
          <cell r="C53">
            <v>25.140762812422796</v>
          </cell>
          <cell r="D53">
            <v>70.76301833014071</v>
          </cell>
          <cell r="E53">
            <v>85.420251670260825</v>
          </cell>
          <cell r="F53">
            <v>91.475609363954931</v>
          </cell>
          <cell r="G53">
            <v>73.260551930239671</v>
          </cell>
          <cell r="I53">
            <v>25.08278101901827</v>
          </cell>
        </row>
        <row r="55">
          <cell r="A55" t="str">
            <v>Sources: Tajik authorities; and Fund staff estimates.</v>
          </cell>
        </row>
        <row r="57">
          <cell r="A57" t="str">
            <v>1/ The stocks of debt to Kazakhstan and Uzbekistan were reduced during the debt restructuring negotiations.</v>
          </cell>
        </row>
        <row r="59">
          <cell r="A59" t="str">
            <v>2/ Includes capitalized interest payments.</v>
          </cell>
        </row>
        <row r="60">
          <cell r="A60" t="str">
            <v>3/ The debt to China was converted into a grant in the third quarter of 2000.</v>
          </cell>
        </row>
        <row r="61">
          <cell r="A61" t="str">
            <v>4/ Break in data series in 1997.</v>
          </cell>
        </row>
        <row r="62">
          <cell r="A62" t="str">
            <v>5/ Data for January to June 2002 are in percent of semi-annual GDP and exports.</v>
          </cell>
        </row>
      </sheetData>
      <sheetData sheetId="58" refreshError="1"/>
      <sheetData sheetId="59" refreshError="1">
        <row r="1">
          <cell r="A1" t="str">
            <v>Table A-47. Tajikistan: Exchange Rates and U.S. Dollar Wages, 1996–2002</v>
          </cell>
        </row>
        <row r="4">
          <cell r="B4" t="str">
            <v>Local</v>
          </cell>
          <cell r="E4" t="str">
            <v>Nominal exchange rate indices 2/</v>
          </cell>
          <cell r="I4" t="str">
            <v>Real exchange rate indices 2/ 3/</v>
          </cell>
          <cell r="M4" t="str">
            <v>Average monthly</v>
          </cell>
        </row>
        <row r="5">
          <cell r="B5" t="str">
            <v>currency</v>
          </cell>
          <cell r="E5" t="str">
            <v>Average</v>
          </cell>
          <cell r="F5" t="str">
            <v>U.S.</v>
          </cell>
          <cell r="G5" t="str">
            <v>Russian</v>
          </cell>
          <cell r="I5" t="str">
            <v>Average</v>
          </cell>
          <cell r="J5" t="str">
            <v>U.S.</v>
          </cell>
          <cell r="K5" t="str">
            <v>Russian</v>
          </cell>
          <cell r="M5" t="str">
            <v>wages (in US$)</v>
          </cell>
        </row>
        <row r="6">
          <cell r="B6" t="str">
            <v xml:space="preserve">  per U.S.$ 1/</v>
          </cell>
          <cell r="F6" t="str">
            <v>dollar</v>
          </cell>
          <cell r="G6" t="str">
            <v>ruble</v>
          </cell>
          <cell r="J6" t="str">
            <v>dollar</v>
          </cell>
          <cell r="K6" t="str">
            <v>ruble</v>
          </cell>
          <cell r="M6" t="str">
            <v>Tajikistan</v>
          </cell>
        </row>
        <row r="9">
          <cell r="A9">
            <v>1993</v>
          </cell>
          <cell r="B9" t="str">
            <v>...</v>
          </cell>
          <cell r="E9">
            <v>238</v>
          </cell>
          <cell r="F9">
            <v>587</v>
          </cell>
          <cell r="G9">
            <v>99</v>
          </cell>
          <cell r="I9">
            <v>52</v>
          </cell>
          <cell r="J9">
            <v>42</v>
          </cell>
          <cell r="K9">
            <v>68</v>
          </cell>
          <cell r="M9">
            <v>14</v>
          </cell>
        </row>
        <row r="11">
          <cell r="A11">
            <v>1994</v>
          </cell>
          <cell r="B11" t="str">
            <v>...</v>
          </cell>
          <cell r="E11">
            <v>155</v>
          </cell>
          <cell r="F11">
            <v>244</v>
          </cell>
          <cell r="G11">
            <v>99</v>
          </cell>
          <cell r="I11">
            <v>105</v>
          </cell>
          <cell r="J11">
            <v>98</v>
          </cell>
          <cell r="K11">
            <v>112</v>
          </cell>
          <cell r="M11">
            <v>18</v>
          </cell>
        </row>
        <row r="12">
          <cell r="A12" t="str">
            <v>January</v>
          </cell>
          <cell r="B12">
            <v>19.933330000000002</v>
          </cell>
          <cell r="E12">
            <v>273.41472326215921</v>
          </cell>
          <cell r="F12">
            <v>511.70577118825599</v>
          </cell>
          <cell r="G12">
            <v>146.09100601490107</v>
          </cell>
          <cell r="I12">
            <v>99.70176946363614</v>
          </cell>
          <cell r="J12">
            <v>90.17019486537221</v>
          </cell>
          <cell r="K12">
            <v>110.24089333533696</v>
          </cell>
          <cell r="M12">
            <v>17.781775548791895</v>
          </cell>
        </row>
        <row r="13">
          <cell r="A13" t="str">
            <v>February</v>
          </cell>
          <cell r="B13">
            <v>20.894439999999999</v>
          </cell>
          <cell r="E13">
            <v>273.08679784148319</v>
          </cell>
          <cell r="F13">
            <v>488.16814425272941</v>
          </cell>
          <cell r="G13">
            <v>152.7678527026257</v>
          </cell>
          <cell r="I13">
            <v>99.153727578607956</v>
          </cell>
          <cell r="J13">
            <v>90.087653810244063</v>
          </cell>
          <cell r="K13">
            <v>109.13217601871702</v>
          </cell>
          <cell r="M13">
            <v>17.183518677696078</v>
          </cell>
        </row>
        <row r="14">
          <cell r="A14" t="str">
            <v>March</v>
          </cell>
          <cell r="B14">
            <v>21.754439999999999</v>
          </cell>
          <cell r="E14">
            <v>273.29583516589577</v>
          </cell>
          <cell r="F14">
            <v>468.86980312984389</v>
          </cell>
          <cell r="G14">
            <v>159.29926180027516</v>
          </cell>
          <cell r="I14">
            <v>98.403804367644526</v>
          </cell>
          <cell r="J14">
            <v>88.547123899764003</v>
          </cell>
          <cell r="K14">
            <v>109.35768760809478</v>
          </cell>
          <cell r="M14">
            <v>18.490937941863823</v>
          </cell>
        </row>
        <row r="15">
          <cell r="A15" t="str">
            <v>April</v>
          </cell>
          <cell r="B15">
            <v>22.61</v>
          </cell>
          <cell r="E15">
            <v>268.60699906468227</v>
          </cell>
          <cell r="F15">
            <v>451.1278195488722</v>
          </cell>
          <cell r="G15">
            <v>159.93187921481754</v>
          </cell>
          <cell r="I15">
            <v>96.489920281942815</v>
          </cell>
          <cell r="J15">
            <v>88.525803866049401</v>
          </cell>
          <cell r="K15">
            <v>105.17051875748379</v>
          </cell>
          <cell r="M15">
            <v>15.644847412649272</v>
          </cell>
        </row>
        <row r="16">
          <cell r="A16" t="str">
            <v>May</v>
          </cell>
          <cell r="B16">
            <v>23.577780000000001</v>
          </cell>
          <cell r="E16">
            <v>263.73862505790652</v>
          </cell>
          <cell r="F16">
            <v>432.6107038067197</v>
          </cell>
          <cell r="G16">
            <v>160.78673443667708</v>
          </cell>
          <cell r="I16">
            <v>96.841910145981217</v>
          </cell>
          <cell r="J16">
            <v>89.821127676323997</v>
          </cell>
          <cell r="K16">
            <v>104.41146535721289</v>
          </cell>
          <cell r="M16">
            <v>15.152826093041837</v>
          </cell>
        </row>
        <row r="17">
          <cell r="A17" t="str">
            <v>June</v>
          </cell>
          <cell r="B17">
            <v>26.07667</v>
          </cell>
          <cell r="E17">
            <v>243.32465314406414</v>
          </cell>
          <cell r="F17">
            <v>391.15423863553127</v>
          </cell>
          <cell r="G17">
            <v>151.36455387575836</v>
          </cell>
          <cell r="I17">
            <v>89.776171563391884</v>
          </cell>
          <cell r="J17">
            <v>83.678528566173952</v>
          </cell>
          <cell r="K17">
            <v>96.318148976601819</v>
          </cell>
          <cell r="M17">
            <v>14.72005436276948</v>
          </cell>
        </row>
        <row r="18">
          <cell r="A18" t="str">
            <v>July</v>
          </cell>
          <cell r="B18">
            <v>33.816670000000002</v>
          </cell>
          <cell r="E18">
            <v>191.28386298217498</v>
          </cell>
          <cell r="F18">
            <v>301.62638722263307</v>
          </cell>
          <cell r="G18">
            <v>121.30741137835679</v>
          </cell>
          <cell r="I18">
            <v>73.042058762985434</v>
          </cell>
          <cell r="J18">
            <v>68.603172103758396</v>
          </cell>
          <cell r="K18">
            <v>77.768158304200838</v>
          </cell>
          <cell r="M18">
            <v>11.524493689059272</v>
          </cell>
        </row>
        <row r="19">
          <cell r="A19" t="str">
            <v>August</v>
          </cell>
          <cell r="B19">
            <v>35.015560000000001</v>
          </cell>
          <cell r="E19">
            <v>188.65659498864693</v>
          </cell>
          <cell r="F19">
            <v>291.29906818568656</v>
          </cell>
          <cell r="G19">
            <v>122.18134117072744</v>
          </cell>
          <cell r="I19">
            <v>71.506688726121283</v>
          </cell>
          <cell r="J19">
            <v>67.07813054065069</v>
          </cell>
          <cell r="K19">
            <v>76.227624284724158</v>
          </cell>
          <cell r="M19">
            <v>10.796628698784199</v>
          </cell>
        </row>
        <row r="20">
          <cell r="A20" t="str">
            <v>September</v>
          </cell>
          <cell r="B20">
            <v>37.644440000000003</v>
          </cell>
          <cell r="E20">
            <v>184.53954090167741</v>
          </cell>
          <cell r="F20">
            <v>270.95634840098563</v>
          </cell>
          <cell r="G20">
            <v>125.68386884888352</v>
          </cell>
          <cell r="I20">
            <v>70.412475115091951</v>
          </cell>
          <cell r="J20">
            <v>65.154825376107013</v>
          </cell>
          <cell r="K20">
            <v>76.094389375058711</v>
          </cell>
          <cell r="M20">
            <v>13.529753663489215</v>
          </cell>
        </row>
        <row r="21">
          <cell r="A21" t="str">
            <v>October</v>
          </cell>
          <cell r="B21">
            <v>42.377780000000001</v>
          </cell>
          <cell r="E21">
            <v>186.67726643045035</v>
          </cell>
          <cell r="F21">
            <v>240.69217405914137</v>
          </cell>
          <cell r="G21">
            <v>144.78410832494544</v>
          </cell>
          <cell r="I21">
            <v>75.182388155432989</v>
          </cell>
          <cell r="J21">
            <v>65.517789448744324</v>
          </cell>
          <cell r="K21">
            <v>86.27262208191793</v>
          </cell>
          <cell r="M21">
            <v>9.2241736117370934</v>
          </cell>
        </row>
        <row r="22">
          <cell r="A22" t="str">
            <v>November</v>
          </cell>
          <cell r="B22">
            <v>47.32667</v>
          </cell>
          <cell r="E22">
            <v>170.09392112495712</v>
          </cell>
          <cell r="F22">
            <v>215.52329796286108</v>
          </cell>
          <cell r="G22">
            <v>134.2404383986769</v>
          </cell>
          <cell r="I22">
            <v>70.963306497295449</v>
          </cell>
          <cell r="J22">
            <v>64.947814885374314</v>
          </cell>
          <cell r="K22">
            <v>77.535955257566513</v>
          </cell>
          <cell r="M22">
            <v>8.3796303437364177</v>
          </cell>
        </row>
        <row r="23">
          <cell r="A23" t="str">
            <v>December</v>
          </cell>
          <cell r="B23">
            <v>52.766669999999998</v>
          </cell>
          <cell r="E23">
            <v>158.181248688376</v>
          </cell>
          <cell r="F23">
            <v>193.30384123159564</v>
          </cell>
          <cell r="G23">
            <v>129.44030122317147</v>
          </cell>
          <cell r="I23">
            <v>72.033438772612371</v>
          </cell>
          <cell r="J23">
            <v>68.679085528829106</v>
          </cell>
          <cell r="K23">
            <v>75.551621886834951</v>
          </cell>
          <cell r="M23">
            <v>8.264686780499888</v>
          </cell>
        </row>
        <row r="25">
          <cell r="A25">
            <v>1995</v>
          </cell>
          <cell r="B25">
            <v>123</v>
          </cell>
        </row>
        <row r="26">
          <cell r="A26" t="str">
            <v>January</v>
          </cell>
          <cell r="B26">
            <v>55.833329999999997</v>
          </cell>
        </row>
        <row r="27">
          <cell r="A27" t="str">
            <v>February</v>
          </cell>
          <cell r="B27">
            <v>52</v>
          </cell>
        </row>
        <row r="28">
          <cell r="A28" t="str">
            <v>March</v>
          </cell>
          <cell r="B28">
            <v>55</v>
          </cell>
        </row>
        <row r="29">
          <cell r="A29" t="str">
            <v>April</v>
          </cell>
          <cell r="B29">
            <v>66</v>
          </cell>
        </row>
        <row r="30">
          <cell r="A30" t="str">
            <v>May</v>
          </cell>
          <cell r="B30">
            <v>102</v>
          </cell>
          <cell r="E30">
            <v>100</v>
          </cell>
          <cell r="F30">
            <v>100</v>
          </cell>
          <cell r="G30">
            <v>100</v>
          </cell>
          <cell r="I30">
            <v>100</v>
          </cell>
          <cell r="J30">
            <v>100</v>
          </cell>
          <cell r="K30">
            <v>100</v>
          </cell>
        </row>
        <row r="31">
          <cell r="A31" t="str">
            <v>June</v>
          </cell>
          <cell r="B31">
            <v>168</v>
          </cell>
          <cell r="E31">
            <v>92.984961342745422</v>
          </cell>
          <cell r="F31">
            <v>60.714285714285715</v>
          </cell>
          <cell r="G31">
            <v>89.718756942646749</v>
          </cell>
          <cell r="I31">
            <v>97.304402328215303</v>
          </cell>
          <cell r="J31">
            <v>104.0672119382447</v>
          </cell>
          <cell r="K31">
            <v>90.981118033579492</v>
          </cell>
        </row>
        <row r="32">
          <cell r="A32" t="str">
            <v>July</v>
          </cell>
          <cell r="B32">
            <v>244</v>
          </cell>
          <cell r="E32">
            <v>83.444949199757176</v>
          </cell>
          <cell r="F32">
            <v>41.803278688524593</v>
          </cell>
          <cell r="G32">
            <v>78.905240898977141</v>
          </cell>
          <cell r="I32">
            <v>90.713845857941294</v>
          </cell>
          <cell r="J32">
            <v>101.68877895828776</v>
          </cell>
          <cell r="K32">
            <v>81.002724374856896</v>
          </cell>
          <cell r="M32">
            <v>3.1598360655737703</v>
          </cell>
        </row>
        <row r="33">
          <cell r="A33" t="str">
            <v>August</v>
          </cell>
          <cell r="B33">
            <v>293</v>
          </cell>
          <cell r="E33">
            <v>81.448258734274745</v>
          </cell>
          <cell r="F33">
            <v>34.8122866894198</v>
          </cell>
          <cell r="G33">
            <v>75.272977821385538</v>
          </cell>
          <cell r="I33">
            <v>154.03520171293368</v>
          </cell>
          <cell r="J33">
            <v>176.43087386378616</v>
          </cell>
          <cell r="K33">
            <v>131.57177069050752</v>
          </cell>
          <cell r="M33">
            <v>2.6587030716723548</v>
          </cell>
        </row>
        <row r="34">
          <cell r="A34" t="str">
            <v>September</v>
          </cell>
          <cell r="B34">
            <v>296</v>
          </cell>
          <cell r="E34">
            <v>39.373927723267911</v>
          </cell>
          <cell r="F34">
            <v>34.45945945945946</v>
          </cell>
          <cell r="G34">
            <v>36.433577392881503</v>
          </cell>
          <cell r="I34">
            <v>118.43887299140907</v>
          </cell>
          <cell r="J34">
            <v>137.23355875055844</v>
          </cell>
          <cell r="K34">
            <v>99.334120615467995</v>
          </cell>
          <cell r="M34">
            <v>3.2533783783783785</v>
          </cell>
        </row>
        <row r="35">
          <cell r="A35" t="str">
            <v>October</v>
          </cell>
          <cell r="B35">
            <v>299</v>
          </cell>
          <cell r="E35">
            <v>24.784652847274387</v>
          </cell>
          <cell r="F35">
            <v>34.113712374581937</v>
          </cell>
          <cell r="G35">
            <v>23.141157490560353</v>
          </cell>
          <cell r="I35">
            <v>114.15876650886062</v>
          </cell>
          <cell r="J35">
            <v>135.57324544521609</v>
          </cell>
          <cell r="K35">
            <v>94.549039385986589</v>
          </cell>
          <cell r="M35">
            <v>3.8193979933110369</v>
          </cell>
        </row>
        <row r="36">
          <cell r="A36" t="str">
            <v>November</v>
          </cell>
          <cell r="B36">
            <v>298</v>
          </cell>
          <cell r="E36">
            <v>18.352946979503059</v>
          </cell>
          <cell r="F36">
            <v>34.228187919463089</v>
          </cell>
          <cell r="G36">
            <v>17.203398852237619</v>
          </cell>
          <cell r="I36">
            <v>101.61879301120841</v>
          </cell>
          <cell r="J36">
            <v>122.76986718689922</v>
          </cell>
          <cell r="K36">
            <v>82.799577753118768</v>
          </cell>
          <cell r="M36">
            <v>3.4630872483221475</v>
          </cell>
        </row>
        <row r="37">
          <cell r="A37" t="str">
            <v>December</v>
          </cell>
          <cell r="B37">
            <v>285</v>
          </cell>
          <cell r="E37">
            <v>16.862893550906499</v>
          </cell>
          <cell r="F37">
            <v>35.789473684210527</v>
          </cell>
          <cell r="G37">
            <v>15.853976611370751</v>
          </cell>
          <cell r="I37">
            <v>153.56986480902714</v>
          </cell>
          <cell r="J37">
            <v>185.99875667629735</v>
          </cell>
          <cell r="K37">
            <v>123.84736287300245</v>
          </cell>
          <cell r="M37">
            <v>5.4877192982456142</v>
          </cell>
        </row>
        <row r="38">
          <cell r="A38">
            <v>1996</v>
          </cell>
          <cell r="B38">
            <v>293.29166666666669</v>
          </cell>
          <cell r="E38">
            <v>17.491393647079587</v>
          </cell>
          <cell r="F38">
            <v>34.777667282284412</v>
          </cell>
          <cell r="G38">
            <v>17.112202343340321</v>
          </cell>
          <cell r="I38">
            <v>198.88869835626568</v>
          </cell>
          <cell r="J38">
            <v>241.33750946449905</v>
          </cell>
          <cell r="K38">
            <v>158.37032070100616</v>
          </cell>
          <cell r="M38">
            <v>9.2452819463529341</v>
          </cell>
        </row>
        <row r="39">
          <cell r="A39" t="str">
            <v>January</v>
          </cell>
          <cell r="B39">
            <v>299</v>
          </cell>
          <cell r="E39">
            <v>16.41395473963728</v>
          </cell>
          <cell r="F39">
            <v>34.113712374581944</v>
          </cell>
          <cell r="G39">
            <v>15.484582289813224</v>
          </cell>
          <cell r="I39">
            <v>161.79798571220277</v>
          </cell>
          <cell r="J39">
            <v>197.48078566700826</v>
          </cell>
          <cell r="K39">
            <v>128.74703226029021</v>
          </cell>
          <cell r="M39">
            <v>4.8628762541806019</v>
          </cell>
        </row>
        <row r="40">
          <cell r="A40" t="str">
            <v>February</v>
          </cell>
          <cell r="B40">
            <v>298</v>
          </cell>
          <cell r="E40">
            <v>16.665962508422194</v>
          </cell>
          <cell r="F40">
            <v>34.228187919463089</v>
          </cell>
          <cell r="G40">
            <v>15.829783572205185</v>
          </cell>
          <cell r="I40">
            <v>193.30003878878426</v>
          </cell>
          <cell r="J40">
            <v>237.07454585446897</v>
          </cell>
          <cell r="K40">
            <v>153.12672680988112</v>
          </cell>
          <cell r="M40">
            <v>4.9093959731543633</v>
          </cell>
        </row>
        <row r="41">
          <cell r="A41" t="str">
            <v>March</v>
          </cell>
          <cell r="B41">
            <v>285</v>
          </cell>
          <cell r="E41">
            <v>17.581556897799203</v>
          </cell>
          <cell r="F41">
            <v>35.789473684210527</v>
          </cell>
          <cell r="G41">
            <v>16.786341455454846</v>
          </cell>
          <cell r="I41">
            <v>232.65649972342717</v>
          </cell>
          <cell r="J41">
            <v>286.18796407936105</v>
          </cell>
          <cell r="K41">
            <v>183.23068992002445</v>
          </cell>
          <cell r="M41">
            <v>7.1368421052631579</v>
          </cell>
        </row>
        <row r="42">
          <cell r="A42" t="str">
            <v>April</v>
          </cell>
          <cell r="B42">
            <v>282</v>
          </cell>
          <cell r="E42">
            <v>18.004629436281505</v>
          </cell>
          <cell r="F42">
            <v>36.170212765957444</v>
          </cell>
          <cell r="G42">
            <v>17.212801944021276</v>
          </cell>
          <cell r="I42">
            <v>241.62725122024739</v>
          </cell>
          <cell r="J42">
            <v>296.56994413058004</v>
          </cell>
          <cell r="K42">
            <v>188.98816008156592</v>
          </cell>
          <cell r="M42">
            <v>7.173758865248228</v>
          </cell>
        </row>
        <row r="43">
          <cell r="A43" t="str">
            <v>May</v>
          </cell>
          <cell r="B43">
            <v>277</v>
          </cell>
          <cell r="E43">
            <v>18.566614174277294</v>
          </cell>
          <cell r="F43">
            <v>36.823104693140792</v>
          </cell>
          <cell r="G43">
            <v>17.880876564036665</v>
          </cell>
          <cell r="I43">
            <v>247.93337676185411</v>
          </cell>
          <cell r="J43">
            <v>302.32846964950284</v>
          </cell>
          <cell r="K43">
            <v>194.19727369525251</v>
          </cell>
          <cell r="M43">
            <v>8.628158844765343</v>
          </cell>
        </row>
        <row r="44">
          <cell r="A44" t="str">
            <v>June</v>
          </cell>
          <cell r="B44">
            <v>286</v>
          </cell>
          <cell r="E44">
            <v>18.06024879694877</v>
          </cell>
          <cell r="F44">
            <v>35.664335664335667</v>
          </cell>
          <cell r="G44">
            <v>17.485990595374897</v>
          </cell>
          <cell r="I44">
            <v>201.50800917589416</v>
          </cell>
          <cell r="J44">
            <v>246.50137648034527</v>
          </cell>
          <cell r="K44">
            <v>158.00739431093163</v>
          </cell>
          <cell r="M44">
            <v>9.5279720279720284</v>
          </cell>
        </row>
        <row r="45">
          <cell r="A45" t="str">
            <v>July</v>
          </cell>
          <cell r="B45">
            <v>296</v>
          </cell>
          <cell r="E45">
            <v>17.531934567621146</v>
          </cell>
          <cell r="F45">
            <v>34.45945945945946</v>
          </cell>
          <cell r="G45">
            <v>17.198632623878908</v>
          </cell>
          <cell r="I45">
            <v>183.3423072921496</v>
          </cell>
          <cell r="J45">
            <v>223.68330671770349</v>
          </cell>
          <cell r="K45">
            <v>145.37898785018143</v>
          </cell>
          <cell r="M45">
            <v>9.1824324324324333</v>
          </cell>
        </row>
        <row r="46">
          <cell r="A46" t="str">
            <v>August</v>
          </cell>
          <cell r="B46">
            <v>300</v>
          </cell>
          <cell r="E46">
            <v>17.437241745559451</v>
          </cell>
          <cell r="F46">
            <v>34</v>
          </cell>
          <cell r="G46">
            <v>17.384054089920262</v>
          </cell>
          <cell r="I46">
            <v>185.47419285428887</v>
          </cell>
          <cell r="J46">
            <v>223.98880052889353</v>
          </cell>
          <cell r="K46">
            <v>149.8912187687306</v>
          </cell>
          <cell r="M46">
            <v>9.2366666666666664</v>
          </cell>
        </row>
        <row r="47">
          <cell r="A47" t="str">
            <v>September</v>
          </cell>
          <cell r="B47">
            <v>302</v>
          </cell>
          <cell r="E47">
            <v>17.548754017959208</v>
          </cell>
          <cell r="F47">
            <v>33.774834437086092</v>
          </cell>
          <cell r="G47">
            <v>17.575430635946418</v>
          </cell>
          <cell r="I47">
            <v>180.49427391723961</v>
          </cell>
          <cell r="J47">
            <v>215.61194591163351</v>
          </cell>
          <cell r="K47">
            <v>146.70689588062947</v>
          </cell>
          <cell r="M47">
            <v>12.162251655629138</v>
          </cell>
        </row>
        <row r="48">
          <cell r="A48" t="str">
            <v>October</v>
          </cell>
          <cell r="B48">
            <v>297</v>
          </cell>
          <cell r="E48">
            <v>17.50007243263094</v>
          </cell>
          <cell r="F48">
            <v>34.343434343434346</v>
          </cell>
          <cell r="G48">
            <v>17.560288006756469</v>
          </cell>
          <cell r="I48">
            <v>181.78142323669826</v>
          </cell>
          <cell r="J48">
            <v>216.33520465332026</v>
          </cell>
          <cell r="K48">
            <v>147.4496163935473</v>
          </cell>
          <cell r="M48">
            <v>13.057239057239057</v>
          </cell>
        </row>
        <row r="49">
          <cell r="A49" t="str">
            <v>November</v>
          </cell>
          <cell r="B49">
            <v>304</v>
          </cell>
          <cell r="E49">
            <v>17.617282390129553</v>
          </cell>
          <cell r="F49">
            <v>33.55263157894737</v>
          </cell>
          <cell r="G49">
            <v>17.820151164507017</v>
          </cell>
          <cell r="I49">
            <v>185.26320162378383</v>
          </cell>
          <cell r="J49">
            <v>222.03950357353273</v>
          </cell>
          <cell r="K49">
            <v>150.36502801566152</v>
          </cell>
          <cell r="M49">
            <v>11.565789473684211</v>
          </cell>
        </row>
        <row r="50">
          <cell r="A50" t="str">
            <v>December</v>
          </cell>
          <cell r="B50">
            <v>320</v>
          </cell>
          <cell r="E50">
            <v>16.968472057688523</v>
          </cell>
          <cell r="F50">
            <v>31.875000000000004</v>
          </cell>
          <cell r="G50">
            <v>17.127495178168736</v>
          </cell>
          <cell r="I50">
            <v>191.4858199686179</v>
          </cell>
          <cell r="J50">
            <v>228.2482663276397</v>
          </cell>
          <cell r="K50">
            <v>154.35482442537736</v>
          </cell>
          <cell r="M50">
            <v>13.500000000000002</v>
          </cell>
        </row>
        <row r="51">
          <cell r="A51">
            <v>1997</v>
          </cell>
          <cell r="B51">
            <v>563.625</v>
          </cell>
          <cell r="E51">
            <v>11.342070678305852</v>
          </cell>
          <cell r="F51">
            <v>18.097139055222886</v>
          </cell>
          <cell r="G51">
            <v>11.222262469064535</v>
          </cell>
          <cell r="I51">
            <v>199.27299154400393</v>
          </cell>
          <cell r="J51">
            <v>231.95706702256732</v>
          </cell>
          <cell r="K51">
            <v>153.79137146665983</v>
          </cell>
          <cell r="M51">
            <v>9.0322966152040873</v>
          </cell>
        </row>
        <row r="52">
          <cell r="A52" t="str">
            <v>January</v>
          </cell>
          <cell r="B52">
            <v>332</v>
          </cell>
          <cell r="E52">
            <v>16.591720114604584</v>
          </cell>
          <cell r="F52">
            <v>30.722891566265066</v>
          </cell>
          <cell r="G52">
            <v>16.658673868620305</v>
          </cell>
          <cell r="I52">
            <v>194.52700489997127</v>
          </cell>
          <cell r="J52">
            <v>230.93090897922332</v>
          </cell>
          <cell r="K52">
            <v>154.67950102323755</v>
          </cell>
          <cell r="M52">
            <v>11.650602409638553</v>
          </cell>
        </row>
        <row r="53">
          <cell r="A53" t="str">
            <v>February</v>
          </cell>
          <cell r="B53">
            <v>357</v>
          </cell>
          <cell r="E53">
            <v>15.775066397348988</v>
          </cell>
          <cell r="F53">
            <v>28.571428571428573</v>
          </cell>
          <cell r="G53">
            <v>15.652609159839191</v>
          </cell>
          <cell r="I53">
            <v>185.83708873730362</v>
          </cell>
          <cell r="J53">
            <v>217.32260207686272</v>
          </cell>
          <cell r="K53">
            <v>145.19494511817311</v>
          </cell>
          <cell r="M53">
            <v>10.456582633053221</v>
          </cell>
        </row>
        <row r="54">
          <cell r="A54" t="str">
            <v>March</v>
          </cell>
          <cell r="B54">
            <v>389</v>
          </cell>
          <cell r="E54">
            <v>14.64356480516885</v>
          </cell>
          <cell r="F54">
            <v>26.22107969151671</v>
          </cell>
          <cell r="G54">
            <v>14.493903957972751</v>
          </cell>
          <cell r="I54">
            <v>179.1233859928096</v>
          </cell>
          <cell r="J54">
            <v>208.62462071464631</v>
          </cell>
          <cell r="K54">
            <v>138.82229419240238</v>
          </cell>
          <cell r="M54">
            <v>10.298200514138818</v>
          </cell>
        </row>
        <row r="55">
          <cell r="A55" t="str">
            <v>April</v>
          </cell>
          <cell r="B55">
            <v>403</v>
          </cell>
          <cell r="E55">
            <v>14.225444707921548</v>
          </cell>
          <cell r="F55">
            <v>25.310173697270475</v>
          </cell>
          <cell r="G55">
            <v>14.091777141566403</v>
          </cell>
          <cell r="I55">
            <v>211.48550329208663</v>
          </cell>
          <cell r="J55">
            <v>246.26690655779348</v>
          </cell>
          <cell r="K55">
            <v>163.56816132966679</v>
          </cell>
          <cell r="M55">
            <v>9.1637717121588089</v>
          </cell>
        </row>
        <row r="56">
          <cell r="A56" t="str">
            <v>May</v>
          </cell>
          <cell r="B56">
            <v>417</v>
          </cell>
          <cell r="E56">
            <v>13.779529898439272</v>
          </cell>
          <cell r="F56">
            <v>24.460431654676263</v>
          </cell>
          <cell r="G56">
            <v>13.691780764382681</v>
          </cell>
          <cell r="I56">
            <v>207.52029832222317</v>
          </cell>
          <cell r="J56">
            <v>243.17640191244931</v>
          </cell>
          <cell r="K56">
            <v>160.65765705515068</v>
          </cell>
          <cell r="M56">
            <v>8.8705035971223012</v>
          </cell>
        </row>
        <row r="57">
          <cell r="A57" t="str">
            <v>June</v>
          </cell>
          <cell r="B57">
            <v>517</v>
          </cell>
          <cell r="E57">
            <v>11.13455824427971</v>
          </cell>
          <cell r="F57">
            <v>19.729206963249521</v>
          </cell>
          <cell r="G57">
            <v>11.029553129172287</v>
          </cell>
          <cell r="I57">
            <v>181.89453057506131</v>
          </cell>
          <cell r="J57">
            <v>213.30965469822888</v>
          </cell>
          <cell r="K57">
            <v>139.91618774658573</v>
          </cell>
          <cell r="M57">
            <v>8.3752417794970988</v>
          </cell>
        </row>
        <row r="58">
          <cell r="A58" t="str">
            <v>July</v>
          </cell>
          <cell r="B58">
            <v>576</v>
          </cell>
          <cell r="E58">
            <v>10.163499224814371</v>
          </cell>
          <cell r="F58">
            <v>17.708333333333339</v>
          </cell>
          <cell r="G58">
            <v>9.9557862502478454</v>
          </cell>
          <cell r="I58">
            <v>196.98530292316121</v>
          </cell>
          <cell r="J58">
            <v>229.44808946419511</v>
          </cell>
          <cell r="K58">
            <v>149.57570023326244</v>
          </cell>
          <cell r="M58">
            <v>7.328125</v>
          </cell>
        </row>
        <row r="59">
          <cell r="A59" t="str">
            <v>August</v>
          </cell>
          <cell r="B59">
            <v>723</v>
          </cell>
          <cell r="E59">
            <v>8.1792676516103757</v>
          </cell>
          <cell r="F59">
            <v>14.107883817427389</v>
          </cell>
          <cell r="G59">
            <v>7.9273518944265025</v>
          </cell>
          <cell r="I59">
            <v>195.3433795117586</v>
          </cell>
          <cell r="J59">
            <v>224.30608087791765</v>
          </cell>
          <cell r="K59">
            <v>147.23708900294523</v>
          </cell>
          <cell r="M59">
            <v>6.0705394190871376</v>
          </cell>
        </row>
        <row r="60">
          <cell r="A60" t="str">
            <v>September</v>
          </cell>
          <cell r="B60">
            <v>752</v>
          </cell>
          <cell r="E60">
            <v>7.8500744701924727</v>
          </cell>
          <cell r="F60">
            <v>13.563829787234045</v>
          </cell>
          <cell r="G60">
            <v>7.688781088006813</v>
          </cell>
          <cell r="I60">
            <v>201.88113914058582</v>
          </cell>
          <cell r="J60">
            <v>232.64340132956323</v>
          </cell>
          <cell r="K60">
            <v>154.40849947968053</v>
          </cell>
          <cell r="M60">
            <v>8.8271276595744688</v>
          </cell>
        </row>
        <row r="61">
          <cell r="A61" t="str">
            <v>October</v>
          </cell>
          <cell r="B61">
            <v>749</v>
          </cell>
          <cell r="E61">
            <v>7.887731146179668</v>
          </cell>
          <cell r="F61">
            <v>13.618157543391192</v>
          </cell>
          <cell r="G61">
            <v>7.7850140356239406</v>
          </cell>
          <cell r="I61">
            <v>204.31557868332595</v>
          </cell>
          <cell r="J61">
            <v>236.50478527945492</v>
          </cell>
          <cell r="K61">
            <v>157.7456555066239</v>
          </cell>
          <cell r="M61">
            <v>8.8544726301735643</v>
          </cell>
        </row>
        <row r="62">
          <cell r="A62" t="str">
            <v>November</v>
          </cell>
          <cell r="B62">
            <v>748</v>
          </cell>
          <cell r="E62">
            <v>7.8812118827989499</v>
          </cell>
          <cell r="F62">
            <v>13.63636363636364</v>
          </cell>
          <cell r="G62">
            <v>7.8207853565223839</v>
          </cell>
          <cell r="I62">
            <v>212.9470337952643</v>
          </cell>
          <cell r="J62">
            <v>247.78572081526031</v>
          </cell>
          <cell r="K62">
            <v>165.24347400992502</v>
          </cell>
          <cell r="M62">
            <v>8.1831550802139041</v>
          </cell>
        </row>
        <row r="63">
          <cell r="A63" t="str">
            <v>December</v>
          </cell>
          <cell r="B63">
            <v>747</v>
          </cell>
          <cell r="E63">
            <v>7.9931795963114389</v>
          </cell>
          <cell r="F63">
            <v>13.654618473895585</v>
          </cell>
          <cell r="G63">
            <v>7.8711329823933553</v>
          </cell>
          <cell r="I63">
            <v>219.41565265449509</v>
          </cell>
          <cell r="J63">
            <v>253.16563156521386</v>
          </cell>
          <cell r="K63">
            <v>168.44729290226437</v>
          </cell>
          <cell r="M63">
            <v>10.309236947791165</v>
          </cell>
        </row>
        <row r="64">
          <cell r="A64">
            <v>1998</v>
          </cell>
          <cell r="B64">
            <v>776.64833333333343</v>
          </cell>
          <cell r="E64">
            <v>9.3067201321056725</v>
          </cell>
          <cell r="F64">
            <v>13.133357225170549</v>
          </cell>
          <cell r="G64">
            <v>12.090381861708304</v>
          </cell>
          <cell r="I64">
            <v>224.02978468237538</v>
          </cell>
          <cell r="J64">
            <v>238.03395962448803</v>
          </cell>
          <cell r="K64">
            <v>194.72007977756564</v>
          </cell>
          <cell r="M64">
            <v>11.106383368131157</v>
          </cell>
        </row>
        <row r="65">
          <cell r="A65" t="str">
            <v>January</v>
          </cell>
          <cell r="B65">
            <v>750</v>
          </cell>
          <cell r="E65">
            <v>8.0397962273034853</v>
          </cell>
          <cell r="F65">
            <v>13.600000000000001</v>
          </cell>
          <cell r="G65">
            <v>7.8881078197052306</v>
          </cell>
          <cell r="I65">
            <v>219.61675518129783</v>
          </cell>
          <cell r="J65">
            <v>252.433486095191</v>
          </cell>
          <cell r="K65">
            <v>167.14824579907562</v>
          </cell>
          <cell r="M65">
            <v>9.6013333333333328</v>
          </cell>
        </row>
        <row r="66">
          <cell r="A66" t="str">
            <v>February</v>
          </cell>
          <cell r="B66">
            <v>753</v>
          </cell>
          <cell r="E66">
            <v>8.0632722515459214</v>
          </cell>
          <cell r="F66">
            <v>13.545816733067731</v>
          </cell>
          <cell r="G66">
            <v>7.937602690938145</v>
          </cell>
          <cell r="I66">
            <v>224.95464009841893</v>
          </cell>
          <cell r="J66">
            <v>258.81720037786704</v>
          </cell>
          <cell r="K66">
            <v>171.36375960262529</v>
          </cell>
          <cell r="M66">
            <v>9.3771580345285521</v>
          </cell>
        </row>
        <row r="67">
          <cell r="A67" t="str">
            <v>March</v>
          </cell>
          <cell r="B67">
            <v>754</v>
          </cell>
          <cell r="E67">
            <v>8.0982189666542492</v>
          </cell>
          <cell r="F67">
            <v>13.527851458885944</v>
          </cell>
          <cell r="G67">
            <v>7.9867765833326931</v>
          </cell>
          <cell r="I67">
            <v>226.31956615041068</v>
          </cell>
          <cell r="J67">
            <v>259.91240766456406</v>
          </cell>
          <cell r="K67">
            <v>172.42551118546535</v>
          </cell>
          <cell r="M67">
            <v>10.137931034482758</v>
          </cell>
        </row>
        <row r="68">
          <cell r="A68" t="str">
            <v>April</v>
          </cell>
          <cell r="B68">
            <v>754</v>
          </cell>
          <cell r="E68">
            <v>8.1140663589256175</v>
          </cell>
          <cell r="F68">
            <v>13.527851458885944</v>
          </cell>
          <cell r="G68">
            <v>8.0314104692757944</v>
          </cell>
          <cell r="I68">
            <v>229.70465239999859</v>
          </cell>
          <cell r="J68">
            <v>264.05912201088398</v>
          </cell>
          <cell r="K68">
            <v>175.63479681494039</v>
          </cell>
          <cell r="M68">
            <v>10.088859416445624</v>
          </cell>
        </row>
        <row r="69">
          <cell r="A69" t="str">
            <v>May</v>
          </cell>
          <cell r="B69">
            <v>754</v>
          </cell>
          <cell r="E69">
            <v>8.094640245980532</v>
          </cell>
          <cell r="F69">
            <v>13.527851458885944</v>
          </cell>
          <cell r="G69">
            <v>8.0645042270520246</v>
          </cell>
          <cell r="I69">
            <v>219.58932868602287</v>
          </cell>
          <cell r="J69">
            <v>253.61586956025926</v>
          </cell>
          <cell r="K69">
            <v>168.81228032911534</v>
          </cell>
          <cell r="M69">
            <v>10.122015915119364</v>
          </cell>
        </row>
        <row r="70">
          <cell r="A70" t="str">
            <v>June</v>
          </cell>
          <cell r="B70">
            <v>754</v>
          </cell>
          <cell r="E70">
            <v>8.1297457394134724</v>
          </cell>
          <cell r="F70">
            <v>13.527851458885944</v>
          </cell>
          <cell r="G70">
            <v>8.082512369696186</v>
          </cell>
          <cell r="I70">
            <v>209.53218569713474</v>
          </cell>
          <cell r="J70">
            <v>240.28570760248704</v>
          </cell>
          <cell r="K70">
            <v>160.90716052740592</v>
          </cell>
          <cell r="M70">
            <v>11.50663129973475</v>
          </cell>
        </row>
        <row r="71">
          <cell r="A71" t="str">
            <v>July</v>
          </cell>
          <cell r="B71">
            <v>754</v>
          </cell>
          <cell r="E71">
            <v>8.1893979560327335</v>
          </cell>
          <cell r="F71">
            <v>13.527851458885944</v>
          </cell>
          <cell r="G71">
            <v>8.1537643783028155</v>
          </cell>
          <cell r="I71">
            <v>199.80327273214942</v>
          </cell>
          <cell r="J71">
            <v>228.32669947760232</v>
          </cell>
          <cell r="K71">
            <v>153.73913492435332</v>
          </cell>
          <cell r="M71">
            <v>11.673740053050398</v>
          </cell>
        </row>
        <row r="72">
          <cell r="A72" t="str">
            <v>August</v>
          </cell>
          <cell r="B72">
            <v>754</v>
          </cell>
          <cell r="E72">
            <v>8.5333713455287707</v>
          </cell>
          <cell r="F72">
            <v>13.527851458885944</v>
          </cell>
          <cell r="G72">
            <v>8.8870179620514875</v>
          </cell>
          <cell r="I72">
            <v>199.78388096246582</v>
          </cell>
          <cell r="J72">
            <v>222.67705200228252</v>
          </cell>
          <cell r="K72">
            <v>157.86941083133061</v>
          </cell>
          <cell r="M72">
            <v>11.847480106100795</v>
          </cell>
        </row>
        <row r="73">
          <cell r="A73" t="str">
            <v>September</v>
          </cell>
          <cell r="B73">
            <v>754</v>
          </cell>
          <cell r="E73">
            <v>11.900105805851057</v>
          </cell>
          <cell r="F73">
            <v>13.527851458885944</v>
          </cell>
          <cell r="G73">
            <v>18.89355638462709</v>
          </cell>
          <cell r="I73">
            <v>243.35826723638925</v>
          </cell>
          <cell r="J73">
            <v>226.42901737973483</v>
          </cell>
          <cell r="K73">
            <v>246.62745178227988</v>
          </cell>
          <cell r="M73">
            <v>13.944297082228116</v>
          </cell>
        </row>
        <row r="74">
          <cell r="A74" t="str">
            <v>October</v>
          </cell>
          <cell r="B74">
            <v>798.78</v>
          </cell>
          <cell r="E74">
            <v>11.944890758086361</v>
          </cell>
          <cell r="F74">
            <v>12.769473447006689</v>
          </cell>
          <cell r="G74">
            <v>20.281251150802522</v>
          </cell>
          <cell r="I74">
            <v>240.80982856813486</v>
          </cell>
          <cell r="J74">
            <v>221.34872518179461</v>
          </cell>
          <cell r="K74">
            <v>255.36806780157013</v>
          </cell>
          <cell r="M74">
            <v>11.782969027767347</v>
          </cell>
        </row>
        <row r="75">
          <cell r="A75" t="str">
            <v>November</v>
          </cell>
          <cell r="B75">
            <v>875</v>
          </cell>
          <cell r="E75">
            <v>11.343864644922155</v>
          </cell>
          <cell r="F75">
            <v>11.65714285714286</v>
          </cell>
          <cell r="G75">
            <v>19.440954970823121</v>
          </cell>
          <cell r="I75">
            <v>241.45229327031393</v>
          </cell>
          <cell r="J75">
            <v>222.24585618068929</v>
          </cell>
          <cell r="K75">
            <v>251.27243193498344</v>
          </cell>
          <cell r="M75">
            <v>11.173714285714285</v>
          </cell>
        </row>
        <row r="76">
          <cell r="A76" t="str">
            <v>December</v>
          </cell>
          <cell r="B76">
            <v>977</v>
          </cell>
          <cell r="E76">
            <v>11.229271285023705</v>
          </cell>
          <cell r="F76">
            <v>10.440122824974415</v>
          </cell>
          <cell r="G76">
            <v>21.437123333892508</v>
          </cell>
          <cell r="I76">
            <v>233.43274520576688</v>
          </cell>
          <cell r="J76">
            <v>206.25637196050243</v>
          </cell>
          <cell r="K76">
            <v>255.47270579764282</v>
          </cell>
          <cell r="M76">
            <v>12.020470829068579</v>
          </cell>
        </row>
        <row r="77">
          <cell r="A77">
            <v>1999</v>
          </cell>
          <cell r="B77">
            <v>1237.7083333333333</v>
          </cell>
          <cell r="E77">
            <v>9.7452735570012248</v>
          </cell>
          <cell r="F77">
            <v>8.2410368624810637</v>
          </cell>
          <cell r="G77">
            <v>19.964368749331513</v>
          </cell>
          <cell r="I77">
            <v>218.42603443676518</v>
          </cell>
          <cell r="J77">
            <v>186.96356448435006</v>
          </cell>
          <cell r="K77">
            <v>231.64109852830614</v>
          </cell>
          <cell r="M77">
            <v>10.076182784710291</v>
          </cell>
        </row>
        <row r="78">
          <cell r="A78" t="str">
            <v>January</v>
          </cell>
          <cell r="B78">
            <v>987.5</v>
          </cell>
          <cell r="E78">
            <v>11.079689317911875</v>
          </cell>
          <cell r="F78">
            <v>10.329113924050636</v>
          </cell>
          <cell r="G78">
            <v>22.283405001497339</v>
          </cell>
          <cell r="I78">
            <v>228.83654977849309</v>
          </cell>
          <cell r="J78">
            <v>199.41766597390824</v>
          </cell>
          <cell r="K78">
            <v>253.33905759710481</v>
          </cell>
          <cell r="M78">
            <v>10.824303797468353</v>
          </cell>
        </row>
        <row r="79">
          <cell r="A79" t="str">
            <v>February</v>
          </cell>
          <cell r="B79">
            <v>998</v>
          </cell>
          <cell r="E79">
            <v>11.271771027949825</v>
          </cell>
          <cell r="F79">
            <v>10.22044088176353</v>
          </cell>
          <cell r="G79">
            <v>22.683891952845485</v>
          </cell>
          <cell r="I79">
            <v>229.81379215541881</v>
          </cell>
          <cell r="J79">
            <v>198.53211834317631</v>
          </cell>
          <cell r="K79">
            <v>249.46915888210512</v>
          </cell>
          <cell r="M79">
            <v>11.122244488977955</v>
          </cell>
        </row>
        <row r="80">
          <cell r="A80" t="str">
            <v>March</v>
          </cell>
          <cell r="B80">
            <v>1018</v>
          </cell>
          <cell r="E80">
            <v>11.322228440945393</v>
          </cell>
          <cell r="F80">
            <v>10.0196463654224</v>
          </cell>
          <cell r="G80">
            <v>22.878597482444494</v>
          </cell>
          <cell r="I80">
            <v>233.39559542476104</v>
          </cell>
          <cell r="J80">
            <v>199.31996204307424</v>
          </cell>
          <cell r="K80">
            <v>251.12106162927245</v>
          </cell>
          <cell r="M80">
            <v>11.346758349705304</v>
          </cell>
        </row>
        <row r="81">
          <cell r="A81" t="str">
            <v>April</v>
          </cell>
          <cell r="B81">
            <v>1083</v>
          </cell>
          <cell r="E81">
            <v>10.956596617744092</v>
          </cell>
          <cell r="F81">
            <v>9.4182825484764567</v>
          </cell>
          <cell r="G81">
            <v>22.575841013919241</v>
          </cell>
          <cell r="I81">
            <v>238.4386024347624</v>
          </cell>
          <cell r="J81">
            <v>199.80303551100982</v>
          </cell>
          <cell r="K81">
            <v>258.14274652064933</v>
          </cell>
          <cell r="M81">
            <v>10.253000923361034</v>
          </cell>
        </row>
        <row r="82">
          <cell r="A82" t="str">
            <v>May</v>
          </cell>
          <cell r="B82">
            <v>1133</v>
          </cell>
          <cell r="E82">
            <v>10.444695091920948</v>
          </cell>
          <cell r="F82">
            <v>9.0026478375992962</v>
          </cell>
          <cell r="G82">
            <v>21.333205854345049</v>
          </cell>
          <cell r="I82">
            <v>224.54081234729392</v>
          </cell>
          <cell r="J82">
            <v>190.9209344619118</v>
          </cell>
          <cell r="K82">
            <v>238.44416801775546</v>
          </cell>
          <cell r="M82">
            <v>9.5639894086496042</v>
          </cell>
        </row>
        <row r="83">
          <cell r="A83" t="str">
            <v>June</v>
          </cell>
          <cell r="B83">
            <v>1212.5</v>
          </cell>
          <cell r="E83">
            <v>9.8083651588725136</v>
          </cell>
          <cell r="F83">
            <v>8.4123711340206206</v>
          </cell>
          <cell r="G83">
            <v>19.806124931718486</v>
          </cell>
          <cell r="I83">
            <v>205.36948688924369</v>
          </cell>
          <cell r="J83">
            <v>175.40732915547355</v>
          </cell>
          <cell r="K83">
            <v>213.77209239424235</v>
          </cell>
          <cell r="M83">
            <v>9.3385567010309281</v>
          </cell>
        </row>
        <row r="84">
          <cell r="A84" t="str">
            <v>July</v>
          </cell>
          <cell r="B84">
            <v>1301</v>
          </cell>
          <cell r="E84">
            <v>9.1575340701084471</v>
          </cell>
          <cell r="F84">
            <v>7.8401229823212937</v>
          </cell>
          <cell r="G84">
            <v>18.474544537924348</v>
          </cell>
          <cell r="I84">
            <v>206.87939981877085</v>
          </cell>
          <cell r="J84">
            <v>178.41881030664533</v>
          </cell>
          <cell r="K84">
            <v>212.39595468973937</v>
          </cell>
          <cell r="M84">
            <v>9.0714834742505754</v>
          </cell>
        </row>
        <row r="85">
          <cell r="A85" t="str">
            <v>August</v>
          </cell>
          <cell r="B85">
            <v>1375.5</v>
          </cell>
          <cell r="E85">
            <v>8.6561248127254586</v>
          </cell>
          <cell r="F85">
            <v>7.415485278080701</v>
          </cell>
          <cell r="G85">
            <v>17.745242070661323</v>
          </cell>
          <cell r="I85">
            <v>225.14967365157753</v>
          </cell>
          <cell r="J85">
            <v>195.23986362366708</v>
          </cell>
          <cell r="K85">
            <v>233.84705495703633</v>
          </cell>
          <cell r="M85">
            <v>9.0178117048346067</v>
          </cell>
        </row>
        <row r="86">
          <cell r="A86" t="str">
            <v>September</v>
          </cell>
          <cell r="B86">
            <v>1436</v>
          </cell>
          <cell r="E86">
            <v>8.4351862755373759</v>
          </cell>
          <cell r="F86">
            <v>7.1030640668523706</v>
          </cell>
          <cell r="G86">
            <v>17.526359949365034</v>
          </cell>
          <cell r="I86">
            <v>214.30755578200575</v>
          </cell>
          <cell r="J86">
            <v>183.74221244256117</v>
          </cell>
          <cell r="K86">
            <v>224.36369095548645</v>
          </cell>
          <cell r="M86">
            <v>9.9115598885793883</v>
          </cell>
        </row>
        <row r="87">
          <cell r="A87" t="str">
            <v>October</v>
          </cell>
          <cell r="B87">
            <v>1436</v>
          </cell>
          <cell r="E87">
            <v>8.4264530589834585</v>
          </cell>
          <cell r="F87">
            <v>7.1030640668523706</v>
          </cell>
          <cell r="G87">
            <v>17.703006983539595</v>
          </cell>
          <cell r="I87">
            <v>207.97287039857633</v>
          </cell>
          <cell r="J87">
            <v>179.68222588380033</v>
          </cell>
          <cell r="K87">
            <v>219.02617084206531</v>
          </cell>
          <cell r="M87">
            <v>9.7137883008356543</v>
          </cell>
        </row>
        <row r="88">
          <cell r="A88" t="str">
            <v>November</v>
          </cell>
          <cell r="B88">
            <v>1436</v>
          </cell>
          <cell r="E88">
            <v>8.6248274229948088</v>
          </cell>
          <cell r="F88">
            <v>7.1030640668523706</v>
          </cell>
          <cell r="G88">
            <v>18.110067929834859</v>
          </cell>
          <cell r="I88">
            <v>204.07589758183161</v>
          </cell>
          <cell r="J88">
            <v>173.10986755332121</v>
          </cell>
          <cell r="K88">
            <v>213.87777827104406</v>
          </cell>
          <cell r="M88">
            <v>9.665041782729805</v>
          </cell>
        </row>
        <row r="89">
          <cell r="A89" t="str">
            <v>December</v>
          </cell>
          <cell r="B89">
            <v>1436</v>
          </cell>
          <cell r="E89">
            <v>8.7598113883204949</v>
          </cell>
          <cell r="F89">
            <v>7.1030640668523706</v>
          </cell>
          <cell r="G89">
            <v>18.452137283882863</v>
          </cell>
          <cell r="I89">
            <v>202.33217697844631</v>
          </cell>
          <cell r="J89">
            <v>169.9687485136534</v>
          </cell>
          <cell r="K89">
            <v>211.89424758317352</v>
          </cell>
          <cell r="M89">
            <v>11.085654596100278</v>
          </cell>
        </row>
        <row r="90">
          <cell r="A90">
            <v>2000</v>
          </cell>
          <cell r="B90">
            <v>1.8231666666666668</v>
          </cell>
          <cell r="E90">
            <v>7.3957214493464418</v>
          </cell>
          <cell r="F90">
            <v>5.5946613035926482</v>
          </cell>
          <cell r="G90">
            <v>15.483263562211583</v>
          </cell>
          <cell r="I90">
            <v>195.15865092918563</v>
          </cell>
          <cell r="J90">
            <v>160.924105381841</v>
          </cell>
          <cell r="K90">
            <v>194.88342644198056</v>
          </cell>
          <cell r="M90">
            <v>8.899572168386781</v>
          </cell>
        </row>
        <row r="91">
          <cell r="A91" t="str">
            <v>January</v>
          </cell>
          <cell r="B91">
            <v>1493</v>
          </cell>
          <cell r="E91">
            <v>8.6210581094127718</v>
          </cell>
          <cell r="F91">
            <v>6.8318821165438743</v>
          </cell>
          <cell r="G91">
            <v>18.667680966741294</v>
          </cell>
          <cell r="I91">
            <v>197.84524113641689</v>
          </cell>
          <cell r="J91">
            <v>164.38945375687481</v>
          </cell>
          <cell r="K91">
            <v>210.95728160504373</v>
          </cell>
          <cell r="M91">
            <v>9.3951701856456591</v>
          </cell>
        </row>
        <row r="92">
          <cell r="A92" t="str">
            <v>February</v>
          </cell>
          <cell r="B92">
            <v>1571</v>
          </cell>
          <cell r="E92">
            <v>8.3626474707601162</v>
          </cell>
          <cell r="F92">
            <v>6.4926798217695767</v>
          </cell>
          <cell r="G92">
            <v>18.084946454735988</v>
          </cell>
          <cell r="I92">
            <v>192.08950876062144</v>
          </cell>
          <cell r="J92">
            <v>156.6823333244248</v>
          </cell>
          <cell r="K92">
            <v>203.96729481882667</v>
          </cell>
          <cell r="M92">
            <v>8.9492927131874644</v>
          </cell>
        </row>
        <row r="93">
          <cell r="A93" t="str">
            <v>March</v>
          </cell>
          <cell r="B93">
            <v>1611.5</v>
          </cell>
          <cell r="E93">
            <v>8.1236402051360521</v>
          </cell>
          <cell r="F93">
            <v>6.3295066708036014</v>
          </cell>
          <cell r="G93">
            <v>17.375178915159147</v>
          </cell>
          <cell r="I93">
            <v>190.09446880041395</v>
          </cell>
          <cell r="J93">
            <v>154.65163610997433</v>
          </cell>
          <cell r="K93">
            <v>199.46861396008455</v>
          </cell>
          <cell r="M93">
            <v>9.897397202934</v>
          </cell>
        </row>
        <row r="94">
          <cell r="A94" t="str">
            <v>April</v>
          </cell>
          <cell r="B94">
            <v>1634</v>
          </cell>
          <cell r="E94">
            <v>8.1369305673380214</v>
          </cell>
          <cell r="F94">
            <v>6.2423500611995131</v>
          </cell>
          <cell r="G94">
            <v>17.332992595362853</v>
          </cell>
          <cell r="I94">
            <v>195.7693801181924</v>
          </cell>
          <cell r="J94">
            <v>158.68799162467255</v>
          </cell>
          <cell r="K94">
            <v>203.71733745437288</v>
          </cell>
          <cell r="M94">
            <v>8.827705620010315</v>
          </cell>
        </row>
        <row r="95">
          <cell r="A95" t="str">
            <v>May</v>
          </cell>
          <cell r="B95">
            <v>1649</v>
          </cell>
          <cell r="E95">
            <v>8.1098288034622374</v>
          </cell>
          <cell r="F95">
            <v>6.1855670103092804</v>
          </cell>
          <cell r="G95">
            <v>16.880706587229145</v>
          </cell>
          <cell r="I95">
            <v>204.66906025972153</v>
          </cell>
          <cell r="J95">
            <v>165.31798712909446</v>
          </cell>
          <cell r="K95">
            <v>206.39218236539747</v>
          </cell>
          <cell r="M95">
            <v>8.8576146811856873</v>
          </cell>
        </row>
        <row r="96">
          <cell r="A96" t="str">
            <v>June</v>
          </cell>
          <cell r="B96">
            <v>1671</v>
          </cell>
          <cell r="E96">
            <v>7.7902463981100851</v>
          </cell>
          <cell r="F96">
            <v>6.1041292639138263</v>
          </cell>
          <cell r="G96">
            <v>16.429359578492349</v>
          </cell>
          <cell r="I96">
            <v>197.05908037165844</v>
          </cell>
          <cell r="J96">
            <v>163.04401984638525</v>
          </cell>
          <cell r="K96">
            <v>199.11173147223656</v>
          </cell>
          <cell r="M96">
            <v>8.9510603589050692</v>
          </cell>
        </row>
        <row r="97">
          <cell r="A97" t="str">
            <v>July</v>
          </cell>
          <cell r="B97">
            <v>1790.5</v>
          </cell>
          <cell r="E97">
            <v>7.0554015485693657</v>
          </cell>
          <cell r="F97">
            <v>5.6967327562133505</v>
          </cell>
          <cell r="G97">
            <v>14.723038225382865</v>
          </cell>
          <cell r="I97">
            <v>177.02915360417245</v>
          </cell>
          <cell r="J97">
            <v>148.09943471675365</v>
          </cell>
          <cell r="K97">
            <v>175.62793594357757</v>
          </cell>
          <cell r="M97">
            <v>8.1296139079704641</v>
          </cell>
        </row>
        <row r="98">
          <cell r="A98" t="str">
            <v>August</v>
          </cell>
          <cell r="B98">
            <v>1929</v>
          </cell>
          <cell r="E98">
            <v>6.8716466643403775</v>
          </cell>
          <cell r="F98">
            <v>5.2877138413685865</v>
          </cell>
          <cell r="G98">
            <v>14.131675985246577</v>
          </cell>
          <cell r="I98">
            <v>181.46050532762882</v>
          </cell>
          <cell r="J98">
            <v>150.79930910967025</v>
          </cell>
          <cell r="K98">
            <v>176.75203199493708</v>
          </cell>
          <cell r="M98">
            <v>7.8481959398803092</v>
          </cell>
        </row>
        <row r="99">
          <cell r="A99" t="str">
            <v>September</v>
          </cell>
          <cell r="B99">
            <v>2004</v>
          </cell>
          <cell r="E99">
            <v>6.7913648905515602</v>
          </cell>
          <cell r="F99">
            <v>5.0898203592814388</v>
          </cell>
          <cell r="G99">
            <v>13.804250380293773</v>
          </cell>
          <cell r="I99">
            <v>191.22845315551157</v>
          </cell>
          <cell r="J99">
            <v>157.42645903417889</v>
          </cell>
          <cell r="K99">
            <v>183.22409733720968</v>
          </cell>
          <cell r="M99">
            <v>9.6955732887302286</v>
          </cell>
        </row>
        <row r="100">
          <cell r="A100" t="str">
            <v>October</v>
          </cell>
          <cell r="B100">
            <v>2125</v>
          </cell>
          <cell r="E100">
            <v>6.5797182590246166</v>
          </cell>
          <cell r="F100">
            <v>4.8000000000000016</v>
          </cell>
          <cell r="G100">
            <v>13.30283817450132</v>
          </cell>
          <cell r="I100">
            <v>205.95792566014441</v>
          </cell>
          <cell r="J100">
            <v>169.69847429623746</v>
          </cell>
          <cell r="K100">
            <v>194.38137061994016</v>
          </cell>
          <cell r="M100">
            <v>8.5586632291788565</v>
          </cell>
        </row>
        <row r="101">
          <cell r="A101" t="str">
            <v>November</v>
          </cell>
          <cell r="B101">
            <v>2.2000000000000002</v>
          </cell>
          <cell r="E101">
            <v>6.1933909837439334</v>
          </cell>
          <cell r="F101">
            <v>4.6363636363636376</v>
          </cell>
          <cell r="G101">
            <v>12.497945684238628</v>
          </cell>
          <cell r="I101">
            <v>206.87720071679468</v>
          </cell>
          <cell r="J101">
            <v>171.63307277426969</v>
          </cell>
          <cell r="K101">
            <v>193.77539284106814</v>
          </cell>
          <cell r="M101">
            <v>7.4709425293769476</v>
          </cell>
        </row>
        <row r="102">
          <cell r="A102" t="str">
            <v>December</v>
          </cell>
          <cell r="B102">
            <v>2.2000000000000002</v>
          </cell>
          <cell r="E102">
            <v>6.1127834917081563</v>
          </cell>
          <cell r="F102">
            <v>4.6363636363636376</v>
          </cell>
          <cell r="G102">
            <v>12.568549199155017</v>
          </cell>
          <cell r="I102">
            <v>201.82383323894842</v>
          </cell>
          <cell r="J102">
            <v>170.65909285955786</v>
          </cell>
          <cell r="K102">
            <v>191.22584689107234</v>
          </cell>
          <cell r="M102">
            <v>10.213636363636363</v>
          </cell>
        </row>
        <row r="103">
          <cell r="A103">
            <v>2001</v>
          </cell>
          <cell r="B103">
            <v>2.3769719841269836</v>
          </cell>
          <cell r="E103">
            <v>5.8520512455691502</v>
          </cell>
          <cell r="F103">
            <v>4.2911738413889058</v>
          </cell>
          <cell r="G103">
            <v>12.126374341927001</v>
          </cell>
          <cell r="I103">
            <v>194.59142694189549</v>
          </cell>
          <cell r="J103">
            <v>167.42569057768478</v>
          </cell>
          <cell r="K103">
            <v>177.51525574668784</v>
          </cell>
          <cell r="M103">
            <v>10.233832973881647</v>
          </cell>
        </row>
        <row r="104">
          <cell r="A104" t="str">
            <v>January</v>
          </cell>
          <cell r="B104">
            <v>2.2749999999999999</v>
          </cell>
          <cell r="E104">
            <v>5.8677923570695567</v>
          </cell>
          <cell r="F104">
            <v>4.4835164835164854</v>
          </cell>
          <cell r="G104">
            <v>12.318879628410846</v>
          </cell>
          <cell r="I104">
            <v>195.51584603058629</v>
          </cell>
          <cell r="J104">
            <v>168.34774225562899</v>
          </cell>
          <cell r="K104">
            <v>186.74310863077815</v>
          </cell>
          <cell r="M104">
            <v>8.5626373626373624</v>
          </cell>
        </row>
        <row r="105">
          <cell r="A105" t="str">
            <v>February</v>
          </cell>
          <cell r="B105">
            <v>2.35</v>
          </cell>
          <cell r="E105">
            <v>5.751034161535765</v>
          </cell>
          <cell r="F105">
            <v>4.340425531914895</v>
          </cell>
          <cell r="G105">
            <v>12.03081522772378</v>
          </cell>
          <cell r="I105">
            <v>191.58586708178797</v>
          </cell>
          <cell r="J105">
            <v>164.44230783457201</v>
          </cell>
          <cell r="K105">
            <v>180.41526908283905</v>
          </cell>
          <cell r="M105">
            <v>8.7234042553191493</v>
          </cell>
        </row>
        <row r="106">
          <cell r="A106" t="str">
            <v>March</v>
          </cell>
          <cell r="B106">
            <v>2.35</v>
          </cell>
          <cell r="E106">
            <v>5.8176764199785875</v>
          </cell>
          <cell r="F106">
            <v>4.340425531914895</v>
          </cell>
          <cell r="G106">
            <v>12.064573916236988</v>
          </cell>
          <cell r="I106">
            <v>194.21364250058298</v>
          </cell>
          <cell r="J106">
            <v>166.5429820977844</v>
          </cell>
          <cell r="K106">
            <v>179.85622901975404</v>
          </cell>
          <cell r="M106">
            <v>8.9659574468085097</v>
          </cell>
        </row>
        <row r="107">
          <cell r="A107" t="str">
            <v>April</v>
          </cell>
          <cell r="B107">
            <v>2.35</v>
          </cell>
          <cell r="E107">
            <v>5.9025460166035026</v>
          </cell>
          <cell r="F107">
            <v>4.340425531914895</v>
          </cell>
          <cell r="G107">
            <v>12.137150087833845</v>
          </cell>
          <cell r="I107">
            <v>198.76405937265824</v>
          </cell>
          <cell r="J107">
            <v>169.54102803745806</v>
          </cell>
          <cell r="K107">
            <v>181.47139655444474</v>
          </cell>
          <cell r="M107">
            <v>8.3659574468085101</v>
          </cell>
        </row>
        <row r="108">
          <cell r="A108" t="str">
            <v>May</v>
          </cell>
          <cell r="B108">
            <v>2.35</v>
          </cell>
          <cell r="E108">
            <v>5.9371812819125172</v>
          </cell>
          <cell r="F108">
            <v>4.340425531914895</v>
          </cell>
          <cell r="G108">
            <v>12.202617082146324</v>
          </cell>
          <cell r="I108">
            <v>201.61378145763956</v>
          </cell>
          <cell r="J108">
            <v>172.43184649867447</v>
          </cell>
          <cell r="K108">
            <v>182.80868981823917</v>
          </cell>
          <cell r="M108">
            <v>9.085106382978724</v>
          </cell>
        </row>
        <row r="109">
          <cell r="A109" t="str">
            <v>June</v>
          </cell>
          <cell r="B109">
            <v>2.35</v>
          </cell>
          <cell r="E109">
            <v>6.0037858365529528</v>
          </cell>
          <cell r="F109">
            <v>4.340425531914895</v>
          </cell>
          <cell r="G109">
            <v>12.266222435597175</v>
          </cell>
          <cell r="I109">
            <v>200.41638611519767</v>
          </cell>
          <cell r="J109">
            <v>170.66970728661977</v>
          </cell>
          <cell r="K109">
            <v>179.42074385925196</v>
          </cell>
          <cell r="M109">
            <v>10.076595744680851</v>
          </cell>
        </row>
        <row r="110">
          <cell r="A110" t="str">
            <v>July</v>
          </cell>
          <cell r="B110">
            <v>2.35</v>
          </cell>
          <cell r="E110">
            <v>6.0223915374458059</v>
          </cell>
          <cell r="F110">
            <v>4.340425531914895</v>
          </cell>
          <cell r="G110">
            <v>12.302088583069686</v>
          </cell>
          <cell r="I110">
            <v>200.13109499302789</v>
          </cell>
          <cell r="J110">
            <v>170.76822656781749</v>
          </cell>
          <cell r="K110">
            <v>178.69201510993597</v>
          </cell>
          <cell r="M110">
            <v>9.8042553191489361</v>
          </cell>
        </row>
        <row r="111">
          <cell r="A111" t="str">
            <v>August</v>
          </cell>
          <cell r="B111">
            <v>2.375</v>
          </cell>
          <cell r="E111">
            <v>5.8352375545599831</v>
          </cell>
          <cell r="F111">
            <v>4.294736842105265</v>
          </cell>
          <cell r="G111">
            <v>12.08892895715714</v>
          </cell>
          <cell r="I111">
            <v>191.74638112506864</v>
          </cell>
          <cell r="J111">
            <v>165.21088660295905</v>
          </cell>
          <cell r="K111">
            <v>174.01543695096814</v>
          </cell>
          <cell r="M111">
            <v>9.92</v>
          </cell>
        </row>
        <row r="112">
          <cell r="A112" t="str">
            <v>September</v>
          </cell>
          <cell r="B112">
            <v>2.4</v>
          </cell>
          <cell r="E112">
            <v>5.8226483929560899</v>
          </cell>
          <cell r="F112">
            <v>4.2500000000000018</v>
          </cell>
          <cell r="G112">
            <v>12.126440528954911</v>
          </cell>
          <cell r="I112">
            <v>189.95081896808483</v>
          </cell>
          <cell r="J112">
            <v>164.25609376989078</v>
          </cell>
          <cell r="K112">
            <v>172.99377261728014</v>
          </cell>
          <cell r="M112">
            <v>13.891666666666669</v>
          </cell>
        </row>
        <row r="113">
          <cell r="A113" t="str">
            <v>October</v>
          </cell>
          <cell r="B113">
            <v>2.4</v>
          </cell>
          <cell r="E113">
            <v>5.853521585571138</v>
          </cell>
          <cell r="F113">
            <v>4.2500000000000018</v>
          </cell>
          <cell r="G113">
            <v>12.167156080144393</v>
          </cell>
          <cell r="I113">
            <v>191.40735096632733</v>
          </cell>
          <cell r="J113">
            <v>166.33671042321021</v>
          </cell>
          <cell r="K113">
            <v>172.89866047990529</v>
          </cell>
          <cell r="M113">
            <v>11.487500000000001</v>
          </cell>
        </row>
        <row r="114">
          <cell r="A114" t="str">
            <v>November</v>
          </cell>
          <cell r="B114">
            <v>2.4595238095238088</v>
          </cell>
          <cell r="E114">
            <v>5.7606755986044398</v>
          </cell>
          <cell r="F114">
            <v>4.1471442400774468</v>
          </cell>
          <cell r="G114">
            <v>11.977721233046653</v>
          </cell>
          <cell r="I114">
            <v>190.37447755214293</v>
          </cell>
          <cell r="J114">
            <v>165.16831242319194</v>
          </cell>
          <cell r="K114">
            <v>170.87819502705224</v>
          </cell>
          <cell r="M114">
            <v>11.087512100677641</v>
          </cell>
        </row>
        <row r="115">
          <cell r="A115" t="str">
            <v>December</v>
          </cell>
          <cell r="B115">
            <v>2.5141399999999989</v>
          </cell>
          <cell r="E115">
            <v>5.6501242040394475</v>
          </cell>
          <cell r="F115">
            <v>4.0570533064984478</v>
          </cell>
          <cell r="G115">
            <v>11.833898342802218</v>
          </cell>
          <cell r="I115">
            <v>189.37741713963817</v>
          </cell>
          <cell r="J115">
            <v>165.39244313441213</v>
          </cell>
          <cell r="K115">
            <v>169.98955180980496</v>
          </cell>
          <cell r="M115">
            <v>12.83540296085342</v>
          </cell>
        </row>
        <row r="116">
          <cell r="A116">
            <v>2002</v>
          </cell>
        </row>
        <row r="117">
          <cell r="A117" t="str">
            <v>January</v>
          </cell>
          <cell r="B117">
            <v>2.5499999999999998</v>
          </cell>
          <cell r="E117">
            <v>5.6193856274920266</v>
          </cell>
          <cell r="F117">
            <v>4.0000000000000018</v>
          </cell>
          <cell r="G117">
            <v>11.814320562672988</v>
          </cell>
          <cell r="I117">
            <v>188.02510686031829</v>
          </cell>
          <cell r="J117">
            <v>165.71715894107157</v>
          </cell>
          <cell r="K117">
            <v>167.23924692275131</v>
          </cell>
          <cell r="M117">
            <v>10.4</v>
          </cell>
        </row>
        <row r="118">
          <cell r="A118" t="str">
            <v>February</v>
          </cell>
          <cell r="B118">
            <v>2.5921052631578951</v>
          </cell>
          <cell r="E118">
            <v>5.5834732795604687</v>
          </cell>
          <cell r="F118">
            <v>3.9350253807106608</v>
          </cell>
          <cell r="G118">
            <v>11.748855321989968</v>
          </cell>
          <cell r="I118">
            <v>187.3248384439386</v>
          </cell>
          <cell r="J118">
            <v>164.00223087135893</v>
          </cell>
          <cell r="K118">
            <v>165.81937068472041</v>
          </cell>
          <cell r="M118">
            <v>11.388426395939085</v>
          </cell>
        </row>
        <row r="119">
          <cell r="A119" t="str">
            <v>March</v>
          </cell>
          <cell r="B119">
            <v>2.6633333333333331</v>
          </cell>
          <cell r="E119">
            <v>5.4390008552019111</v>
          </cell>
          <cell r="F119">
            <v>3.8297872340425547</v>
          </cell>
          <cell r="G119">
            <v>11.530516060256753</v>
          </cell>
          <cell r="I119">
            <v>182.03540779168617</v>
          </cell>
          <cell r="J119">
            <v>159.68215660724491</v>
          </cell>
          <cell r="K119">
            <v>161.61103402692561</v>
          </cell>
          <cell r="M119">
            <v>11.879849812265332</v>
          </cell>
        </row>
        <row r="120">
          <cell r="A120" t="str">
            <v>April</v>
          </cell>
          <cell r="B120">
            <v>2.6804590909090908</v>
          </cell>
          <cell r="E120">
            <v>5.3836369494009766</v>
          </cell>
          <cell r="F120">
            <v>3.8053182884207435</v>
          </cell>
          <cell r="G120">
            <v>11.497408121377591</v>
          </cell>
          <cell r="I120">
            <v>184.45279017219076</v>
          </cell>
          <cell r="J120">
            <v>162.82443094015255</v>
          </cell>
          <cell r="K120">
            <v>164.18223819577645</v>
          </cell>
          <cell r="M120">
            <v>10.707121066438754</v>
          </cell>
        </row>
        <row r="121">
          <cell r="A121" t="str">
            <v>May</v>
          </cell>
          <cell r="B121">
            <v>2.6917142857142853</v>
          </cell>
          <cell r="E121">
            <v>5.3053993847050513</v>
          </cell>
          <cell r="F121">
            <v>3.7894066447298611</v>
          </cell>
          <cell r="G121">
            <v>11.482390174834617</v>
          </cell>
          <cell r="I121">
            <v>180.94357386272588</v>
          </cell>
          <cell r="J121">
            <v>163.01157859562247</v>
          </cell>
          <cell r="K121">
            <v>161.81393566072214</v>
          </cell>
          <cell r="M121">
            <v>11.033860524360472</v>
          </cell>
        </row>
        <row r="122">
          <cell r="A122" t="str">
            <v>June</v>
          </cell>
          <cell r="B122">
            <v>2.7035736842105251</v>
          </cell>
          <cell r="E122">
            <v>5.2342638240871597</v>
          </cell>
          <cell r="F122">
            <v>3.7727841706591114</v>
          </cell>
          <cell r="G122">
            <v>11.483241246806402</v>
          </cell>
          <cell r="I122">
            <v>176.76690039615991</v>
          </cell>
          <cell r="J122">
            <v>160.97652270092581</v>
          </cell>
          <cell r="K122">
            <v>159.89367936860893</v>
          </cell>
          <cell r="M122">
            <v>11.617955960823789</v>
          </cell>
        </row>
        <row r="123">
          <cell r="A123" t="str">
            <v>July</v>
          </cell>
          <cell r="B123">
            <v>2.7064478260869578</v>
          </cell>
          <cell r="E123">
            <v>5.1717097186883541</v>
          </cell>
          <cell r="F123">
            <v>3.7687776212362425</v>
          </cell>
          <cell r="G123">
            <v>11.51122538806586</v>
          </cell>
          <cell r="I123">
            <v>175.31809748786443</v>
          </cell>
          <cell r="J123">
            <v>161.85037825382989</v>
          </cell>
          <cell r="K123">
            <v>160.44246923134642</v>
          </cell>
          <cell r="M123">
            <v>11.354366303979381</v>
          </cell>
        </row>
        <row r="124">
          <cell r="A124" t="str">
            <v>August</v>
          </cell>
        </row>
        <row r="126">
          <cell r="A126" t="str">
            <v>Sources: Tajik authorities; and Fund staff estimates.</v>
          </cell>
        </row>
        <row r="128">
          <cell r="A128" t="str">
            <v>1/ On May 10, 1995 the Tajik ruble was introduced at a rate of 1 Tajik ruble per 100 Russian rubles. On November 1, 2000, the somoni was introduced at the rate of 1 somoni per 1,000 Tajik rubles. Data are period averages.</v>
          </cell>
        </row>
        <row r="130">
          <cell r="A130" t="str">
            <v>2/ May 1995=100. Using period average exchange rates. The real exchange rate indices and average nominal exchange rate index are based on INS data. An increase denotes appreciation.</v>
          </cell>
        </row>
        <row r="132">
          <cell r="A132" t="str">
            <v>3/ Nominal indices adjusted for changes in consumer prices.</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PRIVATE"/>
      <sheetName val="ARREARS"/>
      <sheetName val="ENERG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Мазмуну"/>
      <sheetName val="Table of contents"/>
      <sheetName val="Содержание"/>
      <sheetName val="I.1"/>
      <sheetName val="II.1"/>
      <sheetName val="II.2"/>
      <sheetName val="II.3"/>
      <sheetName val="II.4"/>
      <sheetName val="II.5"/>
      <sheetName val="II.6"/>
      <sheetName val="II.7"/>
      <sheetName val="III.1"/>
      <sheetName val="III.2"/>
      <sheetName val="III.3"/>
      <sheetName val="III.4"/>
      <sheetName val="III.5"/>
      <sheetName val="III.6"/>
      <sheetName val="III.7"/>
      <sheetName val="III.8"/>
      <sheetName val="III.9"/>
      <sheetName val="III.10"/>
      <sheetName val="III.11"/>
      <sheetName val="III.12"/>
      <sheetName val="III.13"/>
      <sheetName val="III.14"/>
      <sheetName val="III.15"/>
      <sheetName val="III.16"/>
      <sheetName val="III.17"/>
      <sheetName val="III.18"/>
      <sheetName val="III.19"/>
      <sheetName val="III.20"/>
      <sheetName val="IV.1.1"/>
      <sheetName val="IV.2.1"/>
      <sheetName val="IV.2.2"/>
      <sheetName val="IV.2.3"/>
      <sheetName val="IV.2.4"/>
      <sheetName val="IV.2.5"/>
      <sheetName val="IV.2.6"/>
      <sheetName val="IV.2.7"/>
      <sheetName val="IV.2.8"/>
      <sheetName val="IV.2.9"/>
      <sheetName val="IV.2.10"/>
      <sheetName val="IV.2.11"/>
      <sheetName val="IV.2.12"/>
      <sheetName val="IV.2.13"/>
      <sheetName val="IV.2.14"/>
      <sheetName val="IV.2.15"/>
      <sheetName val="IV.2.16"/>
      <sheetName val="IV.2.17"/>
      <sheetName val="IV.2.18"/>
      <sheetName val="IV.2.19"/>
      <sheetName val="IV.2.20"/>
      <sheetName val="IV.2.21"/>
      <sheetName val="IV.2.22"/>
      <sheetName val="IV.2.23"/>
      <sheetName val="IV.2.24"/>
      <sheetName val="IV.2.25"/>
      <sheetName val="IV.2.26"/>
      <sheetName val="IV.2.27"/>
      <sheetName val="IV.2.28"/>
      <sheetName val="IV.3.1"/>
      <sheetName val="IV.3.2"/>
      <sheetName val="IV.3.3"/>
      <sheetName val="IV.3.4"/>
      <sheetName val="IV.3.5"/>
      <sheetName val="IV.3.6"/>
      <sheetName val="IV.3.7"/>
      <sheetName val="IV.3.8"/>
      <sheetName val="IV.3.9"/>
      <sheetName val="IV.3.10"/>
      <sheetName val="IV.3.11"/>
      <sheetName val="IV.4.1"/>
      <sheetName val="IV.4.2"/>
      <sheetName val="IV.4.3"/>
      <sheetName val="IV.4.4"/>
      <sheetName val="IV.4.5"/>
      <sheetName val="IV.4.6"/>
      <sheetName val="IV.4.7"/>
      <sheetName val="IV.4.8"/>
      <sheetName val="IV.4.9"/>
      <sheetName val="V.1"/>
      <sheetName val="V.2"/>
      <sheetName val="V.3"/>
      <sheetName val="V.4"/>
      <sheetName val="V.5"/>
      <sheetName val="V.6"/>
      <sheetName val="V.7"/>
      <sheetName val="V.8"/>
      <sheetName val="V.9"/>
      <sheetName val="V.10"/>
      <sheetName val="V.10.1"/>
      <sheetName val="1.1. Монетарный сектор"/>
      <sheetName val="1.1. Монетардык сектор"/>
      <sheetName val="1.1. Monetary sector"/>
      <sheetName val="1.2. Реальный сектор"/>
      <sheetName val="1.2. Реалдуу сектор"/>
      <sheetName val="1.2. Real sector"/>
      <sheetName val="1.3. Финансовый сектор"/>
      <sheetName val="1.3. Финансы сектору"/>
      <sheetName val="1.3. Financial sector"/>
      <sheetName val="1.4. Внешнеэкономический сектор"/>
      <sheetName val="1.4.External sector"/>
      <sheetName val="1.4. Тышкы экономикалык сектор"/>
      <sheetName val="Метаданные"/>
      <sheetName val="Metadata"/>
      <sheetName val="Метамаалыматтар"/>
      <sheetName val="Список сокращений"/>
      <sheetName val="List of abbreviations"/>
      <sheetName val="Кыскартылган создордун тизмес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Contents"/>
      <sheetName val="WEO"/>
      <sheetName val="volumes&amp;prices"/>
      <sheetName val="BOP"/>
      <sheetName val="WEO1"/>
      <sheetName val="Fiscal and Real Input"/>
      <sheetName val="tab6"/>
      <sheetName val="BOPOUT"/>
      <sheetName val="Table 8 Debt service capacity"/>
      <sheetName val="Trade"/>
      <sheetName val="Pub_disb"/>
      <sheetName val="Calculation amort and inter"/>
      <sheetName val="Exceptional Financing"/>
      <sheetName val="GEEandGAS"/>
      <sheetName val="Historic export"/>
      <sheetName val="Historic import"/>
      <sheetName val="Historic services"/>
      <sheetName val="NPV Debt"/>
      <sheetName val="Debt Service"/>
      <sheetName val="Debt Sust of Public Sector"/>
      <sheetName val="Stock of Debt"/>
      <sheetName val="Arrears "/>
      <sheetName val="HIPC indicators"/>
      <sheetName val="NFA Banking System"/>
      <sheetName val="IMF Credit"/>
      <sheetName val="Table 9 Cap Repay Fund"/>
      <sheetName val="OtherX"/>
      <sheetName val="Mprodct"/>
      <sheetName val="Xprodct"/>
      <sheetName val="RED Table 29"/>
      <sheetName val="RED Table 30"/>
      <sheetName val="Names"/>
      <sheetName val="Assump"/>
      <sheetName val="Last"/>
    </sheetNames>
    <sheetDataSet>
      <sheetData sheetId="0" refreshError="1"/>
      <sheetData sheetId="1" refreshError="1"/>
      <sheetData sheetId="2" refreshError="1"/>
      <sheetData sheetId="3" refreshError="1"/>
      <sheetData sheetId="4" refreshError="1"/>
      <sheetData sheetId="5" refreshError="1"/>
      <sheetData sheetId="6" refreshError="1">
        <row r="18">
          <cell r="D18">
            <v>677.98066595059083</v>
          </cell>
          <cell r="E18">
            <v>829.23977497339206</v>
          </cell>
          <cell r="F18">
            <v>611.33086985401496</v>
          </cell>
          <cell r="G18">
            <v>1034.2095557418272</v>
          </cell>
          <cell r="H18">
            <v>1019.3804498962513</v>
          </cell>
          <cell r="I18">
            <v>207.38685952168646</v>
          </cell>
          <cell r="J18">
            <v>288.32108203409416</v>
          </cell>
          <cell r="K18">
            <v>388.27188328912501</v>
          </cell>
          <cell r="L18">
            <v>423.268932133134</v>
          </cell>
          <cell r="M18">
            <v>1307.2487569780396</v>
          </cell>
          <cell r="N18">
            <v>166.41397495056032</v>
          </cell>
          <cell r="O18">
            <v>221.55924570785251</v>
          </cell>
          <cell r="P18">
            <v>297.11225220921898</v>
          </cell>
          <cell r="Q18">
            <v>362.735376044568</v>
          </cell>
          <cell r="R18">
            <v>1047.8208489121998</v>
          </cell>
          <cell r="S18">
            <v>155.9</v>
          </cell>
          <cell r="T18">
            <v>185.4</v>
          </cell>
          <cell r="U18">
            <v>291.3</v>
          </cell>
          <cell r="V18">
            <v>322.7</v>
          </cell>
          <cell r="W18">
            <v>955.3</v>
          </cell>
          <cell r="X18">
            <v>172.14592274678111</v>
          </cell>
          <cell r="Y18">
            <v>208.51063829787233</v>
          </cell>
          <cell r="Z18">
            <v>322.625</v>
          </cell>
          <cell r="AA18">
            <v>354.45833333333337</v>
          </cell>
          <cell r="AB18">
            <v>1057.7398943779867</v>
          </cell>
          <cell r="AC18">
            <v>195.58333333333334</v>
          </cell>
          <cell r="AD18">
            <v>233.45833333333331</v>
          </cell>
          <cell r="AE18">
            <v>369.66666666666669</v>
          </cell>
          <cell r="AF18">
            <v>404.66666666666669</v>
          </cell>
          <cell r="AG18">
            <v>1203.375</v>
          </cell>
          <cell r="AH18">
            <v>1335.6704884145936</v>
          </cell>
          <cell r="AI18">
            <v>1486.0518471326079</v>
          </cell>
          <cell r="AJ18">
            <v>1644.7672141215639</v>
          </cell>
          <cell r="AK18">
            <v>1876.8045699715417</v>
          </cell>
          <cell r="AL18">
            <v>2058.9339367453872</v>
          </cell>
          <cell r="AM18">
            <v>2262.8260449666686</v>
          </cell>
          <cell r="AN18">
            <v>2495.0911789015008</v>
          </cell>
          <cell r="AO18">
            <v>2702.8719183257654</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row r="51">
          <cell r="D51">
            <v>123.42925282085642</v>
          </cell>
          <cell r="E51">
            <v>117.25659347047991</v>
          </cell>
          <cell r="F51">
            <v>126.4993384772656</v>
          </cell>
          <cell r="G51">
            <v>149.81087750079584</v>
          </cell>
          <cell r="H51">
            <v>141.67864065544279</v>
          </cell>
          <cell r="I51">
            <v>104.12258961621453</v>
          </cell>
          <cell r="J51">
            <v>97.669208751005272</v>
          </cell>
          <cell r="K51">
            <v>95.610623266182685</v>
          </cell>
          <cell r="L51">
            <v>87.150601779713341</v>
          </cell>
          <cell r="M51">
            <v>96.138255853278949</v>
          </cell>
          <cell r="N51">
            <v>85.582802281348521</v>
          </cell>
          <cell r="O51">
            <v>117.92256944444443</v>
          </cell>
          <cell r="P51">
            <v>150.43163807189541</v>
          </cell>
          <cell r="Q51">
            <v>174.99321895424836</v>
          </cell>
          <cell r="R51">
            <v>132.23255718798418</v>
          </cell>
          <cell r="S51">
            <v>195.32130310457515</v>
          </cell>
          <cell r="T51">
            <v>197.07879627476817</v>
          </cell>
          <cell r="U51">
            <v>219.11764705882351</v>
          </cell>
          <cell r="V51">
            <v>218.23529411764704</v>
          </cell>
          <cell r="W51">
            <v>207.43826013895347</v>
          </cell>
          <cell r="X51">
            <v>196.91176470588235</v>
          </cell>
          <cell r="Y51">
            <v>196.47058823529409</v>
          </cell>
          <cell r="Z51">
            <v>199.11764705882351</v>
          </cell>
          <cell r="AA51">
            <v>192.9411764705882</v>
          </cell>
          <cell r="AB51">
            <v>196.36029411764704</v>
          </cell>
          <cell r="AC51">
            <v>188.08823529411762</v>
          </cell>
          <cell r="AD51">
            <v>182.05882352941177</v>
          </cell>
          <cell r="AE51">
            <v>177.20588235294119</v>
          </cell>
          <cell r="AF51">
            <v>173.23529411764704</v>
          </cell>
          <cell r="AG51">
            <v>180.14705882352939</v>
          </cell>
          <cell r="AH51">
            <v>161.76470588235293</v>
          </cell>
          <cell r="AI51">
            <v>158.08823529411762</v>
          </cell>
          <cell r="AJ51">
            <v>154.41176470588235</v>
          </cell>
          <cell r="AK51">
            <v>154.41176470588235</v>
          </cell>
          <cell r="AL51">
            <v>152.04498818554904</v>
          </cell>
          <cell r="AM51">
            <v>150.08951176949105</v>
          </cell>
          <cell r="AN51">
            <v>148.67922742117543</v>
          </cell>
          <cell r="AO51">
            <v>146.81651687482915</v>
          </cell>
        </row>
        <row r="53">
          <cell r="D53">
            <v>93.540000279744461</v>
          </cell>
          <cell r="E53">
            <v>83.249998092651367</v>
          </cell>
          <cell r="F53">
            <v>97.059996922810868</v>
          </cell>
          <cell r="G53">
            <v>98.999998092651367</v>
          </cell>
          <cell r="H53">
            <v>96.133331934611007</v>
          </cell>
          <cell r="I53">
            <v>89.639999389648438</v>
          </cell>
          <cell r="J53">
            <v>85.319999694824219</v>
          </cell>
          <cell r="K53">
            <v>79.55999755859375</v>
          </cell>
          <cell r="L53">
            <v>68.760002136230469</v>
          </cell>
          <cell r="M53">
            <v>80.819999694824219</v>
          </cell>
          <cell r="N53">
            <v>64.400000508626306</v>
          </cell>
          <cell r="O53">
            <v>60.1</v>
          </cell>
          <cell r="P53">
            <v>62.3</v>
          </cell>
          <cell r="Q53">
            <v>73.400000000000006</v>
          </cell>
          <cell r="R53">
            <v>65.099999999999994</v>
          </cell>
          <cell r="S53">
            <v>110</v>
          </cell>
          <cell r="T53">
            <v>116.2</v>
          </cell>
          <cell r="U53">
            <v>129.19999999999999</v>
          </cell>
          <cell r="V53">
            <v>141.5</v>
          </cell>
          <cell r="W53">
            <v>124.22499999999999</v>
          </cell>
          <cell r="X53">
            <v>151.9</v>
          </cell>
          <cell r="Y53">
            <v>151.6</v>
          </cell>
          <cell r="Z53">
            <v>143.30000000000001</v>
          </cell>
          <cell r="AA53">
            <v>130</v>
          </cell>
          <cell r="AB53">
            <v>144.19999999999999</v>
          </cell>
          <cell r="AC53">
            <v>129</v>
          </cell>
          <cell r="AD53">
            <v>118</v>
          </cell>
          <cell r="AE53">
            <v>117</v>
          </cell>
          <cell r="AF53">
            <v>114</v>
          </cell>
          <cell r="AG53">
            <v>119.5</v>
          </cell>
          <cell r="AH53">
            <v>115</v>
          </cell>
          <cell r="AI53">
            <v>110</v>
          </cell>
          <cell r="AJ53">
            <v>100</v>
          </cell>
          <cell r="AK53">
            <v>100</v>
          </cell>
          <cell r="AL53">
            <v>97.760210803689063</v>
          </cell>
          <cell r="AM53">
            <v>96.665399483753149</v>
          </cell>
          <cell r="AN53">
            <v>96.124124190201172</v>
          </cell>
          <cell r="AO53">
            <v>95.855001971618591</v>
          </cell>
        </row>
        <row r="55">
          <cell r="D55">
            <v>58.019415537516274</v>
          </cell>
          <cell r="E55">
            <v>79.715693155924484</v>
          </cell>
          <cell r="F55">
            <v>98.300797780354813</v>
          </cell>
          <cell r="G55">
            <v>80.539667129516602</v>
          </cell>
          <cell r="H55">
            <v>79.22866566975911</v>
          </cell>
          <cell r="I55">
            <v>69.800000508626297</v>
          </cell>
          <cell r="J55">
            <v>66.332667032877609</v>
          </cell>
          <cell r="K55">
            <v>68.142166137695313</v>
          </cell>
          <cell r="L55">
            <v>57.846666971842446</v>
          </cell>
          <cell r="M55">
            <v>65.530375162760421</v>
          </cell>
          <cell r="N55">
            <v>56.2</v>
          </cell>
          <cell r="O55">
            <v>58.7</v>
          </cell>
          <cell r="P55">
            <v>51.6</v>
          </cell>
          <cell r="Q55">
            <v>45.9</v>
          </cell>
          <cell r="R55">
            <v>53.1</v>
          </cell>
          <cell r="S55">
            <v>52.724111111111114</v>
          </cell>
          <cell r="T55">
            <v>59.581663059163056</v>
          </cell>
          <cell r="U55">
            <v>60.31</v>
          </cell>
          <cell r="V55">
            <v>63.58</v>
          </cell>
          <cell r="W55">
            <v>59.048943542568537</v>
          </cell>
          <cell r="X55">
            <v>59.7</v>
          </cell>
          <cell r="Y55">
            <v>49.5</v>
          </cell>
          <cell r="Z55">
            <v>49</v>
          </cell>
          <cell r="AA55">
            <v>49</v>
          </cell>
          <cell r="AB55">
            <v>51.8</v>
          </cell>
          <cell r="AC55">
            <v>50</v>
          </cell>
          <cell r="AD55">
            <v>52</v>
          </cell>
          <cell r="AE55">
            <v>52</v>
          </cell>
          <cell r="AF55">
            <v>54</v>
          </cell>
          <cell r="AG55">
            <v>52</v>
          </cell>
          <cell r="AH55">
            <v>56</v>
          </cell>
          <cell r="AI55">
            <v>60</v>
          </cell>
          <cell r="AJ55">
            <v>62</v>
          </cell>
          <cell r="AK55">
            <v>64</v>
          </cell>
          <cell r="AL55">
            <v>66.064516129032256</v>
          </cell>
          <cell r="AM55">
            <v>68.19562955254942</v>
          </cell>
          <cell r="AN55">
            <v>70.395488570373587</v>
          </cell>
          <cell r="AO55">
            <v>72.666310782321119</v>
          </cell>
        </row>
        <row r="57">
          <cell r="D57">
            <v>1139.9307759602864</v>
          </cell>
          <cell r="E57">
            <v>1475.6296895345051</v>
          </cell>
          <cell r="F57">
            <v>1805.020487467448</v>
          </cell>
          <cell r="G57">
            <v>1506.7939147949219</v>
          </cell>
          <cell r="H57">
            <v>1599.2944437662759</v>
          </cell>
          <cell r="I57">
            <v>1462.9894205729167</v>
          </cell>
          <cell r="J57">
            <v>1362.4632161458333</v>
          </cell>
          <cell r="K57">
            <v>1321.7010091145833</v>
          </cell>
          <cell r="L57">
            <v>1283.1331380208333</v>
          </cell>
          <cell r="M57">
            <v>1357.5716959635415</v>
          </cell>
          <cell r="N57">
            <v>1195.246220259233</v>
          </cell>
          <cell r="O57">
            <v>1305.5014354066986</v>
          </cell>
          <cell r="P57">
            <v>1439.0407647907648</v>
          </cell>
          <cell r="Q57">
            <v>1500.166815210933</v>
          </cell>
          <cell r="R57">
            <v>1359.9888089169074</v>
          </cell>
          <cell r="S57">
            <v>1646.3050000000001</v>
          </cell>
          <cell r="T57">
            <v>1478.7276482213438</v>
          </cell>
          <cell r="U57">
            <v>1565.6734989648032</v>
          </cell>
          <cell r="V57">
            <v>1515.2850000000001</v>
          </cell>
          <cell r="W57">
            <v>1551.4977867965367</v>
          </cell>
          <cell r="X57">
            <v>1580</v>
          </cell>
          <cell r="Y57">
            <v>1504</v>
          </cell>
          <cell r="Z57">
            <v>1424</v>
          </cell>
          <cell r="AA57">
            <v>1412</v>
          </cell>
          <cell r="AB57">
            <v>1480</v>
          </cell>
          <cell r="AC57">
            <v>1490</v>
          </cell>
          <cell r="AD57">
            <v>1570</v>
          </cell>
          <cell r="AE57">
            <v>1640</v>
          </cell>
          <cell r="AF57">
            <v>1700</v>
          </cell>
          <cell r="AG57">
            <v>1600</v>
          </cell>
          <cell r="AH57">
            <v>1650</v>
          </cell>
          <cell r="AI57">
            <v>1700</v>
          </cell>
          <cell r="AJ57">
            <v>1750</v>
          </cell>
          <cell r="AK57">
            <v>1800</v>
          </cell>
          <cell r="AL57">
            <v>1852.9717341482046</v>
          </cell>
          <cell r="AM57">
            <v>1906.9623487487145</v>
          </cell>
          <cell r="AN57">
            <v>1962.3516473881564</v>
          </cell>
          <cell r="AO57">
            <v>2019.6600862531445</v>
          </cell>
        </row>
        <row r="59">
          <cell r="D59">
            <v>140.21189053853354</v>
          </cell>
          <cell r="E59">
            <v>149.78333536783853</v>
          </cell>
          <cell r="F59">
            <v>176.96033732096353</v>
          </cell>
          <cell r="G59">
            <v>207.14175669352213</v>
          </cell>
          <cell r="H59">
            <v>159.66489283243814</v>
          </cell>
          <cell r="I59">
            <v>138.69016011555991</v>
          </cell>
          <cell r="J59">
            <v>126.56764729817708</v>
          </cell>
          <cell r="K59">
            <v>111.47112528483073</v>
          </cell>
          <cell r="L59">
            <v>127.65493265787761</v>
          </cell>
          <cell r="M59">
            <v>126.09596633911134</v>
          </cell>
          <cell r="N59">
            <v>119.88533695122614</v>
          </cell>
          <cell r="O59">
            <v>112.75900724171539</v>
          </cell>
          <cell r="P59">
            <v>109.20397342526456</v>
          </cell>
          <cell r="Q59">
            <v>106.35051187618888</v>
          </cell>
          <cell r="R59">
            <v>112.04970737359875</v>
          </cell>
          <cell r="S59">
            <v>106.64640418122561</v>
          </cell>
          <cell r="T59">
            <v>109.79877844736842</v>
          </cell>
          <cell r="U59">
            <v>111.58457443291077</v>
          </cell>
          <cell r="V59">
            <v>127.98567582098765</v>
          </cell>
          <cell r="W59">
            <v>114.0038582206231</v>
          </cell>
          <cell r="X59">
            <v>130</v>
          </cell>
          <cell r="Y59">
            <v>131</v>
          </cell>
          <cell r="Z59">
            <v>127</v>
          </cell>
          <cell r="AA59">
            <v>132</v>
          </cell>
          <cell r="AB59">
            <v>130</v>
          </cell>
          <cell r="AC59">
            <v>135</v>
          </cell>
          <cell r="AD59">
            <v>136</v>
          </cell>
          <cell r="AE59">
            <v>138</v>
          </cell>
          <cell r="AF59">
            <v>142</v>
          </cell>
          <cell r="AG59">
            <v>137.75</v>
          </cell>
          <cell r="AH59">
            <v>145</v>
          </cell>
          <cell r="AI59">
            <v>152</v>
          </cell>
          <cell r="AJ59">
            <v>160</v>
          </cell>
          <cell r="AK59">
            <v>165</v>
          </cell>
          <cell r="AL59">
            <v>170.61865925589839</v>
          </cell>
          <cell r="AM59">
            <v>176.47281631828818</v>
          </cell>
          <cell r="AN59">
            <v>179.68543531697622</v>
          </cell>
          <cell r="AO59">
            <v>183.25329594874663</v>
          </cell>
        </row>
        <row r="61">
          <cell r="D61">
            <v>2.4005450364775971</v>
          </cell>
          <cell r="E61">
            <v>2.0818647371517729</v>
          </cell>
          <cell r="F61">
            <v>2.1812851842366809</v>
          </cell>
          <cell r="G61">
            <v>1.9366570946466322</v>
          </cell>
          <cell r="H61">
            <v>1.9470891665410051</v>
          </cell>
          <cell r="I61" t="str">
            <v>...</v>
          </cell>
          <cell r="J61" t="str">
            <v>...</v>
          </cell>
          <cell r="K61" t="str">
            <v>...</v>
          </cell>
          <cell r="L61" t="str">
            <v>...</v>
          </cell>
          <cell r="M61">
            <v>1.2516498715836155</v>
          </cell>
          <cell r="N61">
            <v>1.51428356595944</v>
          </cell>
          <cell r="O61">
            <v>1.5722987365410557</v>
          </cell>
          <cell r="P61">
            <v>1.4226964669515896</v>
          </cell>
          <cell r="Q61">
            <v>1.4786593727158071</v>
          </cell>
          <cell r="R61">
            <v>1.4979453298072709</v>
          </cell>
          <cell r="S61">
            <v>1.7378235143674869</v>
          </cell>
          <cell r="T61">
            <v>2.009608788755668</v>
          </cell>
          <cell r="U61">
            <v>2.3694263827557016</v>
          </cell>
          <cell r="V61">
            <v>2.6207184013163465</v>
          </cell>
          <cell r="W61">
            <v>2.1875720317339642</v>
          </cell>
          <cell r="X61">
            <v>2.3727717339128152</v>
          </cell>
          <cell r="Y61">
            <v>2.3399999999993426</v>
          </cell>
          <cell r="Z61">
            <v>2.3399999999996757</v>
          </cell>
          <cell r="AA61">
            <v>2.3400000000003196</v>
          </cell>
          <cell r="AB61">
            <v>2.3464164811992427</v>
          </cell>
          <cell r="AC61">
            <v>3.239131400362627</v>
          </cell>
          <cell r="AD61">
            <v>2.6438631095678122</v>
          </cell>
          <cell r="AE61">
            <v>2.0520270864905044</v>
          </cell>
          <cell r="AF61">
            <v>1.4636035409606674</v>
          </cell>
          <cell r="AG61">
            <v>2.3399999999998533</v>
          </cell>
          <cell r="AH61">
            <v>2.3323847089120386</v>
          </cell>
          <cell r="AI61">
            <v>2.3099985340592211</v>
          </cell>
          <cell r="AJ61">
            <v>2.3024510880631732</v>
          </cell>
          <cell r="AK61">
            <v>2.3149447770114775</v>
          </cell>
          <cell r="AL61">
            <v>2.3091314663779574</v>
          </cell>
          <cell r="AM61">
            <v>2.3088424438175359</v>
          </cell>
          <cell r="AN61">
            <v>2.3109728957356572</v>
          </cell>
          <cell r="AO61">
            <v>2.3096489353103835</v>
          </cell>
        </row>
        <row r="71">
          <cell r="D71">
            <v>-2.0295454712382366E-2</v>
          </cell>
          <cell r="E71">
            <v>4.7163271601375456</v>
          </cell>
          <cell r="F71">
            <v>10.566028040164621</v>
          </cell>
          <cell r="G71">
            <v>-0.7347944410629248</v>
          </cell>
          <cell r="H71">
            <v>-5.2030309507554833</v>
          </cell>
          <cell r="I71" t="str">
            <v>...</v>
          </cell>
          <cell r="J71" t="str">
            <v>...</v>
          </cell>
          <cell r="K71" t="str">
            <v>...</v>
          </cell>
          <cell r="L71" t="str">
            <v>...</v>
          </cell>
          <cell r="M71">
            <v>-10.089887390579012</v>
          </cell>
          <cell r="N71" t="str">
            <v>...</v>
          </cell>
          <cell r="O71" t="str">
            <v>...</v>
          </cell>
          <cell r="P71" t="str">
            <v>...</v>
          </cell>
          <cell r="Q71" t="str">
            <v>...</v>
          </cell>
          <cell r="R71">
            <v>-5.8646625575283444</v>
          </cell>
          <cell r="S71">
            <v>6.4932278771365981</v>
          </cell>
          <cell r="T71">
            <v>2.275204384581575</v>
          </cell>
          <cell r="U71">
            <v>-0.80852059538961685</v>
          </cell>
          <cell r="V71">
            <v>-1.4203687968309731</v>
          </cell>
          <cell r="W71">
            <v>1.6348857173743792</v>
          </cell>
          <cell r="X71">
            <v>1.225602897586997</v>
          </cell>
          <cell r="Y71">
            <v>5.4003388332351188</v>
          </cell>
          <cell r="Z71">
            <v>8.6770886075949285</v>
          </cell>
          <cell r="AA71">
            <v>9.3516080837877205</v>
          </cell>
          <cell r="AB71">
            <v>6.0643805548203478</v>
          </cell>
          <cell r="AC71">
            <v>0.80000000000000071</v>
          </cell>
          <cell r="AD71">
            <v>0.80000000000000071</v>
          </cell>
          <cell r="AE71">
            <v>0.80000000000000071</v>
          </cell>
          <cell r="AF71">
            <v>0.80000000000000071</v>
          </cell>
          <cell r="AG71">
            <v>0.80000000000000071</v>
          </cell>
          <cell r="AH71">
            <v>1.0000000000000009</v>
          </cell>
          <cell r="AI71">
            <v>2.2999999999999998</v>
          </cell>
          <cell r="AJ71">
            <v>2</v>
          </cell>
          <cell r="AK71">
            <v>2</v>
          </cell>
          <cell r="AL71">
            <v>2</v>
          </cell>
          <cell r="AM71">
            <v>2</v>
          </cell>
          <cell r="AN71">
            <v>2</v>
          </cell>
          <cell r="AO71">
            <v>2</v>
          </cell>
        </row>
      </sheetData>
      <sheetData sheetId="15" refreshError="1">
        <row r="11">
          <cell r="D11">
            <v>230</v>
          </cell>
          <cell r="E11">
            <v>313</v>
          </cell>
          <cell r="F11">
            <v>389.6</v>
          </cell>
          <cell r="G11">
            <v>263</v>
          </cell>
          <cell r="H11">
            <v>251.7</v>
          </cell>
          <cell r="I11">
            <v>50.1</v>
          </cell>
          <cell r="J11">
            <v>57</v>
          </cell>
          <cell r="K11">
            <v>60.8</v>
          </cell>
          <cell r="L11">
            <v>65.7</v>
          </cell>
          <cell r="M11">
            <v>233.6</v>
          </cell>
          <cell r="N11">
            <v>66.13397590361447</v>
          </cell>
          <cell r="O11">
            <v>51.899940535183347</v>
          </cell>
          <cell r="P11">
            <v>92.257900990099003</v>
          </cell>
          <cell r="Q11">
            <v>73.389714285714277</v>
          </cell>
          <cell r="R11">
            <v>283.68153171461108</v>
          </cell>
          <cell r="S11">
            <v>108.833</v>
          </cell>
        </row>
        <row r="15">
          <cell r="D15">
            <v>117</v>
          </cell>
          <cell r="E15">
            <v>155</v>
          </cell>
          <cell r="F15">
            <v>212.4</v>
          </cell>
          <cell r="G15">
            <v>156.80000000000001</v>
          </cell>
          <cell r="H15">
            <v>166.7</v>
          </cell>
          <cell r="I15">
            <v>32.9</v>
          </cell>
          <cell r="J15">
            <v>19.2</v>
          </cell>
          <cell r="K15">
            <v>11.3</v>
          </cell>
          <cell r="L15">
            <v>48.600999999999999</v>
          </cell>
          <cell r="M15">
            <v>112.00099999999999</v>
          </cell>
          <cell r="N15">
            <v>31.1</v>
          </cell>
          <cell r="O15">
            <v>31.2</v>
          </cell>
          <cell r="P15">
            <v>11.3</v>
          </cell>
          <cell r="Q15">
            <v>55.5</v>
          </cell>
          <cell r="R15">
            <v>129.1</v>
          </cell>
          <cell r="S15">
            <v>15.047000000000001</v>
          </cell>
        </row>
        <row r="19">
          <cell r="D19">
            <v>29.8</v>
          </cell>
          <cell r="E19">
            <v>29</v>
          </cell>
          <cell r="F19">
            <v>123.2</v>
          </cell>
          <cell r="G19">
            <v>174.6</v>
          </cell>
          <cell r="H19">
            <v>155.19999999999999</v>
          </cell>
          <cell r="I19">
            <v>29.463999999999999</v>
          </cell>
          <cell r="J19">
            <v>28.117000000000001</v>
          </cell>
          <cell r="K19">
            <v>29.771000000000001</v>
          </cell>
          <cell r="L19">
            <v>15.736000000000001</v>
          </cell>
          <cell r="M19">
            <v>103.08800000000001</v>
          </cell>
          <cell r="N19">
            <v>28.57</v>
          </cell>
          <cell r="O19">
            <v>48.57</v>
          </cell>
          <cell r="P19">
            <v>63.72</v>
          </cell>
          <cell r="Q19">
            <v>33.814999999999998</v>
          </cell>
          <cell r="R19">
            <v>174.68</v>
          </cell>
          <cell r="S19">
            <v>17.8</v>
          </cell>
        </row>
        <row r="23">
          <cell r="D23">
            <v>79.2</v>
          </cell>
          <cell r="E23">
            <v>62</v>
          </cell>
          <cell r="F23">
            <v>53.4</v>
          </cell>
          <cell r="G23">
            <v>175.7</v>
          </cell>
          <cell r="H23">
            <v>172.1</v>
          </cell>
          <cell r="I23">
            <v>31.372299999999996</v>
          </cell>
          <cell r="J23">
            <v>35.355800000000002</v>
          </cell>
          <cell r="K23">
            <v>34.880899999999997</v>
          </cell>
          <cell r="L23">
            <v>35.842500000000001</v>
          </cell>
          <cell r="M23">
            <v>137.45150000000001</v>
          </cell>
          <cell r="N23">
            <v>22.23</v>
          </cell>
          <cell r="O23">
            <v>32.619999999999997</v>
          </cell>
          <cell r="P23">
            <v>29.49</v>
          </cell>
          <cell r="Q23">
            <v>30.38</v>
          </cell>
          <cell r="R23">
            <v>114.72</v>
          </cell>
          <cell r="S23">
            <v>24.645</v>
          </cell>
        </row>
        <row r="61">
          <cell r="D61">
            <v>248.39999999999998</v>
          </cell>
          <cell r="E61">
            <v>241.3</v>
          </cell>
          <cell r="F61">
            <v>231.2</v>
          </cell>
          <cell r="G61">
            <v>191.4</v>
          </cell>
          <cell r="H61">
            <v>183</v>
          </cell>
          <cell r="I61">
            <v>39.694000000000003</v>
          </cell>
          <cell r="J61">
            <v>45.353000000000002</v>
          </cell>
          <cell r="K61">
            <v>48.351999999999997</v>
          </cell>
          <cell r="L61">
            <v>53.201999999999998</v>
          </cell>
          <cell r="M61">
            <v>186.601</v>
          </cell>
          <cell r="N61">
            <v>59.65</v>
          </cell>
          <cell r="O61">
            <v>42.85</v>
          </cell>
          <cell r="P61">
            <v>69.06</v>
          </cell>
          <cell r="Q61">
            <v>52.73</v>
          </cell>
          <cell r="R61">
            <v>224.29</v>
          </cell>
          <cell r="S61">
            <v>64.5</v>
          </cell>
          <cell r="T61">
            <v>67.394000000000005</v>
          </cell>
          <cell r="U61">
            <v>68.92</v>
          </cell>
          <cell r="V61">
            <v>72.680999999999997</v>
          </cell>
          <cell r="W61">
            <v>273.495</v>
          </cell>
        </row>
        <row r="65">
          <cell r="D65">
            <v>150</v>
          </cell>
          <cell r="E65">
            <v>126.1</v>
          </cell>
          <cell r="F65">
            <v>121.4</v>
          </cell>
          <cell r="G65">
            <v>104.1</v>
          </cell>
          <cell r="H65">
            <v>108</v>
          </cell>
          <cell r="I65">
            <v>23.373000000000001</v>
          </cell>
          <cell r="J65">
            <v>15.211</v>
          </cell>
          <cell r="K65">
            <v>8.1999999999999993</v>
          </cell>
          <cell r="L65">
            <v>41.6</v>
          </cell>
          <cell r="M65">
            <v>88.384000000000015</v>
          </cell>
          <cell r="N65">
            <v>20.97</v>
          </cell>
          <cell r="O65">
            <v>16.638000000000002</v>
          </cell>
          <cell r="P65">
            <v>10.59</v>
          </cell>
          <cell r="Q65">
            <v>44.04</v>
          </cell>
          <cell r="R65">
            <v>92.238</v>
          </cell>
          <cell r="S65">
            <v>14.62</v>
          </cell>
          <cell r="T65">
            <v>16.45</v>
          </cell>
          <cell r="U65">
            <v>8.9734999999999996</v>
          </cell>
          <cell r="V65">
            <v>38.751800000000003</v>
          </cell>
          <cell r="W65">
            <v>78.795299999999997</v>
          </cell>
        </row>
        <row r="69">
          <cell r="D69">
            <v>4827</v>
          </cell>
          <cell r="E69">
            <v>4062</v>
          </cell>
          <cell r="F69">
            <v>2704</v>
          </cell>
          <cell r="G69">
            <v>3811</v>
          </cell>
          <cell r="H69">
            <v>3448.8888888888887</v>
          </cell>
          <cell r="I69">
            <v>589</v>
          </cell>
          <cell r="J69">
            <v>919</v>
          </cell>
          <cell r="K69">
            <v>1207</v>
          </cell>
          <cell r="L69">
            <v>631</v>
          </cell>
          <cell r="M69">
            <v>3346</v>
          </cell>
          <cell r="N69">
            <v>571.5</v>
          </cell>
          <cell r="O69">
            <v>1081.7</v>
          </cell>
          <cell r="P69">
            <v>1501</v>
          </cell>
          <cell r="Q69">
            <v>676.6</v>
          </cell>
          <cell r="R69">
            <v>3830.8</v>
          </cell>
          <cell r="S69">
            <v>713</v>
          </cell>
          <cell r="T69">
            <v>1146.3</v>
          </cell>
          <cell r="U69">
            <v>1294.5</v>
          </cell>
          <cell r="V69">
            <v>754.5</v>
          </cell>
          <cell r="W69">
            <v>3908.3</v>
          </cell>
        </row>
      </sheetData>
      <sheetData sheetId="16" refreshError="1"/>
      <sheetData sheetId="17" refreshError="1">
        <row r="40">
          <cell r="D40">
            <v>14.209999999999997</v>
          </cell>
          <cell r="E40">
            <v>20.299999999999997</v>
          </cell>
          <cell r="F40">
            <v>29</v>
          </cell>
          <cell r="G40">
            <v>29.4</v>
          </cell>
          <cell r="H40">
            <v>58.5</v>
          </cell>
          <cell r="I40">
            <v>13.97</v>
          </cell>
          <cell r="J40">
            <v>13.193</v>
          </cell>
          <cell r="K40">
            <v>16.370999999999999</v>
          </cell>
          <cell r="L40">
            <v>16.096</v>
          </cell>
          <cell r="M40">
            <v>59.6</v>
          </cell>
          <cell r="N40">
            <v>13.097125</v>
          </cell>
          <cell r="O40">
            <v>13.047125000000001</v>
          </cell>
          <cell r="P40">
            <v>13.697125</v>
          </cell>
          <cell r="Q40">
            <v>12.497125</v>
          </cell>
          <cell r="R40">
            <v>52.348500000000001</v>
          </cell>
          <cell r="S40">
            <v>13.193999999999999</v>
          </cell>
          <cell r="T40">
            <v>19.258099999999999</v>
          </cell>
          <cell r="U40">
            <v>12.203099999999999</v>
          </cell>
          <cell r="V40">
            <v>9.2000000000000011</v>
          </cell>
          <cell r="W40">
            <v>53.855200000000004</v>
          </cell>
        </row>
        <row r="41">
          <cell r="D41">
            <v>12.47</v>
          </cell>
          <cell r="E41">
            <v>17.814285714285717</v>
          </cell>
          <cell r="F41">
            <v>25.448979591836739</v>
          </cell>
          <cell r="G41">
            <v>25.8</v>
          </cell>
          <cell r="H41">
            <v>55.4</v>
          </cell>
          <cell r="I41">
            <v>13.023999999999999</v>
          </cell>
          <cell r="J41">
            <v>12.137</v>
          </cell>
          <cell r="K41">
            <v>14.574999999999999</v>
          </cell>
          <cell r="L41">
            <v>14.772</v>
          </cell>
          <cell r="M41">
            <v>54.5</v>
          </cell>
          <cell r="N41">
            <v>12.327500000000001</v>
          </cell>
          <cell r="O41">
            <v>11.8775</v>
          </cell>
          <cell r="P41">
            <v>12.2775</v>
          </cell>
          <cell r="Q41">
            <v>11.227500000000001</v>
          </cell>
          <cell r="R41">
            <v>47.71</v>
          </cell>
          <cell r="S41">
            <v>11.968</v>
          </cell>
          <cell r="T41">
            <v>18.3811</v>
          </cell>
          <cell r="U41">
            <v>10.596</v>
          </cell>
          <cell r="V41">
            <v>8</v>
          </cell>
          <cell r="W41">
            <v>48.945099999999996</v>
          </cell>
        </row>
        <row r="42">
          <cell r="D42">
            <v>0.48333333333333328</v>
          </cell>
          <cell r="E42">
            <v>0.69047619047619047</v>
          </cell>
          <cell r="F42">
            <v>0.98639455782312935</v>
          </cell>
          <cell r="G42">
            <v>1</v>
          </cell>
          <cell r="H42">
            <v>1.1000000000000001</v>
          </cell>
          <cell r="I42">
            <v>0.44900000000000001</v>
          </cell>
          <cell r="J42">
            <v>0.32</v>
          </cell>
          <cell r="K42">
            <v>0.62</v>
          </cell>
          <cell r="L42">
            <v>0.314</v>
          </cell>
          <cell r="M42">
            <v>1.7</v>
          </cell>
          <cell r="N42">
            <v>0.22699999999999998</v>
          </cell>
          <cell r="O42">
            <v>0.27700000000000002</v>
          </cell>
          <cell r="P42">
            <v>0.47699999999999998</v>
          </cell>
          <cell r="Q42">
            <v>0.47699999999999998</v>
          </cell>
          <cell r="R42">
            <v>1.46</v>
          </cell>
          <cell r="S42">
            <v>0.2</v>
          </cell>
          <cell r="T42">
            <v>0.2</v>
          </cell>
          <cell r="U42">
            <v>0.3095</v>
          </cell>
          <cell r="V42">
            <v>0.3</v>
          </cell>
          <cell r="W42">
            <v>1.0095000000000001</v>
          </cell>
        </row>
        <row r="43">
          <cell r="D43">
            <v>0.72499999999999987</v>
          </cell>
          <cell r="E43">
            <v>1.0357142857142856</v>
          </cell>
          <cell r="F43">
            <v>1.4795918367346939</v>
          </cell>
          <cell r="G43">
            <v>1.5</v>
          </cell>
          <cell r="H43">
            <v>1.5</v>
          </cell>
          <cell r="I43">
            <v>0.41699999999999998</v>
          </cell>
          <cell r="J43">
            <v>0.46500000000000002</v>
          </cell>
          <cell r="K43">
            <v>0.7</v>
          </cell>
          <cell r="L43">
            <v>0.40400000000000003</v>
          </cell>
          <cell r="M43">
            <v>2</v>
          </cell>
          <cell r="N43">
            <v>0.26250000000000001</v>
          </cell>
          <cell r="O43">
            <v>0.36250000000000004</v>
          </cell>
          <cell r="P43">
            <v>0.46250000000000002</v>
          </cell>
          <cell r="Q43">
            <v>0.51250000000000007</v>
          </cell>
          <cell r="R43">
            <v>1.61</v>
          </cell>
          <cell r="S43">
            <v>0.82599999999999996</v>
          </cell>
          <cell r="T43">
            <v>0.57699999999999996</v>
          </cell>
          <cell r="U43">
            <v>1.1976</v>
          </cell>
          <cell r="V43">
            <v>0.8</v>
          </cell>
          <cell r="W43">
            <v>3.4005999999999998</v>
          </cell>
        </row>
        <row r="44">
          <cell r="D44">
            <v>0.53166666666666451</v>
          </cell>
          <cell r="E44">
            <v>0.75952380952380594</v>
          </cell>
          <cell r="F44">
            <v>1.0850340136054371</v>
          </cell>
          <cell r="G44">
            <v>1.0999999999999979</v>
          </cell>
          <cell r="H44">
            <v>0.5</v>
          </cell>
          <cell r="I44">
            <v>8.0000000000001847E-2</v>
          </cell>
          <cell r="J44">
            <v>0.27099999999999902</v>
          </cell>
          <cell r="K44">
            <v>0.47600000000000087</v>
          </cell>
          <cell r="L44">
            <v>0.60599999999999987</v>
          </cell>
          <cell r="M44">
            <v>1.3999999999999986</v>
          </cell>
          <cell r="N44">
            <v>0.28012499999999996</v>
          </cell>
          <cell r="O44">
            <v>0.53012500000000173</v>
          </cell>
          <cell r="P44">
            <v>0.48012499999999925</v>
          </cell>
          <cell r="Q44">
            <v>0.28012499999999996</v>
          </cell>
          <cell r="R44">
            <v>1.5685000000000002</v>
          </cell>
          <cell r="S44">
            <v>0.19999999999999929</v>
          </cell>
          <cell r="T44">
            <v>0.10000000000000142</v>
          </cell>
          <cell r="U44">
            <v>9.9999999999999645E-2</v>
          </cell>
          <cell r="V44">
            <v>9.9999999999999645E-2</v>
          </cell>
          <cell r="W44">
            <v>0.50000000000000711</v>
          </cell>
        </row>
        <row r="51">
          <cell r="D51">
            <v>46.692500000000067</v>
          </cell>
          <cell r="E51">
            <v>49.35750000000003</v>
          </cell>
          <cell r="F51">
            <v>47.864499999999907</v>
          </cell>
          <cell r="G51">
            <v>49.79849999999999</v>
          </cell>
          <cell r="H51">
            <v>59.175800000000116</v>
          </cell>
          <cell r="I51">
            <v>8.7952849999999891</v>
          </cell>
          <cell r="J51">
            <v>9.0330300000000143</v>
          </cell>
          <cell r="K51">
            <v>10.413949999999994</v>
          </cell>
          <cell r="L51">
            <v>12.60052499999999</v>
          </cell>
          <cell r="M51">
            <v>40.894289999999998</v>
          </cell>
          <cell r="N51">
            <v>10.379899999999994</v>
          </cell>
          <cell r="O51">
            <v>10.380784999999973</v>
          </cell>
          <cell r="P51">
            <v>9.778899999999993</v>
          </cell>
          <cell r="Q51">
            <v>10.398650000000005</v>
          </cell>
          <cell r="R51">
            <v>40.928200000000054</v>
          </cell>
          <cell r="S51">
            <v>13.794779999999985</v>
          </cell>
          <cell r="T51">
            <v>14.458892000000031</v>
          </cell>
          <cell r="U51">
            <v>10.910730500000017</v>
          </cell>
          <cell r="V51">
            <v>14.773550999999992</v>
          </cell>
          <cell r="W51">
            <v>52.937953500000141</v>
          </cell>
        </row>
        <row r="52">
          <cell r="D52">
            <v>40.595045454545513</v>
          </cell>
          <cell r="E52">
            <v>42.794590909090935</v>
          </cell>
          <cell r="F52">
            <v>41.81359090909082</v>
          </cell>
          <cell r="G52">
            <v>43.398499999999991</v>
          </cell>
          <cell r="H52">
            <v>48.47580000000012</v>
          </cell>
          <cell r="I52">
            <v>7.0622849999999904</v>
          </cell>
          <cell r="J52">
            <v>7.2590300000000134</v>
          </cell>
          <cell r="K52">
            <v>7.949949999999995</v>
          </cell>
          <cell r="L52">
            <v>8.5195249999999891</v>
          </cell>
          <cell r="M52">
            <v>30.794289999999993</v>
          </cell>
          <cell r="N52">
            <v>6.608149999999994</v>
          </cell>
          <cell r="O52">
            <v>7.009034999999975</v>
          </cell>
          <cell r="P52">
            <v>6.6571499999999935</v>
          </cell>
          <cell r="Q52">
            <v>7.1269000000000053</v>
          </cell>
          <cell r="R52">
            <v>27.401200000000056</v>
          </cell>
          <cell r="S52">
            <v>11.694779999999986</v>
          </cell>
          <cell r="T52">
            <v>11.758892000000031</v>
          </cell>
          <cell r="U52">
            <v>9.4107305000000174</v>
          </cell>
          <cell r="V52">
            <v>12.873550999999992</v>
          </cell>
          <cell r="W52">
            <v>45.737953500000145</v>
          </cell>
        </row>
        <row r="53">
          <cell r="D53">
            <v>20.102545454545453</v>
          </cell>
          <cell r="E53">
            <v>21.637090909090908</v>
          </cell>
          <cell r="F53">
            <v>19.949090909090909</v>
          </cell>
          <cell r="G53">
            <v>21.1</v>
          </cell>
          <cell r="H53">
            <v>27.2</v>
          </cell>
          <cell r="I53">
            <v>2.08</v>
          </cell>
          <cell r="J53">
            <v>2.7699999999999996</v>
          </cell>
          <cell r="K53">
            <v>2.3999999999999995</v>
          </cell>
          <cell r="L53">
            <v>2.9399999999999995</v>
          </cell>
          <cell r="M53">
            <v>10.190000000000001</v>
          </cell>
          <cell r="N53">
            <v>2.6622499999999993</v>
          </cell>
          <cell r="O53">
            <v>3.1222500000000002</v>
          </cell>
          <cell r="P53">
            <v>2.8722500000000002</v>
          </cell>
          <cell r="Q53">
            <v>1.9122499999999993</v>
          </cell>
          <cell r="R53">
            <v>10.568999999999999</v>
          </cell>
          <cell r="S53">
            <v>4.5999999999999996</v>
          </cell>
          <cell r="T53">
            <v>5</v>
          </cell>
          <cell r="U53">
            <v>3.3000000000000007</v>
          </cell>
          <cell r="V53">
            <v>5</v>
          </cell>
          <cell r="W53">
            <v>17.900000000000006</v>
          </cell>
        </row>
        <row r="54">
          <cell r="D54">
            <v>20.492500000000064</v>
          </cell>
          <cell r="E54">
            <v>21.157500000000027</v>
          </cell>
          <cell r="F54">
            <v>21.864499999999907</v>
          </cell>
          <cell r="G54">
            <v>22.29849999999999</v>
          </cell>
          <cell r="H54">
            <v>21.275800000000118</v>
          </cell>
          <cell r="I54">
            <v>4.9822849999999903</v>
          </cell>
          <cell r="J54">
            <v>4.4890300000000138</v>
          </cell>
          <cell r="K54">
            <v>5.5499499999999955</v>
          </cell>
          <cell r="L54">
            <v>5.5795249999999896</v>
          </cell>
          <cell r="M54">
            <v>20.604289999999992</v>
          </cell>
          <cell r="N54">
            <v>3.9458999999999946</v>
          </cell>
          <cell r="O54">
            <v>3.8867849999999748</v>
          </cell>
          <cell r="P54">
            <v>3.7848999999999933</v>
          </cell>
          <cell r="Q54">
            <v>5.214650000000006</v>
          </cell>
          <cell r="R54">
            <v>16.832200000000057</v>
          </cell>
          <cell r="S54">
            <v>7.0947799999999859</v>
          </cell>
          <cell r="T54">
            <v>6.7588920000000314</v>
          </cell>
          <cell r="U54">
            <v>6.1107305000000167</v>
          </cell>
          <cell r="V54">
            <v>7.873550999999992</v>
          </cell>
          <cell r="W54">
            <v>27.83795350000014</v>
          </cell>
        </row>
        <row r="55">
          <cell r="D55">
            <v>1.0479999999999998</v>
          </cell>
          <cell r="E55">
            <v>1.1279999999999999</v>
          </cell>
          <cell r="F55">
            <v>1.04</v>
          </cell>
          <cell r="G55">
            <v>1.1000000000000001</v>
          </cell>
          <cell r="H55">
            <v>1.6</v>
          </cell>
          <cell r="I55">
            <v>0.69299999999999995</v>
          </cell>
          <cell r="J55">
            <v>0.4</v>
          </cell>
          <cell r="K55">
            <v>0.23</v>
          </cell>
          <cell r="L55">
            <v>0.23</v>
          </cell>
          <cell r="M55">
            <v>1.5</v>
          </cell>
          <cell r="N55">
            <v>0.53550000000000009</v>
          </cell>
          <cell r="O55">
            <v>0.48550000000000004</v>
          </cell>
          <cell r="P55">
            <v>0.28550000000000003</v>
          </cell>
          <cell r="Q55">
            <v>0.28550000000000003</v>
          </cell>
          <cell r="R55">
            <v>1.59</v>
          </cell>
          <cell r="S55">
            <v>0.25700000000000001</v>
          </cell>
          <cell r="T55">
            <v>0.21240000000000001</v>
          </cell>
          <cell r="U55">
            <v>0.3</v>
          </cell>
          <cell r="V55">
            <v>0.3</v>
          </cell>
          <cell r="W55">
            <v>1.0694000000000001</v>
          </cell>
        </row>
        <row r="56">
          <cell r="D56">
            <v>0.38109090909090904</v>
          </cell>
          <cell r="E56">
            <v>0.41018181818181815</v>
          </cell>
          <cell r="F56">
            <v>0.37818181818181817</v>
          </cell>
          <cell r="G56">
            <v>0.4</v>
          </cell>
          <cell r="H56">
            <v>7.2</v>
          </cell>
          <cell r="I56">
            <v>0.42899999999999999</v>
          </cell>
          <cell r="J56">
            <v>0.32300000000000001</v>
          </cell>
          <cell r="K56">
            <v>0.42199999999999999</v>
          </cell>
          <cell r="L56">
            <v>0.27</v>
          </cell>
          <cell r="M56">
            <v>1.4</v>
          </cell>
          <cell r="N56">
            <v>0.5625</v>
          </cell>
          <cell r="O56">
            <v>0.46249999999999997</v>
          </cell>
          <cell r="P56">
            <v>0.36249999999999999</v>
          </cell>
          <cell r="Q56">
            <v>0.3125</v>
          </cell>
          <cell r="R56">
            <v>1.69</v>
          </cell>
          <cell r="S56">
            <v>0.16</v>
          </cell>
          <cell r="T56">
            <v>0.191</v>
          </cell>
          <cell r="U56">
            <v>5.6599999999999998E-2</v>
          </cell>
          <cell r="V56">
            <v>0.2</v>
          </cell>
          <cell r="W56">
            <v>0.60759999999999992</v>
          </cell>
        </row>
        <row r="57">
          <cell r="D57">
            <v>4.6683636363636447</v>
          </cell>
          <cell r="E57">
            <v>5.0247272727272767</v>
          </cell>
          <cell r="F57">
            <v>4.6327272727272693</v>
          </cell>
          <cell r="G57">
            <v>4.8999999999999986</v>
          </cell>
          <cell r="H57">
            <v>1.8999999999999959</v>
          </cell>
          <cell r="I57">
            <v>0.61099999999999866</v>
          </cell>
          <cell r="J57">
            <v>1.051000000000001</v>
          </cell>
          <cell r="K57">
            <v>1.8119999999999996</v>
          </cell>
          <cell r="L57">
            <v>3.5810000000000013</v>
          </cell>
          <cell r="M57">
            <v>7.2000000000000046</v>
          </cell>
          <cell r="N57">
            <v>2.6737500000000001</v>
          </cell>
          <cell r="O57">
            <v>2.4237499999999979</v>
          </cell>
          <cell r="P57">
            <v>2.4737499999999999</v>
          </cell>
          <cell r="Q57">
            <v>2.6737500000000001</v>
          </cell>
          <cell r="R57">
            <v>10.246999999999998</v>
          </cell>
          <cell r="S57">
            <v>1.6829999999999996</v>
          </cell>
          <cell r="T57">
            <v>2.2965999999999993</v>
          </cell>
          <cell r="U57">
            <v>1.1434</v>
          </cell>
          <cell r="V57">
            <v>1.4000000000000004</v>
          </cell>
          <cell r="W57">
            <v>5.5229999999999961</v>
          </cell>
        </row>
      </sheetData>
      <sheetData sheetId="18" refreshError="1"/>
      <sheetData sheetId="19" refreshError="1">
        <row r="10">
          <cell r="D10">
            <v>3.7</v>
          </cell>
        </row>
        <row r="11">
          <cell r="D11">
            <v>3.6929149999999997</v>
          </cell>
          <cell r="E11">
            <v>10.238745</v>
          </cell>
          <cell r="F11">
            <v>14.597489999999999</v>
          </cell>
          <cell r="G11">
            <v>16.930979999999998</v>
          </cell>
          <cell r="H11">
            <v>23.304359999999999</v>
          </cell>
          <cell r="I11">
            <v>7.5166599999999999</v>
          </cell>
          <cell r="J11">
            <v>7.5166599999999999</v>
          </cell>
          <cell r="K11">
            <v>7.5166599999999999</v>
          </cell>
          <cell r="L11">
            <v>7.5166599999999999</v>
          </cell>
          <cell r="M11">
            <v>30.06664</v>
          </cell>
          <cell r="N11">
            <v>7.7905999999999995</v>
          </cell>
          <cell r="O11">
            <v>7.7905999999999995</v>
          </cell>
          <cell r="P11">
            <v>7.7905999999999995</v>
          </cell>
          <cell r="Q11">
            <v>7.7905999999999995</v>
          </cell>
          <cell r="R11">
            <v>31.162399999999998</v>
          </cell>
          <cell r="S11">
            <v>6.9655999999999993</v>
          </cell>
          <cell r="T11">
            <v>6.9655999999999993</v>
          </cell>
          <cell r="U11">
            <v>6.9655999999999993</v>
          </cell>
          <cell r="V11">
            <v>6.9655999999999993</v>
          </cell>
          <cell r="W11">
            <v>27.862399999999997</v>
          </cell>
          <cell r="X11">
            <v>8.7969749999999998</v>
          </cell>
          <cell r="Y11">
            <v>8.7969749999999998</v>
          </cell>
          <cell r="Z11">
            <v>8.7969749999999998</v>
          </cell>
          <cell r="AA11">
            <v>8.7969749999999998</v>
          </cell>
          <cell r="AB11">
            <v>35.187899999999999</v>
          </cell>
          <cell r="AC11">
            <v>6.1748000000000003</v>
          </cell>
          <cell r="AD11">
            <v>6.1748000000000003</v>
          </cell>
          <cell r="AE11">
            <v>6.1748000000000003</v>
          </cell>
          <cell r="AF11">
            <v>6.1748000000000003</v>
          </cell>
          <cell r="AG11">
            <v>24.699200000000001</v>
          </cell>
          <cell r="AH11">
            <v>24.699200000000001</v>
          </cell>
          <cell r="AI11">
            <v>24.699200000000001</v>
          </cell>
          <cell r="AJ11">
            <v>24.699200000000001</v>
          </cell>
          <cell r="AK11">
            <v>24.699200000000001</v>
          </cell>
          <cell r="AL11">
            <v>24.699200000000001</v>
          </cell>
          <cell r="AM11">
            <v>24.699200000000001</v>
          </cell>
          <cell r="AN11">
            <v>24.699200000000001</v>
          </cell>
          <cell r="AO11">
            <v>24.699200000000001</v>
          </cell>
          <cell r="AP11">
            <v>24.699200000000001</v>
          </cell>
          <cell r="AQ11">
            <v>24.699200000000001</v>
          </cell>
          <cell r="AR11">
            <v>24.699200000000001</v>
          </cell>
          <cell r="AS11">
            <v>24.699200000000001</v>
          </cell>
          <cell r="AT11">
            <v>24.699200000000001</v>
          </cell>
          <cell r="AU11">
            <v>24.699200000000001</v>
          </cell>
          <cell r="AV11">
            <v>24.699200000000001</v>
          </cell>
          <cell r="AW11">
            <v>24.699200000000001</v>
          </cell>
          <cell r="AX11">
            <v>24.699200000000001</v>
          </cell>
          <cell r="AY11">
            <v>24.699200000000001</v>
          </cell>
        </row>
        <row r="13">
          <cell r="X13">
            <v>-1.0737875560239075E-2</v>
          </cell>
          <cell r="Y13">
            <v>-1.0737875560239075E-2</v>
          </cell>
          <cell r="Z13">
            <v>-1.0737875560239075E-2</v>
          </cell>
          <cell r="AA13">
            <v>-1.0737875560239075E-2</v>
          </cell>
          <cell r="AB13">
            <v>-4.2951502240956299E-2</v>
          </cell>
          <cell r="AC13">
            <v>0</v>
          </cell>
          <cell r="AD13">
            <v>0</v>
          </cell>
          <cell r="AE13">
            <v>0</v>
          </cell>
          <cell r="AF13">
            <v>0</v>
          </cell>
          <cell r="AG13">
            <v>-4.1338335353413927E-2</v>
          </cell>
          <cell r="AH13">
            <v>2.6698589818601078E-2</v>
          </cell>
          <cell r="AI13">
            <v>0.35885090100778716</v>
          </cell>
          <cell r="AJ13">
            <v>0.71651083327564402</v>
          </cell>
          <cell r="AK13">
            <v>2.0374028778548667</v>
          </cell>
          <cell r="AL13">
            <v>3.7207238264132583</v>
          </cell>
          <cell r="AM13">
            <v>4.9762434361755723</v>
          </cell>
          <cell r="AN13">
            <v>6.3720967697195618</v>
          </cell>
          <cell r="AO13">
            <v>7.7584131963748009</v>
          </cell>
          <cell r="AP13">
            <v>0</v>
          </cell>
          <cell r="AQ13">
            <v>0</v>
          </cell>
          <cell r="AR13">
            <v>0</v>
          </cell>
          <cell r="AS13">
            <v>0</v>
          </cell>
          <cell r="AT13">
            <v>0</v>
          </cell>
          <cell r="AU13">
            <v>0</v>
          </cell>
          <cell r="AV13">
            <v>0</v>
          </cell>
          <cell r="AW13">
            <v>0</v>
          </cell>
          <cell r="AX13">
            <v>0</v>
          </cell>
          <cell r="AY13">
            <v>0</v>
          </cell>
        </row>
        <row r="62">
          <cell r="AC62">
            <v>0</v>
          </cell>
          <cell r="AD62">
            <v>0</v>
          </cell>
          <cell r="AE62">
            <v>0</v>
          </cell>
          <cell r="AF62">
            <v>0</v>
          </cell>
          <cell r="AG62">
            <v>0</v>
          </cell>
          <cell r="AH62">
            <v>0</v>
          </cell>
          <cell r="AI62">
            <v>0</v>
          </cell>
          <cell r="AJ62">
            <v>-0.15339822228912967</v>
          </cell>
          <cell r="AK62">
            <v>-0.14763691197647832</v>
          </cell>
          <cell r="AL62">
            <v>9.5352106495003836E-2</v>
          </cell>
          <cell r="AM62">
            <v>1.281610360742097</v>
          </cell>
          <cell r="AN62">
            <v>2.5589672616987285</v>
          </cell>
          <cell r="AO62">
            <v>7.2610990272527536</v>
          </cell>
        </row>
      </sheetData>
      <sheetData sheetId="20" refreshError="1"/>
      <sheetData sheetId="21" refreshError="1">
        <row r="58">
          <cell r="D58">
            <v>522.022875</v>
          </cell>
          <cell r="E58">
            <v>776.04575</v>
          </cell>
          <cell r="F58">
            <v>868.79150000000004</v>
          </cell>
          <cell r="G58">
            <v>948.15232646508707</v>
          </cell>
          <cell r="H58">
            <v>1107.6521456285984</v>
          </cell>
          <cell r="M58">
            <v>1212.6493999999998</v>
          </cell>
          <cell r="R58">
            <v>1229.9871410010237</v>
          </cell>
          <cell r="W58">
            <v>1229.275285570573</v>
          </cell>
          <cell r="AB58">
            <v>1233.3942459487691</v>
          </cell>
          <cell r="AG58">
            <v>1234.8773837134984</v>
          </cell>
          <cell r="AH58">
            <v>1276.3181911159838</v>
          </cell>
          <cell r="AI58">
            <v>1310.3309584795143</v>
          </cell>
          <cell r="AJ58">
            <v>1344.0209427113077</v>
          </cell>
          <cell r="AK58">
            <v>1374.0279319264841</v>
          </cell>
          <cell r="AL58">
            <v>1397.2675099756102</v>
          </cell>
          <cell r="AM58">
            <v>1414.0961991652957</v>
          </cell>
          <cell r="AN58">
            <v>1432.6060230846781</v>
          </cell>
          <cell r="AO58">
            <v>1454.1560597211969</v>
          </cell>
        </row>
      </sheetData>
      <sheetData sheetId="22" refreshError="1"/>
      <sheetData sheetId="23" refreshError="1"/>
      <sheetData sheetId="24" refreshError="1">
        <row r="11">
          <cell r="D11">
            <v>2</v>
          </cell>
          <cell r="E11">
            <v>1</v>
          </cell>
          <cell r="F11">
            <v>4.0999999999999996</v>
          </cell>
          <cell r="G11">
            <v>14</v>
          </cell>
          <cell r="H11">
            <v>29.695</v>
          </cell>
          <cell r="I11">
            <v>32.258000000000003</v>
          </cell>
          <cell r="J11">
            <v>43.268999999999998</v>
          </cell>
          <cell r="K11">
            <v>49.454999999999998</v>
          </cell>
          <cell r="L11">
            <v>65.314999999999998</v>
          </cell>
          <cell r="M11">
            <v>65.314999999999998</v>
          </cell>
          <cell r="N11">
            <v>51.677999999999997</v>
          </cell>
          <cell r="O11">
            <v>33.625999999999998</v>
          </cell>
          <cell r="P11">
            <v>40.734999999999999</v>
          </cell>
          <cell r="Q11">
            <v>58.146999999999998</v>
          </cell>
          <cell r="R11">
            <v>58.146999999999998</v>
          </cell>
          <cell r="S11">
            <v>61.603996321275304</v>
          </cell>
          <cell r="T11">
            <v>56.8</v>
          </cell>
          <cell r="U11">
            <v>59.1</v>
          </cell>
          <cell r="V11">
            <v>87.2</v>
          </cell>
          <cell r="W11">
            <v>87.2</v>
          </cell>
          <cell r="X11">
            <v>79.099999999999994</v>
          </cell>
          <cell r="Y11">
            <v>81.400000000000006</v>
          </cell>
          <cell r="Z11">
            <v>111.3</v>
          </cell>
          <cell r="AA11">
            <v>122.5</v>
          </cell>
          <cell r="AB11">
            <v>122.5</v>
          </cell>
          <cell r="AC11">
            <v>146.19999999999999</v>
          </cell>
          <cell r="AD11">
            <v>155.19999999999999</v>
          </cell>
          <cell r="AE11">
            <v>165.39999999999998</v>
          </cell>
          <cell r="AF11">
            <v>173.59999999999997</v>
          </cell>
          <cell r="AG11">
            <v>152</v>
          </cell>
          <cell r="AH11">
            <v>178</v>
          </cell>
          <cell r="AI11">
            <v>206</v>
          </cell>
          <cell r="AJ11">
            <v>216</v>
          </cell>
          <cell r="AK11">
            <v>226</v>
          </cell>
          <cell r="AL11">
            <v>236</v>
          </cell>
          <cell r="AM11">
            <v>251</v>
          </cell>
          <cell r="AN11">
            <v>266</v>
          </cell>
          <cell r="AO11">
            <v>276</v>
          </cell>
        </row>
        <row r="22">
          <cell r="D22">
            <v>2</v>
          </cell>
          <cell r="E22">
            <v>-1</v>
          </cell>
          <cell r="F22">
            <v>3.0999999999999996</v>
          </cell>
          <cell r="G22">
            <v>9.9</v>
          </cell>
          <cell r="H22">
            <v>15.695</v>
          </cell>
          <cell r="I22">
            <v>2.5630000000000024</v>
          </cell>
          <cell r="J22">
            <v>11.010999999999996</v>
          </cell>
          <cell r="K22">
            <v>6.1859999999999999</v>
          </cell>
          <cell r="L22">
            <v>15.86</v>
          </cell>
          <cell r="M22">
            <v>35.619999999999997</v>
          </cell>
          <cell r="N22">
            <v>-13.637</v>
          </cell>
          <cell r="O22">
            <v>-18.052</v>
          </cell>
          <cell r="P22">
            <v>7.1090000000000018</v>
          </cell>
          <cell r="Q22">
            <v>17.411999999999999</v>
          </cell>
          <cell r="R22">
            <v>-7.1679999999999993</v>
          </cell>
          <cell r="S22">
            <v>3.4569963212753052</v>
          </cell>
          <cell r="T22">
            <v>-4.8039963212753065</v>
          </cell>
          <cell r="U22">
            <v>2.3000000000000043</v>
          </cell>
          <cell r="V22">
            <v>28.1</v>
          </cell>
          <cell r="W22">
            <v>29.053000000000004</v>
          </cell>
          <cell r="X22">
            <v>-8.1000000000000085</v>
          </cell>
          <cell r="Y22">
            <v>2.3000000000000114</v>
          </cell>
          <cell r="Z22">
            <v>29.899999999999991</v>
          </cell>
          <cell r="AA22">
            <v>11.200000000000003</v>
          </cell>
          <cell r="AB22">
            <v>35.299999999999997</v>
          </cell>
          <cell r="AG22">
            <v>29.5</v>
          </cell>
          <cell r="AH22">
            <v>27</v>
          </cell>
          <cell r="AI22">
            <v>31</v>
          </cell>
          <cell r="AJ22">
            <v>10</v>
          </cell>
          <cell r="AK22">
            <v>0</v>
          </cell>
          <cell r="AL22">
            <v>15</v>
          </cell>
          <cell r="AM22">
            <v>15</v>
          </cell>
          <cell r="AN22">
            <v>15</v>
          </cell>
          <cell r="AO22">
            <v>15</v>
          </cell>
        </row>
        <row r="25">
          <cell r="E25">
            <v>0</v>
          </cell>
          <cell r="F25">
            <v>0</v>
          </cell>
          <cell r="G25">
            <v>-0.43067353491300864</v>
          </cell>
          <cell r="H25">
            <v>-14.534180836488677</v>
          </cell>
          <cell r="I25">
            <v>14.664604371401683</v>
          </cell>
          <cell r="J25">
            <v>-0.55175000000000196</v>
          </cell>
          <cell r="K25">
            <v>1.9104000000000099</v>
          </cell>
          <cell r="L25">
            <v>0.81399999999997874</v>
          </cell>
          <cell r="M25">
            <v>16.83725437140167</v>
          </cell>
          <cell r="N25">
            <v>-1.7370599999999996</v>
          </cell>
          <cell r="O25">
            <v>-1.4855699999999814</v>
          </cell>
          <cell r="P25">
            <v>4.0275614999999902</v>
          </cell>
          <cell r="Q25">
            <v>-1.1548815000000019</v>
          </cell>
          <cell r="R25">
            <v>-0.34994999999999266</v>
          </cell>
          <cell r="S25">
            <v>-1.8866351842105189</v>
          </cell>
          <cell r="T25">
            <v>-0.78390571052632652</v>
          </cell>
          <cell r="U25">
            <v>-3.1323306052631494</v>
          </cell>
          <cell r="V25">
            <v>2.967088166666656</v>
          </cell>
          <cell r="W25">
            <v>-2.8357833333333389</v>
          </cell>
          <cell r="X25">
            <v>0</v>
          </cell>
          <cell r="Y25">
            <v>0</v>
          </cell>
          <cell r="Z25">
            <v>0</v>
          </cell>
          <cell r="AA25">
            <v>0</v>
          </cell>
          <cell r="AB25">
            <v>0</v>
          </cell>
          <cell r="AG25">
            <v>0</v>
          </cell>
          <cell r="AH25">
            <v>0</v>
          </cell>
          <cell r="AI25">
            <v>0</v>
          </cell>
          <cell r="AJ25">
            <v>0</v>
          </cell>
          <cell r="AK25">
            <v>0</v>
          </cell>
          <cell r="AL25">
            <v>0</v>
          </cell>
          <cell r="AM25">
            <v>0</v>
          </cell>
          <cell r="AN25">
            <v>0</v>
          </cell>
          <cell r="AO25">
            <v>0</v>
          </cell>
        </row>
        <row r="26">
          <cell r="D26" t="str">
            <v>...</v>
          </cell>
          <cell r="E26">
            <v>1.9999999999999982</v>
          </cell>
          <cell r="F26">
            <v>7.3000000000000043</v>
          </cell>
          <cell r="G26">
            <v>-7.1000000000000032</v>
          </cell>
          <cell r="H26">
            <v>-6.9719999999999995</v>
          </cell>
          <cell r="I26">
            <v>-17.422000000000001</v>
          </cell>
          <cell r="J26">
            <v>-36.298000000000002</v>
          </cell>
          <cell r="K26">
            <v>-20.310000000000002</v>
          </cell>
          <cell r="L26">
            <v>-9.5549999999999926</v>
          </cell>
          <cell r="M26">
            <v>-83.584999999999994</v>
          </cell>
          <cell r="N26">
            <v>5.6899999999999977</v>
          </cell>
          <cell r="O26">
            <v>14.948999999999991</v>
          </cell>
          <cell r="P26">
            <v>3.2569999999999979</v>
          </cell>
          <cell r="Q26">
            <v>11.095000000000013</v>
          </cell>
          <cell r="R26">
            <v>34.991</v>
          </cell>
          <cell r="S26">
            <v>4.2291578947368293</v>
          </cell>
          <cell r="T26">
            <v>8.4373684210526356</v>
          </cell>
          <cell r="U26">
            <v>-7.5678947368421099</v>
          </cell>
          <cell r="V26">
            <v>-25.968048245614028</v>
          </cell>
          <cell r="W26">
            <v>-20.869416666666673</v>
          </cell>
          <cell r="X26">
            <v>-16.907916666666672</v>
          </cell>
          <cell r="Y26">
            <v>-5.2795833333333348</v>
          </cell>
          <cell r="Z26">
            <v>1.0000000000000142</v>
          </cell>
          <cell r="AA26">
            <v>5.9999999999999858</v>
          </cell>
          <cell r="AB26">
            <v>-15.187500000000007</v>
          </cell>
          <cell r="AG26">
            <v>0</v>
          </cell>
          <cell r="AH26">
            <v>0</v>
          </cell>
          <cell r="AI26">
            <v>0</v>
          </cell>
          <cell r="AJ26">
            <v>0</v>
          </cell>
          <cell r="AK26">
            <v>0</v>
          </cell>
          <cell r="AL26">
            <v>0</v>
          </cell>
          <cell r="AM26">
            <v>0</v>
          </cell>
          <cell r="AN26">
            <v>0</v>
          </cell>
          <cell r="AO26">
            <v>0</v>
          </cell>
        </row>
      </sheetData>
      <sheetData sheetId="25" refreshError="1">
        <row r="57">
          <cell r="D57">
            <v>0</v>
          </cell>
          <cell r="E57">
            <v>0</v>
          </cell>
          <cell r="F57">
            <v>0</v>
          </cell>
          <cell r="G57">
            <v>21.776406846973853</v>
          </cell>
          <cell r="H57">
            <v>10.3201542054902</v>
          </cell>
          <cell r="I57">
            <v>0</v>
          </cell>
          <cell r="J57">
            <v>34.173150969602105</v>
          </cell>
          <cell r="K57">
            <v>0</v>
          </cell>
          <cell r="L57">
            <v>31.221963699823387</v>
          </cell>
          <cell r="M57">
            <v>65.395114669425496</v>
          </cell>
          <cell r="N57">
            <v>0</v>
          </cell>
          <cell r="O57">
            <v>0</v>
          </cell>
          <cell r="P57">
            <v>9.0695246597490602</v>
          </cell>
          <cell r="Q57">
            <v>0</v>
          </cell>
          <cell r="R57">
            <v>9.0695246597490602</v>
          </cell>
          <cell r="S57">
            <v>18.018505718535359</v>
          </cell>
          <cell r="T57">
            <v>0</v>
          </cell>
          <cell r="U57">
            <v>0</v>
          </cell>
          <cell r="V57">
            <v>7.9053573695081614</v>
          </cell>
          <cell r="W57">
            <v>25.923863088043518</v>
          </cell>
          <cell r="X57">
            <v>0</v>
          </cell>
          <cell r="Y57">
            <v>7.5839999999999996</v>
          </cell>
          <cell r="Z57">
            <v>7.5839999999999996</v>
          </cell>
          <cell r="AA57">
            <v>0</v>
          </cell>
          <cell r="AB57">
            <v>15.167999999999999</v>
          </cell>
          <cell r="AC57">
            <v>35.081040000000002</v>
          </cell>
          <cell r="AD57">
            <v>7.5120000000000005</v>
          </cell>
          <cell r="AE57">
            <v>7.5120000000000005</v>
          </cell>
          <cell r="AF57">
            <v>7.5120000000000005</v>
          </cell>
          <cell r="AG57">
            <v>57.617039999999996</v>
          </cell>
          <cell r="AH57">
            <v>30.263999999999996</v>
          </cell>
          <cell r="AI57">
            <v>30.263999999999996</v>
          </cell>
          <cell r="AJ57">
            <v>0</v>
          </cell>
          <cell r="AK57">
            <v>0</v>
          </cell>
          <cell r="AL57">
            <v>0</v>
          </cell>
          <cell r="AM57">
            <v>0</v>
          </cell>
          <cell r="AN57">
            <v>0</v>
          </cell>
          <cell r="AO57">
            <v>0</v>
          </cell>
        </row>
        <row r="58">
          <cell r="D58">
            <v>0</v>
          </cell>
          <cell r="E58">
            <v>0</v>
          </cell>
          <cell r="F58">
            <v>0</v>
          </cell>
          <cell r="G58">
            <v>0</v>
          </cell>
          <cell r="H58">
            <v>0</v>
          </cell>
          <cell r="I58">
            <v>0</v>
          </cell>
          <cell r="J58">
            <v>0</v>
          </cell>
          <cell r="K58">
            <v>0</v>
          </cell>
          <cell r="L58">
            <v>0</v>
          </cell>
          <cell r="M58">
            <v>0</v>
          </cell>
          <cell r="N58">
            <v>0</v>
          </cell>
          <cell r="O58">
            <v>0</v>
          </cell>
          <cell r="P58">
            <v>2.5495290460314073</v>
          </cell>
          <cell r="Q58">
            <v>2.5865281211408906</v>
          </cell>
          <cell r="R58">
            <v>5.1360571671722983</v>
          </cell>
          <cell r="S58">
            <v>2.5363887554244591</v>
          </cell>
          <cell r="T58">
            <v>2.4788676034566199</v>
          </cell>
          <cell r="U58">
            <v>2.4788676034566199</v>
          </cell>
          <cell r="V58">
            <v>2.4704241779713003</v>
          </cell>
          <cell r="W58">
            <v>9.9645481403089988</v>
          </cell>
          <cell r="X58">
            <v>3.5550000000000002</v>
          </cell>
          <cell r="Y58">
            <v>3.5550000000000002</v>
          </cell>
          <cell r="Z58">
            <v>2.37</v>
          </cell>
          <cell r="AA58">
            <v>2.37</v>
          </cell>
          <cell r="AB58">
            <v>11.850000000000001</v>
          </cell>
          <cell r="AC58">
            <v>3.5212500000000002</v>
          </cell>
          <cell r="AD58">
            <v>3.5212500000000002</v>
          </cell>
          <cell r="AE58">
            <v>2.3475000000000001</v>
          </cell>
          <cell r="AF58">
            <v>2.3475000000000001</v>
          </cell>
          <cell r="AG58">
            <v>11.737500000000001</v>
          </cell>
          <cell r="AH58">
            <v>4.634174999999999</v>
          </cell>
          <cell r="AI58">
            <v>10.16366</v>
          </cell>
          <cell r="AJ58">
            <v>8.4360900000000001</v>
          </cell>
          <cell r="AK58">
            <v>23.61853</v>
          </cell>
          <cell r="AL58">
            <v>25.300704</v>
          </cell>
          <cell r="AM58">
            <v>34.637147999999989</v>
          </cell>
          <cell r="AN58">
            <v>32.791043999999992</v>
          </cell>
          <cell r="AO58">
            <v>35.489583999999994</v>
          </cell>
        </row>
      </sheetData>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Macro data"/>
      <sheetName val="Loan terms and stocks"/>
      <sheetName val="Projected Principal"/>
      <sheetName val="Projected Interest"/>
      <sheetName val="31013A"/>
      <sheetName val="33002A"/>
      <sheetName val="61002A"/>
      <sheetName val="60001B"/>
      <sheetName val="60002A"/>
      <sheetName val="22006"/>
      <sheetName val="34002"/>
      <sheetName val="21002"/>
      <sheetName val="21003"/>
      <sheetName val="ADB-11001"/>
      <sheetName val="ADB-11002"/>
      <sheetName val="ADB-11003"/>
      <sheetName val="ADB-11004"/>
      <sheetName val="ADB-11005"/>
      <sheetName val="ADB-11006"/>
      <sheetName val="ADB-11007"/>
      <sheetName val="ADB-11008"/>
      <sheetName val="ADB-11009"/>
      <sheetName val="ADB-11010"/>
      <sheetName val="ADB-11011"/>
      <sheetName val="ADB-11012"/>
      <sheetName val="IDA-10001"/>
      <sheetName val="IDA-10002"/>
      <sheetName val="IDA-10003"/>
      <sheetName val="IDA-10004"/>
      <sheetName val="IDA-10005"/>
      <sheetName val="IDA-10006"/>
      <sheetName val="IDA-10007"/>
      <sheetName val="IDA-10008"/>
      <sheetName val="IDA-10009"/>
      <sheetName val="IDA-10010"/>
      <sheetName val="IDA-10011"/>
      <sheetName val="IDA-10012"/>
      <sheetName val="IDA-10013"/>
      <sheetName val="IDA-10014"/>
      <sheetName val="IDA-10015"/>
      <sheetName val="IDA-10016"/>
      <sheetName val="IDA-10017"/>
      <sheetName val="IDA-10018"/>
      <sheetName val="IDA-10019"/>
      <sheetName val="IDA-10020"/>
      <sheetName val="IDA-10021"/>
      <sheetName val="IDA-10022"/>
      <sheetName val="IDA-10023"/>
      <sheetName val="IDA-10024"/>
      <sheetName val="IDA-10025"/>
      <sheetName val="IDA-10026"/>
      <sheetName val="IDA-10027"/>
      <sheetName val="IDA-10028"/>
      <sheetName val="IDA-10029"/>
      <sheetName val="NDF19002"/>
      <sheetName val="EBRD12002"/>
      <sheetName val="EBRD12004 (B)"/>
      <sheetName val="Лист3"/>
      <sheetName val="Лист2"/>
      <sheetName val="3.2.5"/>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REAL"/>
      <sheetName val="BOP"/>
      <sheetName val="FIS"/>
      <sheetName val="MACROF"/>
      <sheetName val="debt_sust"/>
      <sheetName val="WEO"/>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sheetName val="IN"/>
      <sheetName val="NBK"/>
      <sheetName val="IMF"/>
      <sheetName val="DBF"/>
      <sheetName val="DBS"/>
      <sheetName val="TOT"/>
      <sheetName val="OIL"/>
      <sheetName val="FDI"/>
      <sheetName val="EXP"/>
      <sheetName val="IMP"/>
      <sheetName val="SRV"/>
      <sheetName val="INC"/>
      <sheetName val="BOP"/>
      <sheetName val="TB1"/>
      <sheetName val="TB6"/>
      <sheetName val="TB7"/>
      <sheetName val="TB8"/>
      <sheetName val="WEO"/>
      <sheetName val="SC N"/>
      <sheetName val="Tables"/>
    </sheetNames>
    <sheetDataSet>
      <sheetData sheetId="0" refreshError="1"/>
      <sheetData sheetId="1" refreshError="1">
        <row r="36">
          <cell r="AF36">
            <v>2</v>
          </cell>
        </row>
      </sheetData>
      <sheetData sheetId="2" refreshError="1"/>
      <sheetData sheetId="3" refreshError="1"/>
      <sheetData sheetId="4" refreshError="1">
        <row r="42">
          <cell r="AJ42">
            <v>35.56</v>
          </cell>
          <cell r="AK42">
            <v>100</v>
          </cell>
          <cell r="AL42">
            <v>70</v>
          </cell>
          <cell r="AM42">
            <v>30</v>
          </cell>
          <cell r="AN42">
            <v>400</v>
          </cell>
          <cell r="AO42">
            <v>400</v>
          </cell>
        </row>
        <row r="72">
          <cell r="AK72">
            <v>166.9</v>
          </cell>
          <cell r="AL72">
            <v>152.4</v>
          </cell>
          <cell r="AM72">
            <v>153.9</v>
          </cell>
          <cell r="AN72">
            <v>50</v>
          </cell>
          <cell r="AO72">
            <v>30</v>
          </cell>
        </row>
        <row r="113">
          <cell r="AK113">
            <v>47.7</v>
          </cell>
          <cell r="AL113">
            <v>46.4</v>
          </cell>
          <cell r="AM113">
            <v>48.3</v>
          </cell>
          <cell r="AN113">
            <v>47.3</v>
          </cell>
          <cell r="AO113">
            <v>48.6</v>
          </cell>
        </row>
      </sheetData>
      <sheetData sheetId="5" refreshError="1"/>
      <sheetData sheetId="6" refreshError="1"/>
      <sheetData sheetId="7" refreshError="1"/>
      <sheetData sheetId="8" refreshError="1"/>
      <sheetData sheetId="9" refreshError="1">
        <row r="7">
          <cell r="A7">
            <v>2</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Contents"/>
      <sheetName val="Names"/>
      <sheetName val="BOP tables"/>
      <sheetName val="BOP"/>
      <sheetName val="tab6"/>
      <sheetName val="tabMT"/>
      <sheetName val="Input tables"/>
      <sheetName val="In &amp; out"/>
      <sheetName val="Fiscal and Real Input"/>
      <sheetName val="NFA Banking System"/>
      <sheetName val="WEO"/>
      <sheetName val="WEO1"/>
      <sheetName val="IMF Credit"/>
      <sheetName val="Fund position"/>
      <sheetName val="GEEandGAS"/>
      <sheetName val="Debt tables"/>
      <sheetName val="Debt Service"/>
      <sheetName val="Calculation amort and inter"/>
      <sheetName val="Pub_disb"/>
      <sheetName val="Stock of Debt"/>
      <sheetName val="Exceptional Financing"/>
      <sheetName val="NPV Debt"/>
      <sheetName val="Debt Sust of Public Sector"/>
      <sheetName val="Arrears "/>
      <sheetName val="HIPC indicators"/>
      <sheetName val="Ratio tables"/>
      <sheetName val="volumes&amp;prices"/>
      <sheetName val="Trade"/>
      <sheetName val="Table 8 Debt service capacity"/>
      <sheetName val="Table 9 Cap Repay Fund"/>
      <sheetName val="Output Tables"/>
      <sheetName val="FSUOUT"/>
      <sheetName val="SRtab11"/>
      <sheetName val="SRtab14"/>
      <sheetName val="REDtab39"/>
      <sheetName val="REDtab40"/>
      <sheetName val="REDtab41"/>
      <sheetName val="REDtab42"/>
      <sheetName val="REDtab43"/>
      <sheetName val="REDtab44"/>
      <sheetName val="REDtab45"/>
      <sheetName val="REDtab46"/>
      <sheetName val="SRtab13"/>
      <sheetName val="SRtab12"/>
      <sheetName val="tab6Rus"/>
      <sheetName val="BOPOUTrus"/>
      <sheetName val="Old worksheets"/>
      <sheetName val="RED Table 30"/>
      <sheetName val="RED Table 29"/>
      <sheetName val="Historic export"/>
      <sheetName val="Historic import"/>
      <sheetName val="Historic services"/>
      <sheetName val="Mprodct"/>
      <sheetName val="Xprodct"/>
      <sheetName val="WEO Q5"/>
      <sheetName val="WEO Q6"/>
      <sheetName val="WEO Q7"/>
      <sheetName val="TJK_Q"/>
      <sheetName val="TJK_A"/>
      <sheetName val="EDSSBATCH"/>
      <sheetName val="Other workshee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
      <sheetName val="Micro"/>
      <sheetName val="ControlSheet"/>
      <sheetName val="REAL-weo"/>
      <sheetName val="MON-weo"/>
      <sheetName val="FISCAL-weo"/>
      <sheetName val="BoP-weo"/>
      <sheetName val="QC"/>
      <sheetName val="In"/>
      <sheetName val="Vulner"/>
    </sheetNames>
    <sheetDataSet>
      <sheetData sheetId="0" refreshError="1"/>
      <sheetData sheetId="1" refreshError="1"/>
      <sheetData sheetId="2" refreshError="1"/>
      <sheetData sheetId="3" refreshError="1">
        <row r="32">
          <cell r="H32">
            <v>1.00000004749745E-3</v>
          </cell>
          <cell r="I32">
            <v>1.00000004749745E-3</v>
          </cell>
          <cell r="J32">
            <v>1.00000004749745E-3</v>
          </cell>
          <cell r="K32">
            <v>1.00000004749745E-3</v>
          </cell>
          <cell r="L32">
            <v>1.00000004749745E-3</v>
          </cell>
          <cell r="M32">
            <v>1.00000004749745E-3</v>
          </cell>
          <cell r="N32">
            <v>1.00000004749745E-3</v>
          </cell>
          <cell r="O32">
            <v>1.00000004749745E-3</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Compare"/>
      <sheetName val="Annual"/>
      <sheetName val="Quarterly"/>
      <sheetName val="Weights"/>
      <sheetName val="A Current Data"/>
      <sheetName val="A Previous Data"/>
      <sheetName val="Q Current Data"/>
      <sheetName val="Q Previous Data"/>
      <sheetName val="Weights Data"/>
      <sheetName val="Compare (Non-Euro)"/>
      <sheetName val="Annual (Non-Euro)"/>
      <sheetName val="Quarterly (Non-Euro)"/>
      <sheetName val="Weights (Non-Euro)"/>
      <sheetName val="A Current Data (Non-Euro)"/>
      <sheetName val="A Previous Data (Non-Euro)"/>
      <sheetName val="Q Current Data (Non-Euro)"/>
      <sheetName val="Q Previous Data (Non-Euro)"/>
      <sheetName val="Weights Data (Non-Euro)"/>
      <sheetName val="ControlSheet"/>
    </sheetNames>
    <sheetDataSet>
      <sheetData sheetId="0"/>
      <sheetData sheetId="1"/>
      <sheetData sheetId="2"/>
      <sheetData sheetId="3"/>
      <sheetData sheetId="4"/>
      <sheetData sheetId="5" refreshError="1">
        <row r="60">
          <cell r="D60" t="str">
            <v>S2005START</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Contents"/>
      <sheetName val="WEO"/>
      <sheetName val="volumes&amp;prices"/>
      <sheetName val="BOP"/>
      <sheetName val="WEO1"/>
      <sheetName val="Fiscal and Real Input"/>
      <sheetName val="tab6"/>
      <sheetName val="BOPOUT"/>
      <sheetName val="Table 8 Debt service capacity"/>
      <sheetName val="Trade"/>
      <sheetName val="Pub_disb"/>
      <sheetName val="Calculation amort and inter"/>
      <sheetName val="Exceptional Financing"/>
      <sheetName val="GEEandGAS"/>
      <sheetName val="Historic export"/>
      <sheetName val="Historic import"/>
      <sheetName val="Historic services"/>
      <sheetName val="NPV Debt"/>
      <sheetName val="Debt Service"/>
      <sheetName val="Debt Sust of Public Sector"/>
      <sheetName val="Stock of Debt"/>
      <sheetName val="Arrears "/>
      <sheetName val="HIPC indicators"/>
      <sheetName val="NFA Banking System"/>
      <sheetName val="IMF Credit"/>
      <sheetName val="Table 9 Cap Repay Fund"/>
      <sheetName val="OtherX"/>
      <sheetName val="Mprodct"/>
      <sheetName val="Xprodct"/>
      <sheetName val="RED Table 29"/>
      <sheetName val="RED Table 30"/>
      <sheetName val="Names"/>
      <sheetName val="Complete Data Set (Quarterly)"/>
      <sheetName val="BIG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12">
          <cell r="R12">
            <v>0</v>
          </cell>
          <cell r="V12">
            <v>1.2869565217391306</v>
          </cell>
          <cell r="W12">
            <v>1.2869565217391306</v>
          </cell>
          <cell r="AB12">
            <v>0.9652173913043478</v>
          </cell>
          <cell r="AG12">
            <v>0.9652173913043478</v>
          </cell>
          <cell r="AH12">
            <v>0.9652173913043478</v>
          </cell>
          <cell r="AI12">
            <v>0.9652173913043478</v>
          </cell>
          <cell r="AJ12">
            <v>0.9652173913043478</v>
          </cell>
          <cell r="AK12">
            <v>0.9652173913043478</v>
          </cell>
          <cell r="AL12">
            <v>0.9652173913043478</v>
          </cell>
          <cell r="AM12">
            <v>0.9652173913043478</v>
          </cell>
          <cell r="AN12">
            <v>0.9652173913043478</v>
          </cell>
          <cell r="AO12">
            <v>0.9652173913043478</v>
          </cell>
          <cell r="AP12">
            <v>0.9652173913043478</v>
          </cell>
          <cell r="AQ12">
            <v>0.9652173913043478</v>
          </cell>
          <cell r="AR12">
            <v>0.9652173913043478</v>
          </cell>
          <cell r="AS12">
            <v>0.9652173913043478</v>
          </cell>
          <cell r="AT12">
            <v>0.9652173913043478</v>
          </cell>
          <cell r="AU12">
            <v>0.9652173913043478</v>
          </cell>
          <cell r="AV12">
            <v>0.9652173913043478</v>
          </cell>
          <cell r="AW12">
            <v>0.9652173913043478</v>
          </cell>
          <cell r="AX12">
            <v>0.9652173913043478</v>
          </cell>
          <cell r="AY12">
            <v>0.9652173913043478</v>
          </cell>
          <cell r="AZ12">
            <v>0.9652173913043478</v>
          </cell>
          <cell r="BA12">
            <v>0.9652173913043478</v>
          </cell>
          <cell r="BB12">
            <v>0.9652173913043478</v>
          </cell>
        </row>
        <row r="13">
          <cell r="R13">
            <v>0.59200000000000008</v>
          </cell>
          <cell r="V13">
            <v>0.55700000000000005</v>
          </cell>
          <cell r="W13">
            <v>0.55700000000000005</v>
          </cell>
          <cell r="AB13">
            <v>0.66599999999999993</v>
          </cell>
          <cell r="AG13">
            <v>0.6370434782608696</v>
          </cell>
          <cell r="AH13">
            <v>0.60808695652173916</v>
          </cell>
          <cell r="AI13">
            <v>0.57913043478260884</v>
          </cell>
          <cell r="AJ13">
            <v>0.5501739130434784</v>
          </cell>
          <cell r="AK13">
            <v>0.52121739130434808</v>
          </cell>
          <cell r="AL13">
            <v>0.49226086956521764</v>
          </cell>
          <cell r="AM13">
            <v>0.4633043478260872</v>
          </cell>
          <cell r="AN13">
            <v>0.43434782608695677</v>
          </cell>
          <cell r="AO13">
            <v>0.40539130434782633</v>
          </cell>
          <cell r="AP13">
            <v>0.37643478260869589</v>
          </cell>
          <cell r="AQ13">
            <v>0.34747826086956546</v>
          </cell>
          <cell r="AR13">
            <v>0.31852173913043502</v>
          </cell>
          <cell r="AS13">
            <v>0.28956521739130453</v>
          </cell>
          <cell r="AT13">
            <v>0.26060869565217409</v>
          </cell>
          <cell r="AU13">
            <v>0.23165217391304369</v>
          </cell>
          <cell r="AV13">
            <v>0.20269565217391325</v>
          </cell>
          <cell r="AW13">
            <v>0.17373913043478278</v>
          </cell>
          <cell r="AX13">
            <v>0.14478260869565235</v>
          </cell>
          <cell r="AY13">
            <v>0.11582608695652191</v>
          </cell>
          <cell r="AZ13">
            <v>8.6869565217391476E-2</v>
          </cell>
          <cell r="BA13">
            <v>5.7913043478261046E-2</v>
          </cell>
          <cell r="BB13">
            <v>2.8956521739130613E-2</v>
          </cell>
        </row>
        <row r="17">
          <cell r="R17">
            <v>0</v>
          </cell>
          <cell r="U17">
            <v>4.5</v>
          </cell>
          <cell r="W17">
            <v>4.5</v>
          </cell>
          <cell r="AB17">
            <v>0</v>
          </cell>
          <cell r="AG17">
            <v>0</v>
          </cell>
          <cell r="AH17">
            <v>0</v>
          </cell>
          <cell r="AI17">
            <v>0</v>
          </cell>
          <cell r="AJ17">
            <v>0</v>
          </cell>
          <cell r="AK17">
            <v>0</v>
          </cell>
          <cell r="AL17">
            <v>0</v>
          </cell>
          <cell r="AM17">
            <v>0</v>
          </cell>
          <cell r="AN17">
            <v>0</v>
          </cell>
          <cell r="AO17">
            <v>0</v>
          </cell>
          <cell r="AP17">
            <v>0</v>
          </cell>
          <cell r="AQ17">
            <v>0</v>
          </cell>
          <cell r="AR17">
            <v>0</v>
          </cell>
        </row>
        <row r="18">
          <cell r="W18">
            <v>0.25600000000000001</v>
          </cell>
          <cell r="AB18">
            <v>0</v>
          </cell>
          <cell r="AG18">
            <v>0</v>
          </cell>
          <cell r="AH18">
            <v>0</v>
          </cell>
          <cell r="AI18">
            <v>0</v>
          </cell>
          <cell r="AJ18">
            <v>0</v>
          </cell>
          <cell r="AK18">
            <v>0</v>
          </cell>
          <cell r="AL18">
            <v>0</v>
          </cell>
          <cell r="AM18">
            <v>0</v>
          </cell>
          <cell r="AN18">
            <v>0</v>
          </cell>
          <cell r="AO18">
            <v>0</v>
          </cell>
          <cell r="AP18">
            <v>0</v>
          </cell>
          <cell r="AQ18">
            <v>0</v>
          </cell>
          <cell r="AR18">
            <v>0</v>
          </cell>
        </row>
        <row r="22">
          <cell r="D22">
            <v>0</v>
          </cell>
          <cell r="E22">
            <v>0</v>
          </cell>
          <cell r="F22">
            <v>0.83333333333333337</v>
          </cell>
          <cell r="G22">
            <v>0.83333333333333337</v>
          </cell>
          <cell r="H22">
            <v>0.83333333333333337</v>
          </cell>
          <cell r="M22">
            <v>0.83333333333333337</v>
          </cell>
          <cell r="R22">
            <v>0.83333333333333337</v>
          </cell>
          <cell r="S22">
            <v>0</v>
          </cell>
          <cell r="T22">
            <v>0</v>
          </cell>
          <cell r="U22">
            <v>0</v>
          </cell>
          <cell r="V22">
            <v>0</v>
          </cell>
          <cell r="W22">
            <v>0.83333333333333337</v>
          </cell>
          <cell r="X22">
            <v>0.27958333333333329</v>
          </cell>
          <cell r="Y22">
            <v>0.27958333333333329</v>
          </cell>
          <cell r="Z22">
            <v>0.27958333333333329</v>
          </cell>
          <cell r="AA22">
            <v>0.27958333333333329</v>
          </cell>
          <cell r="AB22">
            <v>1.1183333333333332</v>
          </cell>
          <cell r="AC22">
            <v>0.27958333333333329</v>
          </cell>
          <cell r="AD22">
            <v>0.27958333333333329</v>
          </cell>
          <cell r="AE22">
            <v>0.27958333333333329</v>
          </cell>
          <cell r="AF22">
            <v>0.27958333333333329</v>
          </cell>
          <cell r="AG22">
            <v>1.1183333333333332</v>
          </cell>
          <cell r="AH22">
            <v>1.1183333333333332</v>
          </cell>
          <cell r="AI22">
            <v>1.1183333333333332</v>
          </cell>
          <cell r="AJ22">
            <v>1.1183333333333332</v>
          </cell>
          <cell r="AK22">
            <v>1.1183333333333332</v>
          </cell>
        </row>
        <row r="23">
          <cell r="D23">
            <v>0.35000000000000003</v>
          </cell>
          <cell r="E23">
            <v>0.35000000000000003</v>
          </cell>
          <cell r="F23">
            <v>0.35000000000000003</v>
          </cell>
          <cell r="G23">
            <v>0.35000000000000003</v>
          </cell>
          <cell r="H23">
            <v>0.35000000000000003</v>
          </cell>
          <cell r="M23">
            <v>0.35000000000000003</v>
          </cell>
          <cell r="R23">
            <v>0.35000000000000003</v>
          </cell>
          <cell r="W23">
            <v>0.35000000000000003</v>
          </cell>
          <cell r="X23">
            <v>8.7500000000000008E-2</v>
          </cell>
          <cell r="Y23">
            <v>8.7500000000000008E-2</v>
          </cell>
          <cell r="Z23">
            <v>8.7500000000000008E-2</v>
          </cell>
          <cell r="AA23">
            <v>8.7500000000000008E-2</v>
          </cell>
          <cell r="AB23">
            <v>0.35000000000000003</v>
          </cell>
          <cell r="AC23">
            <v>8.7500000000000008E-2</v>
          </cell>
          <cell r="AD23">
            <v>8.7500000000000008E-2</v>
          </cell>
          <cell r="AE23">
            <v>8.7500000000000008E-2</v>
          </cell>
          <cell r="AF23">
            <v>8.7500000000000008E-2</v>
          </cell>
          <cell r="AG23">
            <v>0.35000000000000003</v>
          </cell>
          <cell r="AH23">
            <v>0.35000000000000003</v>
          </cell>
          <cell r="AI23">
            <v>0.35000000000000003</v>
          </cell>
          <cell r="AJ23">
            <v>0.35000000000000003</v>
          </cell>
          <cell r="AK23">
            <v>0.35000000000000003</v>
          </cell>
        </row>
        <row r="27">
          <cell r="N27">
            <v>0</v>
          </cell>
          <cell r="R27">
            <v>0</v>
          </cell>
          <cell r="S27">
            <v>0</v>
          </cell>
          <cell r="T27">
            <v>0</v>
          </cell>
          <cell r="U27">
            <v>0</v>
          </cell>
          <cell r="V27">
            <v>0</v>
          </cell>
          <cell r="W27">
            <v>0</v>
          </cell>
          <cell r="AB27">
            <v>0</v>
          </cell>
          <cell r="AG27">
            <v>0</v>
          </cell>
          <cell r="AH27">
            <v>0</v>
          </cell>
          <cell r="AI27">
            <v>1.0310832231931735</v>
          </cell>
          <cell r="AJ27">
            <v>1.0310832231931735</v>
          </cell>
          <cell r="AK27">
            <v>1.0310832231931735</v>
          </cell>
          <cell r="AL27">
            <v>1.0310832231931735</v>
          </cell>
          <cell r="AM27">
            <v>1.0310832231931735</v>
          </cell>
          <cell r="AN27">
            <v>1.0310832231931735</v>
          </cell>
          <cell r="AO27">
            <v>1.0310832231931735</v>
          </cell>
          <cell r="AP27">
            <v>1.0310832231931735</v>
          </cell>
          <cell r="AQ27">
            <v>1.0310832231931735</v>
          </cell>
          <cell r="AR27">
            <v>1.0310832231931735</v>
          </cell>
          <cell r="AS27">
            <v>1.0310832231931735</v>
          </cell>
          <cell r="AT27">
            <v>1.0310832231931735</v>
          </cell>
          <cell r="AU27">
            <v>1.0310832231931735</v>
          </cell>
          <cell r="AV27">
            <v>1.0310832231931735</v>
          </cell>
          <cell r="AW27">
            <v>1.0310832231931735</v>
          </cell>
        </row>
        <row r="28">
          <cell r="R28">
            <v>0.4032</v>
          </cell>
          <cell r="S28">
            <v>0.1036224</v>
          </cell>
          <cell r="T28">
            <v>0.10434775680000001</v>
          </cell>
          <cell r="U28">
            <v>0.1050781910976</v>
          </cell>
          <cell r="V28">
            <v>0.10826373843528321</v>
          </cell>
          <cell r="W28">
            <v>0.4032</v>
          </cell>
          <cell r="X28">
            <v>9.0999999999999998E-2</v>
          </cell>
          <cell r="Y28">
            <v>9.0999999999999998E-2</v>
          </cell>
          <cell r="Z28">
            <v>9.0999999999999998E-2</v>
          </cell>
          <cell r="AA28">
            <v>9.0999999999999998E-2</v>
          </cell>
          <cell r="AB28">
            <v>0.36399999999999999</v>
          </cell>
          <cell r="AC28">
            <v>9.0999999999999998E-2</v>
          </cell>
          <cell r="AD28">
            <v>9.0999999999999998E-2</v>
          </cell>
          <cell r="AE28">
            <v>9.0999999999999998E-2</v>
          </cell>
          <cell r="AF28">
            <v>9.0999999999999998E-2</v>
          </cell>
          <cell r="AG28">
            <v>0.36399999999999999</v>
          </cell>
          <cell r="AH28">
            <v>0.43050695374113285</v>
          </cell>
          <cell r="AI28">
            <v>0.43050695374113285</v>
          </cell>
          <cell r="AJ28">
            <v>0.40163662349172402</v>
          </cell>
          <cell r="AK28">
            <v>0.37276629324231514</v>
          </cell>
          <cell r="AL28">
            <v>0.34389596299290631</v>
          </cell>
          <cell r="AM28">
            <v>0.31502563274349749</v>
          </cell>
          <cell r="AN28">
            <v>0.2861553024940886</v>
          </cell>
          <cell r="AO28">
            <v>0.25728497224467978</v>
          </cell>
          <cell r="AP28">
            <v>0.22841464199527092</v>
          </cell>
          <cell r="AQ28">
            <v>0.1995443117458621</v>
          </cell>
          <cell r="AR28">
            <v>0.17067398149645324</v>
          </cell>
          <cell r="AS28">
            <v>0.14180365124704439</v>
          </cell>
          <cell r="AT28">
            <v>0.11293332099763555</v>
          </cell>
          <cell r="AU28">
            <v>8.4062990748226693E-2</v>
          </cell>
          <cell r="AV28">
            <v>5.5192660498817832E-2</v>
          </cell>
          <cell r="AW28">
            <v>2.6322330249408978E-2</v>
          </cell>
        </row>
        <row r="32">
          <cell r="M32">
            <v>0</v>
          </cell>
          <cell r="R32">
            <v>0</v>
          </cell>
          <cell r="W32">
            <v>0</v>
          </cell>
          <cell r="X32">
            <v>0.64196428571428565</v>
          </cell>
          <cell r="Y32">
            <v>0.64196428571428565</v>
          </cell>
          <cell r="Z32">
            <v>0.64196428571428565</v>
          </cell>
          <cell r="AA32">
            <v>0.64196428571428565</v>
          </cell>
          <cell r="AB32">
            <v>2.5678571428571426</v>
          </cell>
          <cell r="AC32">
            <v>0.64200000000000002</v>
          </cell>
          <cell r="AD32">
            <v>0.64200000000000002</v>
          </cell>
          <cell r="AE32">
            <v>0.64200000000000002</v>
          </cell>
          <cell r="AF32">
            <v>0.64200000000000002</v>
          </cell>
          <cell r="AG32">
            <v>2.5680000000000001</v>
          </cell>
          <cell r="AH32">
            <v>2.5680000000000001</v>
          </cell>
          <cell r="AI32">
            <v>3.6688571428571426</v>
          </cell>
          <cell r="AJ32">
            <v>3.6688571428571426</v>
          </cell>
          <cell r="AK32">
            <v>3.6688571428571426</v>
          </cell>
          <cell r="AL32">
            <v>3.6688571428571426</v>
          </cell>
          <cell r="AM32">
            <v>3.3027142857142908</v>
          </cell>
        </row>
        <row r="33">
          <cell r="W33">
            <v>0.71909599999999996</v>
          </cell>
          <cell r="X33">
            <v>0.18</v>
          </cell>
          <cell r="Y33">
            <v>0.17699999999999999</v>
          </cell>
          <cell r="Z33">
            <v>0.17499999999999999</v>
          </cell>
          <cell r="AA33">
            <v>0.17</v>
          </cell>
          <cell r="AB33">
            <v>0.70200000000000007</v>
          </cell>
          <cell r="AC33">
            <v>0.17549999999999999</v>
          </cell>
          <cell r="AD33">
            <v>0.17549999999999999</v>
          </cell>
          <cell r="AE33">
            <v>0.17549999999999999</v>
          </cell>
          <cell r="AF33">
            <v>0.17549999999999999</v>
          </cell>
          <cell r="AG33">
            <v>0.70199999999999996</v>
          </cell>
          <cell r="AH33">
            <v>0.50338800000000006</v>
          </cell>
          <cell r="AI33">
            <v>0.40066000000000013</v>
          </cell>
          <cell r="AJ33">
            <v>0.29793200000000014</v>
          </cell>
          <cell r="AK33">
            <v>0.19520400000000013</v>
          </cell>
          <cell r="AL33">
            <v>9.2476000000000141E-2</v>
          </cell>
        </row>
        <row r="37">
          <cell r="H37">
            <v>0</v>
          </cell>
          <cell r="M37">
            <v>0</v>
          </cell>
          <cell r="R37">
            <v>0</v>
          </cell>
          <cell r="W37">
            <v>0</v>
          </cell>
          <cell r="AB37">
            <v>0</v>
          </cell>
          <cell r="AC37">
            <v>8.9250327777258676</v>
          </cell>
          <cell r="AD37">
            <v>8.9250327777258676</v>
          </cell>
          <cell r="AE37">
            <v>8.9250327777258676</v>
          </cell>
          <cell r="AF37">
            <v>8.9250327777258676</v>
          </cell>
          <cell r="AG37">
            <v>35.70013111090347</v>
          </cell>
          <cell r="AH37">
            <v>35.70013111090347</v>
          </cell>
          <cell r="AI37">
            <v>35.70013111090347</v>
          </cell>
          <cell r="AJ37">
            <v>35.70013111090347</v>
          </cell>
          <cell r="AK37">
            <v>35.70013111090347</v>
          </cell>
          <cell r="AL37">
            <v>35.70013111090347</v>
          </cell>
          <cell r="AM37">
            <v>35.70013111090347</v>
          </cell>
          <cell r="AN37">
            <v>35.70013111090347</v>
          </cell>
          <cell r="AO37">
            <v>35.70013111090347</v>
          </cell>
        </row>
        <row r="38">
          <cell r="H38">
            <v>8.0556000000000001</v>
          </cell>
          <cell r="M38">
            <v>8.2811567999999998</v>
          </cell>
          <cell r="R38">
            <v>8.5130291904000011</v>
          </cell>
          <cell r="W38">
            <v>8.7513940077312018</v>
          </cell>
          <cell r="X38">
            <v>2.2491082599869188</v>
          </cell>
          <cell r="Y38">
            <v>2.2491082599869188</v>
          </cell>
          <cell r="Z38">
            <v>2.2491082599869188</v>
          </cell>
          <cell r="AA38">
            <v>2.2491082599869188</v>
          </cell>
          <cell r="AB38">
            <v>8.9964330399476751</v>
          </cell>
          <cell r="AC38">
            <v>2.1241578010987565</v>
          </cell>
          <cell r="AD38">
            <v>2.1241578010987565</v>
          </cell>
          <cell r="AE38">
            <v>2.1241578010987565</v>
          </cell>
          <cell r="AF38">
            <v>2.1241578010987565</v>
          </cell>
          <cell r="AG38">
            <v>8.4966312043950261</v>
          </cell>
          <cell r="AH38">
            <v>6.9972256977370799</v>
          </cell>
          <cell r="AI38">
            <v>5.9976220266317828</v>
          </cell>
          <cell r="AJ38">
            <v>4.9980183555264857</v>
          </cell>
          <cell r="AK38">
            <v>3.998414684421189</v>
          </cell>
          <cell r="AL38">
            <v>2.9988110133158914</v>
          </cell>
          <cell r="AM38">
            <v>1.9992073422105945</v>
          </cell>
          <cell r="AN38">
            <v>0.99960367110529724</v>
          </cell>
          <cell r="AO38">
            <v>0</v>
          </cell>
        </row>
        <row r="42">
          <cell r="R42">
            <v>9.4</v>
          </cell>
          <cell r="W42">
            <v>11.6</v>
          </cell>
          <cell r="AB42">
            <v>11.799999999999999</v>
          </cell>
          <cell r="AG42">
            <v>12.898</v>
          </cell>
          <cell r="AH42">
            <v>12.898</v>
          </cell>
          <cell r="AI42">
            <v>12.898</v>
          </cell>
          <cell r="AJ42">
            <v>12.898</v>
          </cell>
          <cell r="AK42">
            <v>12.898</v>
          </cell>
          <cell r="AL42">
            <v>12.898</v>
          </cell>
          <cell r="AM42">
            <v>12.898</v>
          </cell>
          <cell r="AN42">
            <v>12.898</v>
          </cell>
          <cell r="AO42">
            <v>12.898</v>
          </cell>
          <cell r="AP42">
            <v>12.898</v>
          </cell>
        </row>
        <row r="43">
          <cell r="R43">
            <v>1.2</v>
          </cell>
          <cell r="W43">
            <v>1.1160000000000001</v>
          </cell>
          <cell r="AB43">
            <v>3.4462399999999995</v>
          </cell>
          <cell r="AG43">
            <v>3.1004679999999998</v>
          </cell>
          <cell r="AH43">
            <v>2.7393239999999999</v>
          </cell>
          <cell r="AI43">
            <v>2.37818</v>
          </cell>
          <cell r="AJ43">
            <v>2.0170360000000001</v>
          </cell>
          <cell r="AK43">
            <v>1.6558920000000004</v>
          </cell>
          <cell r="AL43">
            <v>1.2947480000000005</v>
          </cell>
          <cell r="AM43">
            <v>0.93360400000000054</v>
          </cell>
          <cell r="AN43">
            <v>0.57246000000000041</v>
          </cell>
          <cell r="AO43">
            <v>0.21131600000000048</v>
          </cell>
          <cell r="AP43">
            <v>-0.14982799999999952</v>
          </cell>
        </row>
        <row r="47">
          <cell r="R47">
            <v>0</v>
          </cell>
          <cell r="W47">
            <v>0</v>
          </cell>
          <cell r="AB47">
            <v>0</v>
          </cell>
          <cell r="AG47">
            <v>0</v>
          </cell>
          <cell r="AH47">
            <v>1.2137</v>
          </cell>
          <cell r="AI47">
            <v>1.2137</v>
          </cell>
          <cell r="AJ47">
            <v>1.2137</v>
          </cell>
          <cell r="AK47">
            <v>1.2137</v>
          </cell>
          <cell r="AL47">
            <v>1.2137</v>
          </cell>
          <cell r="AM47">
            <v>1.2137</v>
          </cell>
          <cell r="AN47">
            <v>1.2137</v>
          </cell>
          <cell r="AO47">
            <v>1.2137</v>
          </cell>
          <cell r="AP47">
            <v>1.2137</v>
          </cell>
          <cell r="AQ47">
            <v>1.2137</v>
          </cell>
        </row>
        <row r="48">
          <cell r="R48">
            <v>0.51200800000000002</v>
          </cell>
          <cell r="W48">
            <v>0.52634422400000014</v>
          </cell>
          <cell r="X48">
            <v>8.4959000000000007E-2</v>
          </cell>
          <cell r="Y48">
            <v>8.4959000000000007E-2</v>
          </cell>
          <cell r="Z48">
            <v>8.4959000000000007E-2</v>
          </cell>
          <cell r="AA48">
            <v>8.4959000000000007E-2</v>
          </cell>
          <cell r="AB48">
            <v>0.33983600000000003</v>
          </cell>
          <cell r="AC48">
            <v>8.4959000000000007E-2</v>
          </cell>
          <cell r="AD48">
            <v>8.4959000000000007E-2</v>
          </cell>
          <cell r="AE48">
            <v>8.4959000000000007E-2</v>
          </cell>
          <cell r="AF48">
            <v>8.4959000000000007E-2</v>
          </cell>
          <cell r="AG48">
            <v>0.33983600000000003</v>
          </cell>
          <cell r="AH48">
            <v>0.33983600000000003</v>
          </cell>
          <cell r="AI48">
            <v>0.30585240000000002</v>
          </cell>
          <cell r="AJ48">
            <v>0.27186880000000008</v>
          </cell>
          <cell r="AK48">
            <v>0.23788520000000007</v>
          </cell>
          <cell r="AL48">
            <v>0.20390160000000007</v>
          </cell>
          <cell r="AM48">
            <v>0.16991800000000007</v>
          </cell>
          <cell r="AN48">
            <v>0.13593440000000007</v>
          </cell>
          <cell r="AO48">
            <v>0.10195080000000005</v>
          </cell>
          <cell r="AP48">
            <v>6.7967200000000033E-2</v>
          </cell>
          <cell r="AQ48">
            <v>3.3983600000000037E-2</v>
          </cell>
        </row>
        <row r="52">
          <cell r="R52">
            <v>0</v>
          </cell>
          <cell r="W52">
            <v>0.28137499999999999</v>
          </cell>
          <cell r="X52">
            <v>7.0343749999999997E-2</v>
          </cell>
          <cell r="Y52">
            <v>7.0343749999999997E-2</v>
          </cell>
          <cell r="Z52">
            <v>7.0343749999999997E-2</v>
          </cell>
          <cell r="AA52">
            <v>7.0343749999999997E-2</v>
          </cell>
          <cell r="AB52">
            <v>0.28137499999999999</v>
          </cell>
          <cell r="AC52">
            <v>7.0343749999999997E-2</v>
          </cell>
          <cell r="AD52">
            <v>7.0343749999999997E-2</v>
          </cell>
          <cell r="AE52">
            <v>7.0343749999999997E-2</v>
          </cell>
          <cell r="AF52">
            <v>7.0343749999999997E-2</v>
          </cell>
          <cell r="AG52">
            <v>0.28137499999999999</v>
          </cell>
          <cell r="AH52">
            <v>0.28137499999999999</v>
          </cell>
          <cell r="AI52">
            <v>0.28137499999999999</v>
          </cell>
          <cell r="AJ52">
            <v>0.28137499999999999</v>
          </cell>
          <cell r="AK52">
            <v>0.28137499999999999</v>
          </cell>
          <cell r="AL52">
            <v>0.28137499999999999</v>
          </cell>
        </row>
        <row r="53">
          <cell r="W53">
            <v>6.3028000000000001E-2</v>
          </cell>
          <cell r="X53">
            <v>1.3787374999999999E-2</v>
          </cell>
          <cell r="Y53">
            <v>1.3787374999999999E-2</v>
          </cell>
          <cell r="Z53">
            <v>1.3787374999999999E-2</v>
          </cell>
          <cell r="AA53">
            <v>1.3787374999999999E-2</v>
          </cell>
          <cell r="AB53">
            <v>5.5149499999999997E-2</v>
          </cell>
          <cell r="AC53">
            <v>1.181775E-2</v>
          </cell>
          <cell r="AD53">
            <v>1.181775E-2</v>
          </cell>
          <cell r="AE53">
            <v>1.181775E-2</v>
          </cell>
          <cell r="AF53">
            <v>1.181775E-2</v>
          </cell>
          <cell r="AG53">
            <v>4.7271000000000001E-2</v>
          </cell>
          <cell r="AH53">
            <v>3.9392500000000004E-2</v>
          </cell>
          <cell r="AI53">
            <v>3.1514000000000007E-2</v>
          </cell>
          <cell r="AJ53">
            <v>2.3635500000000007E-2</v>
          </cell>
          <cell r="AK53">
            <v>1.5757000000000011E-2</v>
          </cell>
          <cell r="AL53">
            <v>7.8785000000000088E-3</v>
          </cell>
          <cell r="AM53">
            <v>0</v>
          </cell>
          <cell r="AN53">
            <v>0</v>
          </cell>
          <cell r="AO53">
            <v>0</v>
          </cell>
        </row>
        <row r="64">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AB64">
            <v>0</v>
          </cell>
          <cell r="AG64">
            <v>0</v>
          </cell>
          <cell r="AH64">
            <v>0</v>
          </cell>
          <cell r="AI64">
            <v>0</v>
          </cell>
          <cell r="AJ64">
            <v>0</v>
          </cell>
          <cell r="AK64">
            <v>0</v>
          </cell>
          <cell r="AL64">
            <v>0</v>
          </cell>
          <cell r="AM64">
            <v>0</v>
          </cell>
          <cell r="AN64">
            <v>0.35000000000000003</v>
          </cell>
          <cell r="AO64">
            <v>1.85</v>
          </cell>
          <cell r="AP64">
            <v>3.35</v>
          </cell>
          <cell r="AQ64">
            <v>4.8499999999999996</v>
          </cell>
          <cell r="AR64">
            <v>6.35</v>
          </cell>
          <cell r="AS64">
            <v>7.85</v>
          </cell>
          <cell r="AT64">
            <v>9.35</v>
          </cell>
          <cell r="AU64">
            <v>9.35</v>
          </cell>
          <cell r="AV64">
            <v>9.35</v>
          </cell>
          <cell r="AW64">
            <v>9.35</v>
          </cell>
          <cell r="AX64">
            <v>9</v>
          </cell>
          <cell r="AY64">
            <v>7.5</v>
          </cell>
          <cell r="AZ64">
            <v>6</v>
          </cell>
          <cell r="BA64">
            <v>4.5</v>
          </cell>
          <cell r="BB64">
            <v>3</v>
          </cell>
          <cell r="BC64">
            <v>1.5</v>
          </cell>
        </row>
        <row r="65">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AB65">
            <v>0</v>
          </cell>
          <cell r="AG65">
            <v>0</v>
          </cell>
          <cell r="AH65">
            <v>0</v>
          </cell>
          <cell r="AI65">
            <v>0</v>
          </cell>
          <cell r="AJ65">
            <v>9.8000000000000004E-2</v>
          </cell>
          <cell r="AK65">
            <v>0.51800000000000002</v>
          </cell>
          <cell r="AL65">
            <v>0.93800000000000006</v>
          </cell>
          <cell r="AM65">
            <v>1.3580000000000001</v>
          </cell>
          <cell r="AN65">
            <v>1.778</v>
          </cell>
          <cell r="AO65">
            <v>2.1882000000000001</v>
          </cell>
          <cell r="AP65">
            <v>2.5564000000000004</v>
          </cell>
          <cell r="AQ65">
            <v>2.4626000000000006</v>
          </cell>
          <cell r="AR65">
            <v>2.3268000000000009</v>
          </cell>
          <cell r="AS65">
            <v>2.1490000000000009</v>
          </cell>
          <cell r="AT65">
            <v>1.9292000000000009</v>
          </cell>
          <cell r="AU65">
            <v>1.6674000000000009</v>
          </cell>
          <cell r="AV65">
            <v>1.4056000000000008</v>
          </cell>
          <cell r="AW65">
            <v>1.1438000000000008</v>
          </cell>
          <cell r="AX65">
            <v>0.88200000000000078</v>
          </cell>
          <cell r="AY65">
            <v>0.63000000000000078</v>
          </cell>
          <cell r="AZ65">
            <v>0.42000000000000082</v>
          </cell>
          <cell r="BA65">
            <v>0.25200000000000078</v>
          </cell>
          <cell r="BB65">
            <v>0.12600000000000081</v>
          </cell>
          <cell r="BC65">
            <v>4.2000000000000794E-2</v>
          </cell>
        </row>
        <row r="116">
          <cell r="M116">
            <v>0</v>
          </cell>
          <cell r="N116">
            <v>0</v>
          </cell>
          <cell r="O116">
            <v>0</v>
          </cell>
          <cell r="P116">
            <v>0</v>
          </cell>
          <cell r="Q116">
            <v>0</v>
          </cell>
          <cell r="R116">
            <v>0</v>
          </cell>
          <cell r="S116">
            <v>0</v>
          </cell>
          <cell r="T116">
            <v>0</v>
          </cell>
          <cell r="U116">
            <v>0</v>
          </cell>
          <cell r="V116">
            <v>0</v>
          </cell>
          <cell r="W116">
            <v>0</v>
          </cell>
          <cell r="X116">
            <v>17.384214270000005</v>
          </cell>
          <cell r="Y116">
            <v>0</v>
          </cell>
          <cell r="Z116">
            <v>0</v>
          </cell>
          <cell r="AA116">
            <v>10.74624</v>
          </cell>
          <cell r="AB116">
            <v>27.613014375000002</v>
          </cell>
          <cell r="AC116">
            <v>10.8</v>
          </cell>
          <cell r="AD116">
            <v>0</v>
          </cell>
          <cell r="AE116">
            <v>0</v>
          </cell>
          <cell r="AF116">
            <v>0</v>
          </cell>
          <cell r="AG116">
            <v>10.8</v>
          </cell>
          <cell r="AH116">
            <v>10.92</v>
          </cell>
          <cell r="AI116">
            <v>11.040000000000001</v>
          </cell>
          <cell r="AJ116">
            <v>10.948</v>
          </cell>
        </row>
        <row r="118">
          <cell r="M118">
            <v>0</v>
          </cell>
          <cell r="N118">
            <v>0</v>
          </cell>
          <cell r="O118">
            <v>0</v>
          </cell>
          <cell r="P118">
            <v>0</v>
          </cell>
          <cell r="Q118">
            <v>0</v>
          </cell>
          <cell r="R118">
            <v>0</v>
          </cell>
          <cell r="S118">
            <v>0</v>
          </cell>
          <cell r="T118">
            <v>0</v>
          </cell>
          <cell r="U118">
            <v>0</v>
          </cell>
          <cell r="V118">
            <v>0</v>
          </cell>
          <cell r="W118">
            <v>0</v>
          </cell>
          <cell r="X118">
            <v>1.1829112016551659</v>
          </cell>
          <cell r="Y118">
            <v>0</v>
          </cell>
          <cell r="Z118">
            <v>1.1413695775148012</v>
          </cell>
          <cell r="AA118">
            <v>0</v>
          </cell>
          <cell r="AB118">
            <v>2.2952323948620688</v>
          </cell>
          <cell r="AC118">
            <v>0.89666813838149995</v>
          </cell>
          <cell r="AD118">
            <v>0</v>
          </cell>
          <cell r="AE118">
            <v>0.89666813838149995</v>
          </cell>
          <cell r="AF118">
            <v>0</v>
          </cell>
          <cell r="AG118">
            <v>1.7933362767629999</v>
          </cell>
          <cell r="AH118">
            <v>1.2944530353936998</v>
          </cell>
          <cell r="AI118">
            <v>0.78416739402439994</v>
          </cell>
          <cell r="AJ118">
            <v>0.26184245402439993</v>
          </cell>
        </row>
        <row r="123">
          <cell r="D123">
            <v>0</v>
          </cell>
          <cell r="E123">
            <v>0</v>
          </cell>
          <cell r="F123">
            <v>0</v>
          </cell>
          <cell r="G123">
            <v>0</v>
          </cell>
          <cell r="H123">
            <v>0</v>
          </cell>
          <cell r="M123">
            <v>0</v>
          </cell>
          <cell r="R123">
            <v>0</v>
          </cell>
          <cell r="W123">
            <v>0</v>
          </cell>
          <cell r="AB123">
            <v>0</v>
          </cell>
          <cell r="AG123">
            <v>0</v>
          </cell>
          <cell r="AH123">
            <v>0</v>
          </cell>
          <cell r="AI123">
            <v>0</v>
          </cell>
          <cell r="AJ123">
            <v>0</v>
          </cell>
          <cell r="AK123">
            <v>1</v>
          </cell>
          <cell r="AL123">
            <v>1.75</v>
          </cell>
          <cell r="AM123">
            <v>3.0171333333333332</v>
          </cell>
          <cell r="AN123">
            <v>4.0348666666666659</v>
          </cell>
          <cell r="AO123">
            <v>4.0348666666666659</v>
          </cell>
          <cell r="AP123">
            <v>4.0348666666666659</v>
          </cell>
          <cell r="AQ123">
            <v>4.0348666666666659</v>
          </cell>
          <cell r="AR123">
            <v>4.0348666666666659</v>
          </cell>
          <cell r="AS123">
            <v>4.0348666666666659</v>
          </cell>
          <cell r="AT123">
            <v>4.0348666666666659</v>
          </cell>
          <cell r="AU123">
            <v>4.0348666666666659</v>
          </cell>
          <cell r="AV123">
            <v>4.0348666666666659</v>
          </cell>
          <cell r="AW123">
            <v>4.0348666666666659</v>
          </cell>
          <cell r="AX123">
            <v>4.0348666666666659</v>
          </cell>
          <cell r="AY123">
            <v>4.0348666666666659</v>
          </cell>
          <cell r="AZ123">
            <v>4.0348666666666659</v>
          </cell>
          <cell r="BA123">
            <v>4.0348666666666659</v>
          </cell>
          <cell r="BB123">
            <v>4.0348666666666659</v>
          </cell>
          <cell r="BC123">
            <v>4.0348666666666659</v>
          </cell>
          <cell r="BD123">
            <v>4.0348666666666659</v>
          </cell>
          <cell r="BE123">
            <v>4.0348666666666659</v>
          </cell>
          <cell r="BF123">
            <v>4.0348666666666659</v>
          </cell>
          <cell r="BG123">
            <v>4.0348666666666659</v>
          </cell>
          <cell r="BH123">
            <v>4.0348666666666659</v>
          </cell>
          <cell r="BI123">
            <v>4.0348666666666659</v>
          </cell>
          <cell r="BJ123">
            <v>4.0348666666666659</v>
          </cell>
          <cell r="BK123">
            <v>4.0348666666666659</v>
          </cell>
          <cell r="BL123">
            <v>4.0348666666666659</v>
          </cell>
          <cell r="BM123">
            <v>4.0348666666666659</v>
          </cell>
          <cell r="BN123">
            <v>4.0348666666666659</v>
          </cell>
          <cell r="BO123">
            <v>3.0348666666666664</v>
          </cell>
          <cell r="BP123">
            <v>2.2848666666666664</v>
          </cell>
          <cell r="BQ123">
            <v>1.0177333333333332</v>
          </cell>
          <cell r="BR123">
            <v>0</v>
          </cell>
          <cell r="BS123">
            <v>0</v>
          </cell>
          <cell r="BT123">
            <v>0</v>
          </cell>
          <cell r="BU123">
            <v>0</v>
          </cell>
          <cell r="BV123">
            <v>0</v>
          </cell>
          <cell r="BW123">
            <v>0</v>
          </cell>
          <cell r="BX123">
            <v>0</v>
          </cell>
          <cell r="BY123">
            <v>0</v>
          </cell>
        </row>
        <row r="124">
          <cell r="D124">
            <v>0</v>
          </cell>
          <cell r="E124">
            <v>0</v>
          </cell>
          <cell r="F124">
            <v>0</v>
          </cell>
          <cell r="G124">
            <v>0</v>
          </cell>
          <cell r="H124">
            <v>0.4</v>
          </cell>
          <cell r="M124">
            <v>0.5</v>
          </cell>
          <cell r="R124">
            <v>0.6</v>
          </cell>
          <cell r="S124">
            <v>0.22706249999999997</v>
          </cell>
          <cell r="T124">
            <v>0.22706249999999997</v>
          </cell>
          <cell r="U124">
            <v>0.22706249999999997</v>
          </cell>
          <cell r="V124">
            <v>0.22706249999999997</v>
          </cell>
          <cell r="W124">
            <v>0.90824999999999989</v>
          </cell>
          <cell r="X124">
            <v>0.22706249999999997</v>
          </cell>
          <cell r="Y124">
            <v>0.22706249999999997</v>
          </cell>
          <cell r="Z124">
            <v>0.22706249999999997</v>
          </cell>
          <cell r="AA124">
            <v>0.22706249999999997</v>
          </cell>
          <cell r="AB124">
            <v>1.1164499999999999</v>
          </cell>
          <cell r="AC124">
            <v>0.34429447499999999</v>
          </cell>
          <cell r="AD124">
            <v>0.34429447499999999</v>
          </cell>
          <cell r="AE124">
            <v>0.34429447499999999</v>
          </cell>
          <cell r="AF124">
            <v>0.34429447499999999</v>
          </cell>
          <cell r="AG124">
            <v>1.3771779</v>
          </cell>
          <cell r="AH124">
            <v>1.6836279000000001</v>
          </cell>
          <cell r="AI124">
            <v>1.8036279</v>
          </cell>
          <cell r="AJ124">
            <v>1.9236279000000001</v>
          </cell>
          <cell r="AK124">
            <v>2.0436279000000002</v>
          </cell>
          <cell r="AL124">
            <v>2.1561279</v>
          </cell>
          <cell r="AM124">
            <v>2.2630029</v>
          </cell>
          <cell r="AN124">
            <v>2.2403743999999999</v>
          </cell>
          <cell r="AO124">
            <v>2.2101128999999999</v>
          </cell>
          <cell r="AP124">
            <v>2.1798513999999996</v>
          </cell>
          <cell r="AQ124">
            <v>2.1495898999999996</v>
          </cell>
          <cell r="AR124">
            <v>2.1193283999999992</v>
          </cell>
          <cell r="AS124">
            <v>2.0890668999999993</v>
          </cell>
          <cell r="AT124">
            <v>2.0588053999999989</v>
          </cell>
          <cell r="AU124">
            <v>2.028543899999999</v>
          </cell>
          <cell r="AV124">
            <v>1.9982823999999988</v>
          </cell>
          <cell r="AW124">
            <v>1.9680208999999986</v>
          </cell>
          <cell r="AX124">
            <v>1.9377593999999985</v>
          </cell>
          <cell r="AY124">
            <v>1.9074978999999985</v>
          </cell>
          <cell r="AZ124">
            <v>1.8772363999999986</v>
          </cell>
          <cell r="BA124">
            <v>1.8469748999999986</v>
          </cell>
          <cell r="BB124">
            <v>1.8167133999999987</v>
          </cell>
          <cell r="BC124">
            <v>1.7864518999999988</v>
          </cell>
          <cell r="BD124">
            <v>1.7561903999999988</v>
          </cell>
          <cell r="BE124">
            <v>1.7259288999999989</v>
          </cell>
          <cell r="BF124">
            <v>1.6956673999999989</v>
          </cell>
          <cell r="BG124">
            <v>1.665405899999999</v>
          </cell>
          <cell r="BH124">
            <v>1.6351443999999991</v>
          </cell>
          <cell r="BI124">
            <v>1.6048828999999991</v>
          </cell>
          <cell r="BJ124">
            <v>1.5746213999999992</v>
          </cell>
          <cell r="BK124">
            <v>1.5443598999999992</v>
          </cell>
          <cell r="BL124">
            <v>1.5140983999999993</v>
          </cell>
          <cell r="BM124">
            <v>1.4838368999999993</v>
          </cell>
          <cell r="BN124">
            <v>1.4535753999999994</v>
          </cell>
          <cell r="BO124">
            <v>1.4233138999999995</v>
          </cell>
          <cell r="BP124">
            <v>1.4005523999999996</v>
          </cell>
          <cell r="BQ124">
            <v>1.3834158999999995</v>
          </cell>
          <cell r="BR124">
            <v>1.3757828999999997</v>
          </cell>
          <cell r="BS124">
            <v>1.3757828999999997</v>
          </cell>
          <cell r="BT124">
            <v>1.3757828999999997</v>
          </cell>
          <cell r="BU124">
            <v>1.3757828999999997</v>
          </cell>
          <cell r="BV124">
            <v>1.3757828999999997</v>
          </cell>
          <cell r="BW124">
            <v>1.3757828999999997</v>
          </cell>
          <cell r="BX124">
            <v>1.3757828999999997</v>
          </cell>
          <cell r="BY124">
            <v>1.3757828999999997</v>
          </cell>
        </row>
        <row r="144">
          <cell r="AJ144">
            <v>0.1875</v>
          </cell>
          <cell r="AK144">
            <v>0.1875</v>
          </cell>
          <cell r="AL144">
            <v>0.1875</v>
          </cell>
          <cell r="AM144">
            <v>0.1875</v>
          </cell>
          <cell r="AN144">
            <v>0.1875</v>
          </cell>
          <cell r="AO144">
            <v>0.1875</v>
          </cell>
          <cell r="AP144">
            <v>0.1875</v>
          </cell>
          <cell r="AQ144">
            <v>0.1875</v>
          </cell>
          <cell r="AR144">
            <v>0.1875</v>
          </cell>
          <cell r="AS144">
            <v>0.1875</v>
          </cell>
          <cell r="AT144">
            <v>0.1875</v>
          </cell>
          <cell r="AU144">
            <v>0.1875</v>
          </cell>
          <cell r="AV144">
            <v>0.1875</v>
          </cell>
          <cell r="AW144">
            <v>0.1875</v>
          </cell>
          <cell r="AX144">
            <v>0.1875</v>
          </cell>
          <cell r="AY144">
            <v>0.1875</v>
          </cell>
          <cell r="AZ144">
            <v>0</v>
          </cell>
          <cell r="BA144">
            <v>0</v>
          </cell>
          <cell r="BB144">
            <v>0</v>
          </cell>
          <cell r="BC144">
            <v>0</v>
          </cell>
          <cell r="BD144">
            <v>0</v>
          </cell>
        </row>
        <row r="145">
          <cell r="W145">
            <v>7.5000000000000011E-2</v>
          </cell>
          <cell r="AB145">
            <v>0.18225000000000002</v>
          </cell>
          <cell r="AG145">
            <v>0.44488750000000005</v>
          </cell>
          <cell r="AH145">
            <v>0.44488750000000005</v>
          </cell>
          <cell r="AI145">
            <v>0.44488750000000005</v>
          </cell>
          <cell r="AJ145">
            <v>0.44488750000000005</v>
          </cell>
          <cell r="AK145">
            <v>0.44020000000000004</v>
          </cell>
          <cell r="AL145">
            <v>0.43551250000000002</v>
          </cell>
          <cell r="AM145">
            <v>0.43082500000000001</v>
          </cell>
          <cell r="AN145">
            <v>0.42613750000000006</v>
          </cell>
          <cell r="AO145">
            <v>0.42145000000000005</v>
          </cell>
          <cell r="AP145">
            <v>0.41676250000000004</v>
          </cell>
          <cell r="AQ145">
            <v>0.41207500000000002</v>
          </cell>
          <cell r="AR145">
            <v>0.40738750000000001</v>
          </cell>
          <cell r="AS145">
            <v>0.40270000000000006</v>
          </cell>
          <cell r="AT145">
            <v>0.39801250000000005</v>
          </cell>
          <cell r="AU145">
            <v>0.39332500000000004</v>
          </cell>
          <cell r="AV145">
            <v>0.38863750000000002</v>
          </cell>
          <cell r="AW145">
            <v>0.38395000000000001</v>
          </cell>
          <cell r="AX145">
            <v>0.37926250000000006</v>
          </cell>
          <cell r="AY145">
            <v>0.37457500000000005</v>
          </cell>
          <cell r="AZ145">
            <v>0.36988750000000004</v>
          </cell>
          <cell r="BA145">
            <v>0.36988750000000004</v>
          </cell>
          <cell r="BB145">
            <v>0.36988750000000004</v>
          </cell>
          <cell r="BC145">
            <v>0.36988750000000004</v>
          </cell>
          <cell r="BD145">
            <v>0.36988750000000004</v>
          </cell>
        </row>
        <row r="154">
          <cell r="AM154">
            <v>0.5</v>
          </cell>
          <cell r="AN154">
            <v>1.05</v>
          </cell>
          <cell r="AO154">
            <v>1.05</v>
          </cell>
          <cell r="AP154">
            <v>1.05</v>
          </cell>
          <cell r="AQ154">
            <v>1.05</v>
          </cell>
          <cell r="AR154">
            <v>1.05</v>
          </cell>
          <cell r="AS154">
            <v>1.05</v>
          </cell>
          <cell r="AT154">
            <v>1.05</v>
          </cell>
          <cell r="AU154">
            <v>1.05</v>
          </cell>
          <cell r="AV154">
            <v>1.05</v>
          </cell>
          <cell r="AW154">
            <v>1.05</v>
          </cell>
          <cell r="AX154">
            <v>1.05</v>
          </cell>
          <cell r="AY154">
            <v>1.05</v>
          </cell>
          <cell r="AZ154">
            <v>1.05</v>
          </cell>
          <cell r="BA154">
            <v>1.05</v>
          </cell>
          <cell r="BB154">
            <v>1.05</v>
          </cell>
          <cell r="BC154">
            <v>1.05</v>
          </cell>
          <cell r="BD154">
            <v>1.05</v>
          </cell>
          <cell r="BE154">
            <v>1.05</v>
          </cell>
          <cell r="BF154">
            <v>1.05</v>
          </cell>
          <cell r="BG154">
            <v>0.55000000000000004</v>
          </cell>
        </row>
        <row r="155">
          <cell r="W155">
            <v>0.05</v>
          </cell>
          <cell r="AB155">
            <v>1.0607800000000001</v>
          </cell>
          <cell r="AG155">
            <v>0.86077999999999999</v>
          </cell>
          <cell r="AH155">
            <v>0.86077999999999999</v>
          </cell>
          <cell r="AI155">
            <v>0.86077999999999999</v>
          </cell>
          <cell r="AJ155">
            <v>0.16078000000000001</v>
          </cell>
          <cell r="AK155">
            <v>0.16078000000000001</v>
          </cell>
          <cell r="AL155">
            <v>0.16078000000000001</v>
          </cell>
          <cell r="AM155">
            <v>0.16078000000000001</v>
          </cell>
          <cell r="AN155">
            <v>0.15828</v>
          </cell>
          <cell r="AO155">
            <v>0.15303</v>
          </cell>
          <cell r="AP155">
            <v>0.14777999999999999</v>
          </cell>
          <cell r="AQ155">
            <v>0.14252999999999999</v>
          </cell>
          <cell r="AR155">
            <v>0.13727999999999999</v>
          </cell>
          <cell r="AS155">
            <v>0.13202999999999998</v>
          </cell>
          <cell r="AT155">
            <v>0.12677999999999998</v>
          </cell>
          <cell r="AU155">
            <v>0.12152999999999997</v>
          </cell>
          <cell r="AV155">
            <v>0.11627999999999997</v>
          </cell>
          <cell r="AW155">
            <v>0.11102999999999996</v>
          </cell>
          <cell r="AX155">
            <v>0.10577999999999996</v>
          </cell>
          <cell r="AY155">
            <v>0.10052999999999995</v>
          </cell>
          <cell r="AZ155">
            <v>9.5279999999999948E-2</v>
          </cell>
          <cell r="BA155">
            <v>9.0029999999999943E-2</v>
          </cell>
          <cell r="BB155">
            <v>8.4779999999999953E-2</v>
          </cell>
          <cell r="BC155">
            <v>7.9529999999999948E-2</v>
          </cell>
          <cell r="BD155">
            <v>7.4279999999999943E-2</v>
          </cell>
          <cell r="BE155">
            <v>6.9029999999999939E-2</v>
          </cell>
          <cell r="BF155">
            <v>6.3779999999999934E-2</v>
          </cell>
          <cell r="BG155">
            <v>5.8529999999999929E-2</v>
          </cell>
        </row>
        <row r="187">
          <cell r="AG187">
            <v>0</v>
          </cell>
          <cell r="AH187">
            <v>0</v>
          </cell>
          <cell r="AI187">
            <v>0</v>
          </cell>
          <cell r="AJ187">
            <v>0</v>
          </cell>
          <cell r="AK187">
            <v>0</v>
          </cell>
          <cell r="AL187">
            <v>0</v>
          </cell>
          <cell r="AM187">
            <v>0</v>
          </cell>
          <cell r="AN187">
            <v>0</v>
          </cell>
          <cell r="AO187">
            <v>0</v>
          </cell>
          <cell r="AP187">
            <v>0</v>
          </cell>
          <cell r="AQ187">
            <v>1.3619999999999999</v>
          </cell>
          <cell r="AR187">
            <v>1.8953333333333333</v>
          </cell>
          <cell r="AS187">
            <v>2.4286666666666665</v>
          </cell>
          <cell r="AT187">
            <v>2.9619999999999997</v>
          </cell>
          <cell r="AU187">
            <v>3.495333333333333</v>
          </cell>
          <cell r="AV187">
            <v>4.0286666666666662</v>
          </cell>
          <cell r="AW187">
            <v>4.5619999999999994</v>
          </cell>
          <cell r="AX187">
            <v>5.0953333333333326</v>
          </cell>
          <cell r="AY187">
            <v>5.6286666666666658</v>
          </cell>
          <cell r="AZ187">
            <v>5.6286666666666658</v>
          </cell>
          <cell r="BA187">
            <v>5.6286666666666658</v>
          </cell>
          <cell r="BB187">
            <v>5.6286666666666658</v>
          </cell>
          <cell r="BC187">
            <v>5.6286666666666658</v>
          </cell>
          <cell r="BD187">
            <v>5.6286666666666658</v>
          </cell>
          <cell r="BE187">
            <v>5.6286666666666658</v>
          </cell>
          <cell r="BF187">
            <v>5.6286666666666658</v>
          </cell>
          <cell r="BG187">
            <v>5.6286666666666658</v>
          </cell>
          <cell r="BH187">
            <v>5.6286666666666658</v>
          </cell>
          <cell r="BI187">
            <v>5.6286666666666658</v>
          </cell>
          <cell r="BJ187">
            <v>5.6286666666666658</v>
          </cell>
          <cell r="BK187">
            <v>5.6286666666666658</v>
          </cell>
          <cell r="BL187">
            <v>5.6286666666666658</v>
          </cell>
          <cell r="BM187">
            <v>5.6286666666666658</v>
          </cell>
          <cell r="BN187">
            <v>5.6286666666666658</v>
          </cell>
          <cell r="BO187">
            <v>5.6286666666666658</v>
          </cell>
          <cell r="BP187">
            <v>5.6286666666666658</v>
          </cell>
          <cell r="BQ187">
            <v>5.6286666666666658</v>
          </cell>
          <cell r="BR187">
            <v>5.6286666666666658</v>
          </cell>
          <cell r="BS187">
            <v>5.6286666666666658</v>
          </cell>
          <cell r="BT187">
            <v>5.6286666666666658</v>
          </cell>
          <cell r="BU187">
            <v>4.2666666666666666</v>
          </cell>
          <cell r="BV187">
            <v>3.7333333333333329</v>
          </cell>
          <cell r="BW187">
            <v>3.1999999999999997</v>
          </cell>
          <cell r="BX187">
            <v>2.6666666666666665</v>
          </cell>
          <cell r="BY187">
            <v>2.1333333333333333</v>
          </cell>
          <cell r="BZ187">
            <v>1.6</v>
          </cell>
          <cell r="CA187">
            <v>1.0666666666666667</v>
          </cell>
          <cell r="CB187">
            <v>0.53333333333333333</v>
          </cell>
          <cell r="CC187">
            <v>0</v>
          </cell>
        </row>
        <row r="188">
          <cell r="AG188">
            <v>0</v>
          </cell>
          <cell r="AH188">
            <v>0.30645</v>
          </cell>
          <cell r="AI188">
            <v>0.42645</v>
          </cell>
          <cell r="AJ188">
            <v>0.54644999999999999</v>
          </cell>
          <cell r="AK188">
            <v>0.66644999999999999</v>
          </cell>
          <cell r="AL188">
            <v>0.78644999999999998</v>
          </cell>
          <cell r="AM188">
            <v>0.90644999999999998</v>
          </cell>
          <cell r="AN188">
            <v>1.0264500000000001</v>
          </cell>
          <cell r="AO188">
            <v>1.14645</v>
          </cell>
          <cell r="AP188">
            <v>1.2664500000000001</v>
          </cell>
          <cell r="AQ188">
            <v>1.2664500000000001</v>
          </cell>
          <cell r="AR188">
            <v>1.256235</v>
          </cell>
          <cell r="AS188">
            <v>1.2420200000000001</v>
          </cell>
          <cell r="AT188">
            <v>1.2238050000000003</v>
          </cell>
          <cell r="AU188">
            <v>1.2015900000000004</v>
          </cell>
          <cell r="AV188">
            <v>1.1753750000000005</v>
          </cell>
          <cell r="AW188">
            <v>1.1451600000000004</v>
          </cell>
          <cell r="AX188">
            <v>1.1109450000000003</v>
          </cell>
          <cell r="AY188">
            <v>1.0727300000000002</v>
          </cell>
          <cell r="AZ188">
            <v>1.0305150000000001</v>
          </cell>
          <cell r="BA188">
            <v>0.98830000000000007</v>
          </cell>
          <cell r="BB188">
            <v>0.94608500000000006</v>
          </cell>
          <cell r="BC188">
            <v>0.90387000000000006</v>
          </cell>
          <cell r="BD188">
            <v>0.86165500000000017</v>
          </cell>
          <cell r="BE188">
            <v>0.81944000000000017</v>
          </cell>
          <cell r="BF188">
            <v>0.77722500000000028</v>
          </cell>
          <cell r="BG188">
            <v>0.73501000000000027</v>
          </cell>
          <cell r="BH188">
            <v>0.69279500000000038</v>
          </cell>
          <cell r="BI188">
            <v>0.65058000000000038</v>
          </cell>
          <cell r="BJ188">
            <v>0.60836500000000049</v>
          </cell>
          <cell r="BK188">
            <v>0.56615000000000049</v>
          </cell>
          <cell r="BL188">
            <v>0.52393500000000059</v>
          </cell>
          <cell r="BM188">
            <v>0.48172000000000059</v>
          </cell>
          <cell r="BN188">
            <v>0.43950500000000059</v>
          </cell>
          <cell r="BO188">
            <v>0.39729000000000059</v>
          </cell>
          <cell r="BP188">
            <v>0.35507500000000058</v>
          </cell>
          <cell r="BQ188">
            <v>0.31286000000000058</v>
          </cell>
          <cell r="BR188">
            <v>0.27064500000000058</v>
          </cell>
          <cell r="BS188">
            <v>0.22843000000000055</v>
          </cell>
          <cell r="BT188">
            <v>0.18621500000000055</v>
          </cell>
          <cell r="BU188">
            <v>0.14400000000000054</v>
          </cell>
          <cell r="BV188">
            <v>0.11200000000000056</v>
          </cell>
          <cell r="BW188">
            <v>8.400000000000056E-2</v>
          </cell>
          <cell r="BX188">
            <v>6.0000000000000574E-2</v>
          </cell>
          <cell r="BY188">
            <v>4.0000000000000577E-2</v>
          </cell>
          <cell r="BZ188">
            <v>2.4000000000000576E-2</v>
          </cell>
          <cell r="CA188">
            <v>1.2000000000000576E-2</v>
          </cell>
          <cell r="CB188">
            <v>4.0000000000005769E-3</v>
          </cell>
          <cell r="CC188">
            <v>5.7703841704892509E-16</v>
          </cell>
        </row>
        <row r="240">
          <cell r="AG240">
            <v>0</v>
          </cell>
          <cell r="AH240">
            <v>0</v>
          </cell>
          <cell r="AI240">
            <v>0</v>
          </cell>
          <cell r="AJ240">
            <v>0</v>
          </cell>
          <cell r="AK240">
            <v>0</v>
          </cell>
          <cell r="AL240">
            <v>0</v>
          </cell>
          <cell r="AM240">
            <v>0</v>
          </cell>
          <cell r="AN240">
            <v>0</v>
          </cell>
          <cell r="AO240">
            <v>0</v>
          </cell>
          <cell r="AP240">
            <v>0</v>
          </cell>
          <cell r="AQ240">
            <v>0.36666666666666664</v>
          </cell>
          <cell r="AR240">
            <v>0.76666666666666661</v>
          </cell>
          <cell r="AS240">
            <v>1.1666666666666665</v>
          </cell>
          <cell r="AT240">
            <v>1.5666666666666664</v>
          </cell>
          <cell r="AU240">
            <v>1.9666666666666663</v>
          </cell>
          <cell r="AV240">
            <v>2.3666666666666663</v>
          </cell>
          <cell r="AW240">
            <v>2.7666666666666662</v>
          </cell>
          <cell r="AX240">
            <v>3.1666666666666661</v>
          </cell>
          <cell r="AY240">
            <v>3.566666666666666</v>
          </cell>
          <cell r="AZ240">
            <v>3.566666666666666</v>
          </cell>
          <cell r="BA240">
            <v>3.566666666666666</v>
          </cell>
          <cell r="BB240">
            <v>3.566666666666666</v>
          </cell>
          <cell r="BC240">
            <v>3.566666666666666</v>
          </cell>
          <cell r="BD240">
            <v>3.566666666666666</v>
          </cell>
          <cell r="BE240">
            <v>3.566666666666666</v>
          </cell>
          <cell r="BF240">
            <v>3.566666666666666</v>
          </cell>
          <cell r="BG240">
            <v>3.566666666666666</v>
          </cell>
          <cell r="BH240">
            <v>3.566666666666666</v>
          </cell>
          <cell r="BI240">
            <v>3.566666666666666</v>
          </cell>
          <cell r="BJ240">
            <v>3.566666666666666</v>
          </cell>
          <cell r="BK240">
            <v>3.566666666666666</v>
          </cell>
          <cell r="BL240">
            <v>3.566666666666666</v>
          </cell>
          <cell r="BM240">
            <v>3.566666666666666</v>
          </cell>
          <cell r="BN240">
            <v>3.566666666666666</v>
          </cell>
          <cell r="BO240">
            <v>3.566666666666666</v>
          </cell>
          <cell r="BP240">
            <v>3.566666666666666</v>
          </cell>
          <cell r="BQ240">
            <v>3.566666666666666</v>
          </cell>
          <cell r="BR240">
            <v>3.566666666666666</v>
          </cell>
          <cell r="BS240">
            <v>3.566666666666666</v>
          </cell>
          <cell r="BT240">
            <v>3.566666666666666</v>
          </cell>
          <cell r="BU240">
            <v>3.1999999999999997</v>
          </cell>
          <cell r="BV240">
            <v>2.8</v>
          </cell>
          <cell r="BW240">
            <v>2.4</v>
          </cell>
          <cell r="BX240">
            <v>2</v>
          </cell>
          <cell r="BY240">
            <v>1.6</v>
          </cell>
          <cell r="BZ240">
            <v>1.2000000000000002</v>
          </cell>
          <cell r="CA240">
            <v>0.8</v>
          </cell>
          <cell r="CB240">
            <v>0.4</v>
          </cell>
          <cell r="CC240">
            <v>0</v>
          </cell>
        </row>
        <row r="241">
          <cell r="AC241">
            <v>0</v>
          </cell>
          <cell r="AD241">
            <v>0</v>
          </cell>
          <cell r="AE241">
            <v>0</v>
          </cell>
          <cell r="AF241">
            <v>0</v>
          </cell>
          <cell r="AG241">
            <v>0</v>
          </cell>
          <cell r="AH241">
            <v>5.5E-2</v>
          </cell>
          <cell r="AI241">
            <v>0.115</v>
          </cell>
          <cell r="AJ241">
            <v>0.17500000000000002</v>
          </cell>
          <cell r="AK241">
            <v>0.23500000000000001</v>
          </cell>
          <cell r="AL241">
            <v>0.29499999999999998</v>
          </cell>
          <cell r="AM241">
            <v>0.35499999999999998</v>
          </cell>
          <cell r="AN241">
            <v>0.41500000000000004</v>
          </cell>
          <cell r="AO241">
            <v>0.47500000000000003</v>
          </cell>
          <cell r="AP241">
            <v>0.53500000000000003</v>
          </cell>
          <cell r="AQ241">
            <v>0.53500000000000003</v>
          </cell>
          <cell r="AR241">
            <v>0.53316666666666668</v>
          </cell>
          <cell r="AS241">
            <v>0.52933333333333343</v>
          </cell>
          <cell r="AT241">
            <v>0.52350000000000008</v>
          </cell>
          <cell r="AU241">
            <v>0.51566666666666672</v>
          </cell>
          <cell r="AV241">
            <v>0.50583333333333336</v>
          </cell>
          <cell r="AW241">
            <v>0.49400000000000005</v>
          </cell>
          <cell r="AX241">
            <v>0.48016666666666674</v>
          </cell>
          <cell r="AY241">
            <v>0.46433333333333338</v>
          </cell>
          <cell r="AZ241">
            <v>0.44650000000000006</v>
          </cell>
          <cell r="BA241">
            <v>0.42866666666666675</v>
          </cell>
          <cell r="BB241">
            <v>0.41083333333333344</v>
          </cell>
          <cell r="BC241">
            <v>0.39300000000000013</v>
          </cell>
          <cell r="BD241">
            <v>0.37516666666666681</v>
          </cell>
          <cell r="BE241">
            <v>0.3573333333333335</v>
          </cell>
          <cell r="BF241">
            <v>0.33950000000000019</v>
          </cell>
          <cell r="BG241">
            <v>0.32166666666666688</v>
          </cell>
          <cell r="BH241">
            <v>0.30383333333333357</v>
          </cell>
          <cell r="BI241">
            <v>0.28600000000000025</v>
          </cell>
          <cell r="BJ241">
            <v>0.26816666666666694</v>
          </cell>
          <cell r="BK241">
            <v>0.25033333333333363</v>
          </cell>
          <cell r="BL241">
            <v>0.23250000000000029</v>
          </cell>
          <cell r="BM241">
            <v>0.21466666666666698</v>
          </cell>
          <cell r="BN241">
            <v>0.19683333333333367</v>
          </cell>
          <cell r="BO241">
            <v>0.17900000000000035</v>
          </cell>
          <cell r="BP241">
            <v>0.16116666666666704</v>
          </cell>
          <cell r="BQ241">
            <v>0.1433333333333337</v>
          </cell>
          <cell r="BR241">
            <v>0.12550000000000036</v>
          </cell>
          <cell r="BS241">
            <v>0.10766666666666704</v>
          </cell>
          <cell r="BT241">
            <v>8.9833333333333695E-2</v>
          </cell>
          <cell r="BU241">
            <v>7.2000000000000369E-2</v>
          </cell>
          <cell r="BV241">
            <v>5.6000000000000369E-2</v>
          </cell>
          <cell r="BW241">
            <v>4.2000000000000363E-2</v>
          </cell>
          <cell r="BX241">
            <v>3.0000000000000363E-2</v>
          </cell>
          <cell r="BY241">
            <v>2.0000000000000365E-2</v>
          </cell>
          <cell r="BZ241">
            <v>1.2000000000000365E-2</v>
          </cell>
          <cell r="CA241">
            <v>6.0000000000003627E-3</v>
          </cell>
          <cell r="CB241">
            <v>2.0000000000003626E-3</v>
          </cell>
          <cell r="CC241">
            <v>3.6248781754011362E-16</v>
          </cell>
        </row>
        <row r="296">
          <cell r="AI296">
            <v>0.1</v>
          </cell>
          <cell r="AJ296">
            <v>0.1</v>
          </cell>
          <cell r="AK296">
            <v>0.5444444444444444</v>
          </cell>
          <cell r="AL296">
            <v>1.211111111111111</v>
          </cell>
          <cell r="AM296">
            <v>1.6555555555555554</v>
          </cell>
          <cell r="AN296">
            <v>2.0999999999999996</v>
          </cell>
          <cell r="AO296">
            <v>2.5444444444444443</v>
          </cell>
          <cell r="AP296">
            <v>2.9888888888888889</v>
          </cell>
          <cell r="AQ296">
            <v>3.4333333333333336</v>
          </cell>
          <cell r="AR296">
            <v>3.7777777777777786</v>
          </cell>
          <cell r="AS296">
            <v>4.2222222222222232</v>
          </cell>
          <cell r="AT296">
            <v>3.7777777777777786</v>
          </cell>
          <cell r="AU296">
            <v>3.1111111111111116</v>
          </cell>
          <cell r="AV296">
            <v>2.666666666666667</v>
          </cell>
          <cell r="AW296">
            <v>2.2222222222222223</v>
          </cell>
          <cell r="AX296">
            <v>1.7777777777777777</v>
          </cell>
          <cell r="AY296">
            <v>1.3333333333333333</v>
          </cell>
          <cell r="AZ296">
            <v>0.88888888888888884</v>
          </cell>
          <cell r="BA296">
            <v>0.44444444444444442</v>
          </cell>
          <cell r="BB296">
            <v>0</v>
          </cell>
          <cell r="BC296">
            <v>0</v>
          </cell>
          <cell r="BD296">
            <v>0</v>
          </cell>
          <cell r="BE296">
            <v>0</v>
          </cell>
          <cell r="BF296">
            <v>0</v>
          </cell>
          <cell r="BG296">
            <v>0</v>
          </cell>
          <cell r="BH296">
            <v>0</v>
          </cell>
          <cell r="BI296">
            <v>0</v>
          </cell>
          <cell r="BJ296">
            <v>0</v>
          </cell>
          <cell r="BK296">
            <v>0</v>
          </cell>
          <cell r="BL296">
            <v>0</v>
          </cell>
          <cell r="BM296">
            <v>0</v>
          </cell>
          <cell r="BN296">
            <v>0</v>
          </cell>
          <cell r="BO296">
            <v>0</v>
          </cell>
          <cell r="BP296">
            <v>0</v>
          </cell>
          <cell r="BQ296">
            <v>0</v>
          </cell>
          <cell r="BR296">
            <v>0</v>
          </cell>
        </row>
        <row r="297">
          <cell r="AB297">
            <v>5.8500000000000003E-2</v>
          </cell>
          <cell r="AG297">
            <v>5.8500000000000003E-2</v>
          </cell>
          <cell r="AH297">
            <v>0.31850000000000006</v>
          </cell>
          <cell r="AI297">
            <v>0.70850000000000002</v>
          </cell>
          <cell r="AJ297">
            <v>0.96200000000000008</v>
          </cell>
          <cell r="AK297">
            <v>1.2155</v>
          </cell>
          <cell r="AL297">
            <v>1.4401111111111111</v>
          </cell>
          <cell r="AM297">
            <v>1.6213888888888888</v>
          </cell>
          <cell r="AN297">
            <v>1.7737777777777777</v>
          </cell>
          <cell r="AO297">
            <v>1.8972777777777778</v>
          </cell>
          <cell r="AP297">
            <v>1.991888888888889</v>
          </cell>
          <cell r="AQ297">
            <v>1.7976111111111113</v>
          </cell>
          <cell r="AR297">
            <v>1.5744444444444448</v>
          </cell>
          <cell r="AS297">
            <v>1.328888888888889</v>
          </cell>
          <cell r="AT297">
            <v>1.0544444444444445</v>
          </cell>
          <cell r="AU297">
            <v>0.80888888888888877</v>
          </cell>
          <cell r="AV297">
            <v>0.60666666666666658</v>
          </cell>
          <cell r="AW297">
            <v>0.43333333333333324</v>
          </cell>
          <cell r="AX297">
            <v>0.28888888888888881</v>
          </cell>
          <cell r="AY297">
            <v>0.17333333333333326</v>
          </cell>
          <cell r="AZ297">
            <v>8.6666666666666572E-2</v>
          </cell>
          <cell r="BA297">
            <v>2.8888888888888801E-2</v>
          </cell>
          <cell r="BB297">
            <v>-8.6597395920762213E-17</v>
          </cell>
          <cell r="BC297">
            <v>-8.6597395920762213E-17</v>
          </cell>
          <cell r="BD297">
            <v>0</v>
          </cell>
          <cell r="BE297">
            <v>0</v>
          </cell>
          <cell r="BF297">
            <v>0</v>
          </cell>
          <cell r="BG297">
            <v>0</v>
          </cell>
          <cell r="BH297">
            <v>0</v>
          </cell>
          <cell r="BI297">
            <v>0</v>
          </cell>
          <cell r="BJ297">
            <v>0</v>
          </cell>
          <cell r="BK297">
            <v>0</v>
          </cell>
          <cell r="BL297">
            <v>0</v>
          </cell>
          <cell r="BM297">
            <v>0</v>
          </cell>
          <cell r="BN297">
            <v>0</v>
          </cell>
          <cell r="BO297">
            <v>0</v>
          </cell>
          <cell r="BP297">
            <v>0</v>
          </cell>
          <cell r="BQ297">
            <v>0</v>
          </cell>
          <cell r="BR297">
            <v>0</v>
          </cell>
        </row>
        <row r="348">
          <cell r="AG348">
            <v>0</v>
          </cell>
          <cell r="AH348">
            <v>0</v>
          </cell>
          <cell r="AI348">
            <v>0</v>
          </cell>
          <cell r="AJ348">
            <v>0</v>
          </cell>
          <cell r="AK348">
            <v>0</v>
          </cell>
          <cell r="AL348">
            <v>0</v>
          </cell>
          <cell r="AM348">
            <v>0.47058823529411764</v>
          </cell>
          <cell r="AN348">
            <v>1.0588235294117647</v>
          </cell>
          <cell r="AO348">
            <v>1.6470588235294117</v>
          </cell>
          <cell r="AP348">
            <v>2.2352941176470589</v>
          </cell>
          <cell r="AQ348">
            <v>2.8235294117647061</v>
          </cell>
          <cell r="AR348">
            <v>3.4117647058823533</v>
          </cell>
          <cell r="AS348">
            <v>4</v>
          </cell>
          <cell r="AT348">
            <v>4.5882352941176467</v>
          </cell>
          <cell r="AU348">
            <v>5.1764705882352935</v>
          </cell>
          <cell r="AV348">
            <v>5.1764705882352935</v>
          </cell>
          <cell r="AW348">
            <v>5.1764705882352935</v>
          </cell>
          <cell r="AX348">
            <v>5.1764705882352935</v>
          </cell>
          <cell r="AY348">
            <v>5.1764705882352935</v>
          </cell>
          <cell r="AZ348">
            <v>5.1764705882352935</v>
          </cell>
          <cell r="BA348">
            <v>5.1764705882352935</v>
          </cell>
          <cell r="BB348">
            <v>5.1764705882352935</v>
          </cell>
          <cell r="BC348">
            <v>5.1764705882352935</v>
          </cell>
          <cell r="BD348">
            <v>4.7058823529411766</v>
          </cell>
          <cell r="BE348">
            <v>4.1176470588235299</v>
          </cell>
          <cell r="BF348">
            <v>3.5294117647058827</v>
          </cell>
          <cell r="BG348">
            <v>2.9411764705882355</v>
          </cell>
          <cell r="BH348">
            <v>2.3529411764705883</v>
          </cell>
          <cell r="BI348">
            <v>1.7647058823529411</v>
          </cell>
          <cell r="BJ348">
            <v>1.1764705882352942</v>
          </cell>
          <cell r="BK348">
            <v>0.58823529411764708</v>
          </cell>
        </row>
        <row r="349">
          <cell r="AG349">
            <v>0</v>
          </cell>
          <cell r="AH349">
            <v>0.13600000000000001</v>
          </cell>
          <cell r="AI349">
            <v>0.30600000000000005</v>
          </cell>
          <cell r="AJ349">
            <v>0.47600000000000003</v>
          </cell>
          <cell r="AK349">
            <v>0.64600000000000002</v>
          </cell>
          <cell r="AL349">
            <v>0.81600000000000006</v>
          </cell>
          <cell r="AM349">
            <v>0.9860000000000001</v>
          </cell>
          <cell r="AN349">
            <v>1.1480000000000001</v>
          </cell>
          <cell r="AO349">
            <v>1.3</v>
          </cell>
          <cell r="AP349">
            <v>1.4420000000000002</v>
          </cell>
          <cell r="AQ349">
            <v>1.4040000000000001</v>
          </cell>
          <cell r="AR349">
            <v>1.3560000000000001</v>
          </cell>
          <cell r="AS349">
            <v>1.2980000000000003</v>
          </cell>
          <cell r="AT349">
            <v>1.2300000000000002</v>
          </cell>
          <cell r="AU349">
            <v>1.1520000000000001</v>
          </cell>
          <cell r="AV349">
            <v>1.0640000000000001</v>
          </cell>
          <cell r="AW349">
            <v>0.9760000000000002</v>
          </cell>
          <cell r="AX349">
            <v>0.88800000000000034</v>
          </cell>
          <cell r="AY349">
            <v>0.80000000000000038</v>
          </cell>
          <cell r="AZ349">
            <v>0.71200000000000041</v>
          </cell>
          <cell r="BA349">
            <v>0.62400000000000044</v>
          </cell>
          <cell r="BB349">
            <v>0.53600000000000048</v>
          </cell>
          <cell r="BC349">
            <v>0.44800000000000051</v>
          </cell>
          <cell r="BD349">
            <v>0.36000000000000049</v>
          </cell>
          <cell r="BE349">
            <v>0.28000000000000047</v>
          </cell>
          <cell r="BF349">
            <v>0.21000000000000046</v>
          </cell>
          <cell r="BG349">
            <v>0.15000000000000047</v>
          </cell>
          <cell r="BH349">
            <v>0.10000000000000046</v>
          </cell>
          <cell r="BI349">
            <v>6.0000000000000463E-2</v>
          </cell>
          <cell r="BJ349">
            <v>3.000000000000046E-2</v>
          </cell>
          <cell r="BK349">
            <v>1.000000000000046E-2</v>
          </cell>
        </row>
        <row r="415">
          <cell r="AB415">
            <v>4.1890478092454942E-5</v>
          </cell>
          <cell r="AG415">
            <v>3.6403667756690711E-2</v>
          </cell>
          <cell r="AH415">
            <v>0.82137337994755044</v>
          </cell>
          <cell r="AI415">
            <v>1.4219601011256311</v>
          </cell>
          <cell r="AJ415">
            <v>2.5292716048157575</v>
          </cell>
          <cell r="AK415">
            <v>4.0183241882571279</v>
          </cell>
          <cell r="AL415">
            <v>5.8604060820040829</v>
          </cell>
          <cell r="AM415">
            <v>7.7172577644723201</v>
          </cell>
          <cell r="AN415">
            <v>9.5163823548461579</v>
          </cell>
          <cell r="AO415">
            <v>11.319110340495691</v>
          </cell>
          <cell r="AP415">
            <v>13.343252067458678</v>
          </cell>
          <cell r="AQ415">
            <v>12.756847003675922</v>
          </cell>
          <cell r="AR415">
            <v>11.976543037846866</v>
          </cell>
        </row>
        <row r="418">
          <cell r="AJ418">
            <v>1.4960885033019622E-4</v>
          </cell>
          <cell r="AK418">
            <v>0.13001309913103826</v>
          </cell>
          <cell r="AL418">
            <v>2.9334763569555378</v>
          </cell>
          <cell r="AM418">
            <v>5.0784289325915406</v>
          </cell>
          <cell r="AN418">
            <v>9.0331128743419917</v>
          </cell>
          <cell r="AO418">
            <v>14.351172776089062</v>
          </cell>
          <cell r="AP418">
            <v>20.94303799224129</v>
          </cell>
          <cell r="AQ418">
            <v>27.867998779609117</v>
          </cell>
          <cell r="AR418">
            <v>34.801286638489117</v>
          </cell>
          <cell r="AS418">
            <v>42.14291216038594</v>
          </cell>
          <cell r="AT418">
            <v>50.806957425440899</v>
          </cell>
          <cell r="AU418">
            <v>50.677093935160194</v>
          </cell>
          <cell r="AV418">
            <v>47.87363067733569</v>
          </cell>
          <cell r="AW418">
            <v>45.728678101699693</v>
          </cell>
          <cell r="AX418">
            <v>41.77399415994924</v>
          </cell>
          <cell r="AY418">
            <v>36.45593425820217</v>
          </cell>
          <cell r="AZ418">
            <v>29.864069042049941</v>
          </cell>
          <cell r="BA418">
            <v>22.939108254682111</v>
          </cell>
          <cell r="BB418">
            <v>16.005820395802118</v>
          </cell>
          <cell r="BC418">
            <v>8.6641948739052932</v>
          </cell>
        </row>
        <row r="468">
          <cell r="D468">
            <v>3.6929149999999997</v>
          </cell>
          <cell r="E468">
            <v>10.238745</v>
          </cell>
          <cell r="F468">
            <v>14.597489999999999</v>
          </cell>
          <cell r="G468">
            <v>16.930979999999998</v>
          </cell>
          <cell r="H468">
            <v>23.304359999999999</v>
          </cell>
          <cell r="I468">
            <v>7.5166599999999999</v>
          </cell>
          <cell r="J468">
            <v>7.5166599999999999</v>
          </cell>
          <cell r="K468">
            <v>7.5166599999999999</v>
          </cell>
          <cell r="L468">
            <v>7.5166599999999999</v>
          </cell>
          <cell r="M468">
            <v>30.06664</v>
          </cell>
          <cell r="N468">
            <v>7.7905999999999995</v>
          </cell>
          <cell r="O468">
            <v>7.7905999999999995</v>
          </cell>
          <cell r="P468">
            <v>7.7905999999999995</v>
          </cell>
          <cell r="Q468">
            <v>7.7905999999999995</v>
          </cell>
          <cell r="R468">
            <v>31.162399999999998</v>
          </cell>
          <cell r="S468">
            <v>6.9655999999999993</v>
          </cell>
          <cell r="T468">
            <v>6.9655999999999993</v>
          </cell>
          <cell r="U468">
            <v>6.9655999999999993</v>
          </cell>
          <cell r="V468">
            <v>6.9655999999999993</v>
          </cell>
          <cell r="W468">
            <v>27.862399999999997</v>
          </cell>
          <cell r="X468">
            <v>8.7969749999999998</v>
          </cell>
          <cell r="Y468">
            <v>8.7969749999999998</v>
          </cell>
          <cell r="Z468">
            <v>8.7969749999999998</v>
          </cell>
          <cell r="AA468">
            <v>8.7969749999999998</v>
          </cell>
          <cell r="AB468">
            <v>35.187899999999999</v>
          </cell>
          <cell r="AG468">
            <v>24.699200000000001</v>
          </cell>
          <cell r="AH468">
            <v>24.699200000000001</v>
          </cell>
          <cell r="AI468">
            <v>24.699200000000001</v>
          </cell>
          <cell r="AJ468">
            <v>24.699200000000001</v>
          </cell>
          <cell r="AK468">
            <v>24.699200000000001</v>
          </cell>
          <cell r="AL468">
            <v>24.699200000000001</v>
          </cell>
          <cell r="AM468">
            <v>24.699200000000001</v>
          </cell>
          <cell r="AN468">
            <v>24.699200000000001</v>
          </cell>
          <cell r="AO468">
            <v>24.699200000000001</v>
          </cell>
          <cell r="AP468">
            <v>24.699200000000001</v>
          </cell>
          <cell r="AQ468">
            <v>24.699200000000001</v>
          </cell>
          <cell r="AR468">
            <v>24.699200000000001</v>
          </cell>
          <cell r="AS468">
            <v>24.699200000000001</v>
          </cell>
          <cell r="AT468">
            <v>24.699200000000001</v>
          </cell>
          <cell r="AU468">
            <v>24.699200000000001</v>
          </cell>
          <cell r="AV468">
            <v>24.699200000000001</v>
          </cell>
          <cell r="AW468">
            <v>24.699200000000001</v>
          </cell>
          <cell r="AX468">
            <v>24.699200000000001</v>
          </cell>
          <cell r="AY468">
            <v>24.699200000000001</v>
          </cell>
          <cell r="AZ468">
            <v>24.699200000000001</v>
          </cell>
          <cell r="BA468">
            <v>24.699200000000001</v>
          </cell>
          <cell r="BB468">
            <v>24.699200000000001</v>
          </cell>
          <cell r="BC468">
            <v>24.699200000000001</v>
          </cell>
          <cell r="BD468">
            <v>24.699200000000001</v>
          </cell>
          <cell r="BE468">
            <v>24.699200000000001</v>
          </cell>
          <cell r="BF468">
            <v>24.699200000000001</v>
          </cell>
          <cell r="BG468">
            <v>24.699200000000001</v>
          </cell>
          <cell r="BH468">
            <v>24.699200000000001</v>
          </cell>
          <cell r="BI468">
            <v>24.699200000000001</v>
          </cell>
          <cell r="BJ468">
            <v>24.699200000000001</v>
          </cell>
          <cell r="BK468">
            <v>24.699200000000001</v>
          </cell>
          <cell r="BL468">
            <v>24.699200000000001</v>
          </cell>
          <cell r="BM468">
            <v>24.699200000000001</v>
          </cell>
          <cell r="BN468">
            <v>24.699200000000001</v>
          </cell>
          <cell r="BO468">
            <v>24.699200000000001</v>
          </cell>
          <cell r="BP468">
            <v>24.699200000000001</v>
          </cell>
          <cell r="BQ468">
            <v>24.699200000000001</v>
          </cell>
          <cell r="BR468">
            <v>24.699200000000001</v>
          </cell>
          <cell r="BS468">
            <v>24.699200000000001</v>
          </cell>
          <cell r="BT468">
            <v>24.699200000000001</v>
          </cell>
          <cell r="BU468">
            <v>24.699200000000001</v>
          </cell>
          <cell r="BV468">
            <v>24.699200000000001</v>
          </cell>
          <cell r="BW468">
            <v>24.699200000000001</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row r="58">
          <cell r="D58">
            <v>0</v>
          </cell>
          <cell r="E58">
            <v>0</v>
          </cell>
          <cell r="F58">
            <v>0</v>
          </cell>
          <cell r="G58">
            <v>0</v>
          </cell>
          <cell r="H58">
            <v>0</v>
          </cell>
          <cell r="I58">
            <v>0</v>
          </cell>
          <cell r="J58">
            <v>0</v>
          </cell>
          <cell r="K58">
            <v>0</v>
          </cell>
          <cell r="L58">
            <v>0</v>
          </cell>
          <cell r="M58">
            <v>0</v>
          </cell>
          <cell r="N58">
            <v>0</v>
          </cell>
          <cell r="O58">
            <v>0</v>
          </cell>
          <cell r="P58">
            <v>2.5495290460314073</v>
          </cell>
          <cell r="Q58">
            <v>2.5865281211408906</v>
          </cell>
          <cell r="R58">
            <v>5.1360571671722983</v>
          </cell>
          <cell r="S58">
            <v>2.5363887554244591</v>
          </cell>
          <cell r="T58">
            <v>2.4877602197189828</v>
          </cell>
          <cell r="U58">
            <v>2.4536104059253057</v>
          </cell>
          <cell r="V58">
            <v>2.4147745566473913</v>
          </cell>
          <cell r="W58">
            <v>9.8925339377161379</v>
          </cell>
          <cell r="X58">
            <v>3.6331576499767477</v>
          </cell>
          <cell r="Y58">
            <v>3.5437981956554609</v>
          </cell>
          <cell r="Z58">
            <v>2.3824045132271094</v>
          </cell>
          <cell r="AA58">
            <v>2.3811338006705274</v>
          </cell>
          <cell r="AB58">
            <v>11.940494159529846</v>
          </cell>
          <cell r="AC58">
            <v>3.5493750042166576</v>
          </cell>
          <cell r="AD58">
            <v>11.537835013706948</v>
          </cell>
          <cell r="AE58">
            <v>10.354710012301396</v>
          </cell>
          <cell r="AF58">
            <v>10.354710012301396</v>
          </cell>
          <cell r="AG58">
            <v>35.796630042526402</v>
          </cell>
          <cell r="AH58">
            <v>12.616305000000001</v>
          </cell>
          <cell r="AI58">
            <v>10.260380005725292</v>
          </cell>
          <cell r="AJ58">
            <v>8.5163700047521349</v>
          </cell>
          <cell r="AK58">
            <v>23.843290013304554</v>
          </cell>
          <cell r="AL58">
            <v>25.54147201425214</v>
          </cell>
          <cell r="AM58">
            <v>29.360472016383142</v>
          </cell>
          <cell r="AN58">
            <v>27.496800015343215</v>
          </cell>
          <cell r="AO58">
            <v>30.221020016863324</v>
          </cell>
        </row>
        <row r="61">
          <cell r="D61">
            <v>0</v>
          </cell>
          <cell r="E61">
            <v>0</v>
          </cell>
          <cell r="F61">
            <v>0</v>
          </cell>
          <cell r="G61">
            <v>0.43552813693947706</v>
          </cell>
          <cell r="H61">
            <v>0.99348684484852323</v>
          </cell>
          <cell r="I61">
            <v>0.27917488059496626</v>
          </cell>
          <cell r="J61">
            <v>0.37255435174703472</v>
          </cell>
          <cell r="K61">
            <v>0.47996961817909972</v>
          </cell>
          <cell r="L61">
            <v>0.53903390244089699</v>
          </cell>
          <cell r="M61">
            <v>1.6707327529619977</v>
          </cell>
          <cell r="N61">
            <v>0.44239691754021238</v>
          </cell>
          <cell r="O61">
            <v>0.5061391664969126</v>
          </cell>
          <cell r="P61">
            <v>0.3917409168552301</v>
          </cell>
          <cell r="Q61">
            <v>0.56040752883887002</v>
          </cell>
          <cell r="R61">
            <v>1.9006845297312251</v>
          </cell>
          <cell r="S61">
            <v>0.34360559925285361</v>
          </cell>
          <cell r="T61">
            <v>0.52344332550518125</v>
          </cell>
          <cell r="U61">
            <v>0.39589102044021052</v>
          </cell>
          <cell r="V61">
            <v>0.54172215281981273</v>
          </cell>
          <cell r="W61">
            <v>1.8046620980180581</v>
          </cell>
          <cell r="X61">
            <v>0.33917092957164263</v>
          </cell>
          <cell r="Y61">
            <v>0.50814853082001921</v>
          </cell>
          <cell r="Z61">
            <v>0.23980839114634953</v>
          </cell>
          <cell r="AA61">
            <v>0.48627958955602973</v>
          </cell>
          <cell r="AB61">
            <v>1.5734074410940411</v>
          </cell>
          <cell r="AC61">
            <v>0.33134945839364316</v>
          </cell>
          <cell r="AD61">
            <v>0.50894819460463048</v>
          </cell>
          <cell r="AE61">
            <v>0.23818230828296061</v>
          </cell>
          <cell r="AF61">
            <v>0.48323999257408917</v>
          </cell>
          <cell r="AG61">
            <v>1.5617199538553233</v>
          </cell>
          <cell r="AH61">
            <v>0.9077346329999999</v>
          </cell>
          <cell r="AI61">
            <v>0.99560311655554645</v>
          </cell>
          <cell r="AJ61">
            <v>1.0110255115641522</v>
          </cell>
          <cell r="AK61">
            <v>0.92946949351864383</v>
          </cell>
          <cell r="AL61">
            <v>0.81796233145642294</v>
          </cell>
          <cell r="AM61">
            <v>0.67519283537675745</v>
          </cell>
          <cell r="AN61">
            <v>0.52623528629363925</v>
          </cell>
          <cell r="AO61">
            <v>0.38310425821377214</v>
          </cell>
        </row>
      </sheetData>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ut_DSA"/>
      <sheetName val="Sheet1"/>
      <sheetName val="Instructions"/>
      <sheetName val="Input_external"/>
      <sheetName val="Input_external_2"/>
      <sheetName val="Inp_Outp_debt"/>
      <sheetName val="SR_Table_Baseline"/>
      <sheetName val="SR_Table_Stress"/>
      <sheetName val="Baseline"/>
      <sheetName val="A1_historical"/>
      <sheetName val="A2_financing"/>
      <sheetName val="B1_GDP"/>
      <sheetName val="B2_exports"/>
      <sheetName val="B3_deflator"/>
      <sheetName val="B4_non-debt flows"/>
      <sheetName val="B5_Combo"/>
      <sheetName val="B6_30%depr"/>
      <sheetName val="NPV_base"/>
      <sheetName val="NPV Stress"/>
      <sheetName val="NPV Stress_A2"/>
      <sheetName val="Data chart"/>
      <sheetName val="Figure"/>
      <sheetName val="ControlSheet"/>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7"/>
      <sheetName val="tab8"/>
      <sheetName val="tab9"/>
      <sheetName val="tab10"/>
      <sheetName val="tab11"/>
      <sheetName val="tab12"/>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Contents"/>
      <sheetName val="WEO"/>
      <sheetName val="volumes&amp;prices"/>
      <sheetName val="BOP"/>
      <sheetName val="WEO1"/>
      <sheetName val="Fiscal and Real Input"/>
      <sheetName val="tab6"/>
      <sheetName val="Table 8 Debt service capacity"/>
      <sheetName val="Trade"/>
      <sheetName val="Pub_disb"/>
      <sheetName val="Calculation amort and inter"/>
      <sheetName val="Exceptional Financing"/>
      <sheetName val="GEEandGAS"/>
      <sheetName val="Historic export"/>
      <sheetName val="Historic import"/>
      <sheetName val="Historic services"/>
      <sheetName val="NPV Debt"/>
      <sheetName val="Debt Service"/>
      <sheetName val="Debt Sust of Public Sector"/>
      <sheetName val="Stock of Debt"/>
      <sheetName val="Arrears "/>
      <sheetName val="HIPC indicators"/>
      <sheetName val="NFA Banking System"/>
      <sheetName val="IMF Credit"/>
      <sheetName val="Table 9 Cap Repay Fund"/>
      <sheetName val="Mprodct"/>
      <sheetName val="Xprodct"/>
      <sheetName val="RED Table 29"/>
      <sheetName val="RED Table 30"/>
      <sheetName val="Names"/>
      <sheetName val="tab10"/>
      <sheetName val="DMX_Units"/>
    </sheetNames>
    <sheetDataSet>
      <sheetData sheetId="0" refreshError="1"/>
      <sheetData sheetId="1" refreshError="1"/>
      <sheetData sheetId="2" refreshError="1"/>
      <sheetData sheetId="3" refreshError="1"/>
      <sheetData sheetId="4" refreshError="1">
        <row r="292">
          <cell r="D292">
            <v>67.648862509231975</v>
          </cell>
          <cell r="E292">
            <v>557.45674328433188</v>
          </cell>
          <cell r="F292">
            <v>478.32270053962861</v>
          </cell>
          <cell r="G292">
            <v>596.94217114656431</v>
          </cell>
          <cell r="H292">
            <v>568.70714413778489</v>
          </cell>
          <cell r="M292">
            <v>537.99167851231687</v>
          </cell>
          <cell r="N292">
            <v>496.07263555652577</v>
          </cell>
          <cell r="O292">
            <v>482.5020227930076</v>
          </cell>
          <cell r="P292">
            <v>435.33855068261744</v>
          </cell>
          <cell r="Q292">
            <v>413.7910429940257</v>
          </cell>
          <cell r="R292">
            <v>415.12318944759829</v>
          </cell>
          <cell r="S292">
            <v>441.25442012562559</v>
          </cell>
          <cell r="T292">
            <v>467.46602412099037</v>
          </cell>
          <cell r="U292">
            <v>484.94720740828814</v>
          </cell>
          <cell r="V292">
            <v>493.52228683779197</v>
          </cell>
          <cell r="W292">
            <v>493.56543423852554</v>
          </cell>
          <cell r="X292">
            <v>464.83749130325918</v>
          </cell>
          <cell r="Y292">
            <v>439.97487738372968</v>
          </cell>
          <cell r="Z292">
            <v>404.98406467380141</v>
          </cell>
          <cell r="AA292">
            <v>364.25279413475823</v>
          </cell>
          <cell r="AB292">
            <v>571.54435200689045</v>
          </cell>
          <cell r="AC292">
            <v>414.30268075948584</v>
          </cell>
          <cell r="AD292">
            <v>481.44134044498878</v>
          </cell>
          <cell r="AE292">
            <v>533.97804287576116</v>
          </cell>
          <cell r="AF292">
            <v>595.15427926194661</v>
          </cell>
          <cell r="AG292">
            <v>595.15427926194661</v>
          </cell>
          <cell r="AH292">
            <v>628.76132908148907</v>
          </cell>
          <cell r="AI292">
            <v>638.22119972043379</v>
          </cell>
          <cell r="AJ292">
            <v>640.23716760359935</v>
          </cell>
          <cell r="AK292">
            <v>634.95634260558063</v>
          </cell>
          <cell r="AL292">
            <v>634.95634260558074</v>
          </cell>
          <cell r="AM292">
            <v>679.10071133347697</v>
          </cell>
          <cell r="AN292">
            <v>709.66196480578458</v>
          </cell>
          <cell r="AO292">
            <v>735.17519881447504</v>
          </cell>
          <cell r="AP292">
            <v>768.79181217837186</v>
          </cell>
          <cell r="AQ292">
            <v>803.49980189493715</v>
          </cell>
          <cell r="AR292">
            <v>839.10217479111543</v>
          </cell>
          <cell r="AS292">
            <v>876.67308646631841</v>
          </cell>
        </row>
        <row r="311">
          <cell r="D311">
            <v>-147.84113749076809</v>
          </cell>
          <cell r="E311">
            <v>401.55674328433179</v>
          </cell>
          <cell r="F311">
            <v>400.02270053962877</v>
          </cell>
          <cell r="G311">
            <v>560.84217114656417</v>
          </cell>
          <cell r="H311">
            <v>507.32714413778479</v>
          </cell>
          <cell r="M311">
            <v>417.93367851231704</v>
          </cell>
          <cell r="R311">
            <v>399.5600603717013</v>
          </cell>
          <cell r="W311">
            <v>451.81204792885751</v>
          </cell>
          <cell r="AB311">
            <v>473.67216641701037</v>
          </cell>
          <cell r="AG311">
            <v>527.95228358403642</v>
          </cell>
          <cell r="AL311">
            <v>579.02514451714308</v>
          </cell>
          <cell r="AM311">
            <v>628.04680357366624</v>
          </cell>
          <cell r="AN311">
            <v>667.58018728901573</v>
          </cell>
          <cell r="AO311">
            <v>699.95327770265556</v>
          </cell>
          <cell r="AP311">
            <v>739.0629697347822</v>
          </cell>
          <cell r="AQ311">
            <v>776.5933279910447</v>
          </cell>
          <cell r="AR311">
            <v>816.01661917104752</v>
          </cell>
          <cell r="AS311">
            <v>856.77882676303511</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row r="10">
          <cell r="D10">
            <v>2</v>
          </cell>
          <cell r="E10">
            <v>1</v>
          </cell>
          <cell r="F10">
            <v>4.0999999999999996</v>
          </cell>
          <cell r="G10">
            <v>-8</v>
          </cell>
          <cell r="H10">
            <v>-15.628</v>
          </cell>
          <cell r="I10">
            <v>1.9</v>
          </cell>
          <cell r="J10">
            <v>-21.495000000000001</v>
          </cell>
          <cell r="K10">
            <v>-15.308999999999999</v>
          </cell>
          <cell r="L10">
            <v>-31.795000000000002</v>
          </cell>
          <cell r="M10">
            <v>-31.795000000000002</v>
          </cell>
          <cell r="N10">
            <v>-43.64</v>
          </cell>
          <cell r="O10">
            <v>-61.637999999999998</v>
          </cell>
          <cell r="P10">
            <v>-60.796999999999997</v>
          </cell>
          <cell r="Q10">
            <v>-40.825000000000003</v>
          </cell>
          <cell r="R10">
            <v>-40.825000000000003</v>
          </cell>
          <cell r="S10">
            <v>-52.795477362935216</v>
          </cell>
          <cell r="T10">
            <v>-55.063157894736847</v>
          </cell>
          <cell r="U10">
            <v>-50.199999999999996</v>
          </cell>
          <cell r="V10">
            <v>-23.831874090908997</v>
          </cell>
          <cell r="W10">
            <v>-23.831874090908997</v>
          </cell>
          <cell r="X10">
            <v>-25.154282127660011</v>
          </cell>
          <cell r="Y10">
            <v>-25.239379999999997</v>
          </cell>
          <cell r="Z10">
            <v>-11.321539583333006</v>
          </cell>
          <cell r="AA10">
            <v>-14.516342745098271</v>
          </cell>
          <cell r="AB10">
            <v>-14.516342745098271</v>
          </cell>
          <cell r="AC10">
            <v>-12.199999999999989</v>
          </cell>
          <cell r="AD10">
            <v>-27.200000000000003</v>
          </cell>
          <cell r="AE10">
            <v>0.29999999999999716</v>
          </cell>
          <cell r="AF10">
            <v>-8.2000000000000028</v>
          </cell>
          <cell r="AG10">
            <v>-8.1999999999999886</v>
          </cell>
          <cell r="AH10">
            <v>-10.400000000000006</v>
          </cell>
          <cell r="AI10">
            <v>-13.099999999999994</v>
          </cell>
          <cell r="AJ10">
            <v>-3.5</v>
          </cell>
          <cell r="AK10">
            <v>-9.7999999999999972</v>
          </cell>
          <cell r="AL10">
            <v>-9.7999999999999972</v>
          </cell>
          <cell r="AM10">
            <v>-18.738000028848788</v>
          </cell>
          <cell r="AN10">
            <v>-10.028708029852965</v>
          </cell>
          <cell r="AO10">
            <v>17.402139983708253</v>
          </cell>
          <cell r="AP10">
            <v>51.384652002366636</v>
          </cell>
          <cell r="AQ10">
            <v>85.367164021025033</v>
          </cell>
          <cell r="AR10">
            <v>117.06766403790802</v>
          </cell>
          <cell r="AS10">
            <v>152.11508405747273</v>
          </cell>
        </row>
      </sheetData>
      <sheetData sheetId="24" refreshError="1">
        <row r="9">
          <cell r="D9">
            <v>0</v>
          </cell>
          <cell r="E9">
            <v>0</v>
          </cell>
          <cell r="F9">
            <v>0</v>
          </cell>
          <cell r="G9">
            <v>15</v>
          </cell>
          <cell r="H9">
            <v>22.5</v>
          </cell>
          <cell r="I9">
            <v>22.5</v>
          </cell>
          <cell r="J9">
            <v>48</v>
          </cell>
          <cell r="K9">
            <v>48</v>
          </cell>
          <cell r="L9">
            <v>70.3</v>
          </cell>
          <cell r="M9">
            <v>70.3</v>
          </cell>
          <cell r="N9">
            <v>70.3</v>
          </cell>
          <cell r="O9">
            <v>70.3</v>
          </cell>
          <cell r="P9">
            <v>75.094999999999999</v>
          </cell>
          <cell r="Q9">
            <v>73.22</v>
          </cell>
          <cell r="R9">
            <v>73.22</v>
          </cell>
          <cell r="S9">
            <v>84.664999999999992</v>
          </cell>
          <cell r="T9">
            <v>82.789999999999992</v>
          </cell>
          <cell r="U9">
            <v>80.914999999999992</v>
          </cell>
          <cell r="V9">
            <v>85.039999999999992</v>
          </cell>
          <cell r="W9">
            <v>85.039999999999992</v>
          </cell>
          <cell r="X9">
            <v>82.227499999999992</v>
          </cell>
          <cell r="Y9">
            <v>85.414999999999992</v>
          </cell>
          <cell r="Z9">
            <v>89.539999999999992</v>
          </cell>
          <cell r="AA9">
            <v>87.664999999999992</v>
          </cell>
          <cell r="AB9">
            <v>87.664999999999992</v>
          </cell>
          <cell r="AC9">
            <v>85.789999999999992</v>
          </cell>
          <cell r="AD9">
            <v>77.584999999999994</v>
          </cell>
          <cell r="AE9">
            <v>78.38</v>
          </cell>
          <cell r="AF9">
            <v>70.174999999999997</v>
          </cell>
          <cell r="AG9">
            <v>70.174999999999983</v>
          </cell>
          <cell r="AH9">
            <v>62.907499999999985</v>
          </cell>
          <cell r="AI9">
            <v>70.969999999999985</v>
          </cell>
          <cell r="AJ9">
            <v>70.969999999999985</v>
          </cell>
          <cell r="AK9">
            <v>80.919999999999987</v>
          </cell>
          <cell r="AL9">
            <v>80.919999999999987</v>
          </cell>
          <cell r="AM9">
            <v>96.359999999999985</v>
          </cell>
          <cell r="AN9">
            <v>97.385999999999981</v>
          </cell>
          <cell r="AO9">
            <v>83.529999999999973</v>
          </cell>
          <cell r="AP9">
            <v>64.46599999999998</v>
          </cell>
          <cell r="AQ9">
            <v>45.40199999999998</v>
          </cell>
          <cell r="AR9">
            <v>28.15199999999998</v>
          </cell>
          <cell r="AS9">
            <v>8.1619999999999777</v>
          </cell>
        </row>
        <row r="17">
          <cell r="D17">
            <v>0</v>
          </cell>
          <cell r="E17">
            <v>0</v>
          </cell>
          <cell r="F17">
            <v>0</v>
          </cell>
          <cell r="G17">
            <v>0.3</v>
          </cell>
          <cell r="H17">
            <v>0.72199999999999998</v>
          </cell>
          <cell r="I17">
            <v>0.20499999999999999</v>
          </cell>
          <cell r="J17">
            <v>0.27800000000000002</v>
          </cell>
          <cell r="K17">
            <v>0.35799999999999998</v>
          </cell>
          <cell r="L17">
            <v>0.38500000000000001</v>
          </cell>
          <cell r="M17">
            <v>1.226</v>
          </cell>
          <cell r="N17">
            <v>0.32</v>
          </cell>
          <cell r="O17">
            <v>0.37551699999999999</v>
          </cell>
          <cell r="P17">
            <v>2.1630980000000002</v>
          </cell>
          <cell r="Q17">
            <v>2.2812449999999997</v>
          </cell>
          <cell r="R17">
            <v>5.1398600000000005</v>
          </cell>
          <cell r="S17">
            <v>2.1290070000000001</v>
          </cell>
          <cell r="T17">
            <v>2.269514</v>
          </cell>
          <cell r="U17">
            <v>2.1775320000000002</v>
          </cell>
          <cell r="V17">
            <v>2.2956310000000002</v>
          </cell>
          <cell r="W17">
            <v>8.8716840000000019</v>
          </cell>
          <cell r="X17">
            <v>3.075059</v>
          </cell>
          <cell r="Y17">
            <v>3.2157869999999997</v>
          </cell>
          <cell r="Z17">
            <v>2.0637340000000002</v>
          </cell>
          <cell r="AA17">
            <v>2.2579159999999998</v>
          </cell>
          <cell r="AB17">
            <v>10.612496</v>
          </cell>
          <cell r="AC17">
            <v>1.942639</v>
          </cell>
          <cell r="AD17">
            <v>8.4512669999999996</v>
          </cell>
          <cell r="AE17">
            <v>8.2459749999999996</v>
          </cell>
          <cell r="AF17">
            <v>8.4302379999999992</v>
          </cell>
          <cell r="AG17">
            <v>27.461518000000002</v>
          </cell>
          <cell r="AH17">
            <v>7.2823150000000005</v>
          </cell>
          <cell r="AI17">
            <v>1.1360570000000001</v>
          </cell>
          <cell r="AJ17">
            <v>0</v>
          </cell>
          <cell r="AK17">
            <v>1.997234</v>
          </cell>
          <cell r="AL17">
            <v>10.415606</v>
          </cell>
          <cell r="AM17">
            <v>8.4319930000000003</v>
          </cell>
          <cell r="AN17">
            <v>11.048103000000001</v>
          </cell>
          <cell r="AO17">
            <v>14.117399000000002</v>
          </cell>
          <cell r="AP17">
            <v>19.612797</v>
          </cell>
          <cell r="AQ17">
            <v>19.508144999999999</v>
          </cell>
          <cell r="AR17">
            <v>17.593757</v>
          </cell>
          <cell r="AS17">
            <v>20.239821000000003</v>
          </cell>
        </row>
        <row r="31">
          <cell r="D31">
            <v>0</v>
          </cell>
          <cell r="E31">
            <v>0</v>
          </cell>
          <cell r="F31">
            <v>0</v>
          </cell>
          <cell r="G31">
            <v>21.569326465086991</v>
          </cell>
          <cell r="H31">
            <v>30.358145628598315</v>
          </cell>
          <cell r="I31">
            <v>30.057750000000002</v>
          </cell>
          <cell r="J31">
            <v>63.911999999999992</v>
          </cell>
          <cell r="K31">
            <v>65.822400000000002</v>
          </cell>
          <cell r="L31">
            <v>98.982399999999984</v>
          </cell>
          <cell r="M31">
            <v>98.982399999999984</v>
          </cell>
          <cell r="N31">
            <v>95.453339999999983</v>
          </cell>
          <cell r="O31">
            <v>93.91377</v>
          </cell>
          <cell r="P31">
            <v>104.20933149999999</v>
          </cell>
          <cell r="Q31">
            <v>100.49445</v>
          </cell>
          <cell r="R31">
            <v>100.49445</v>
          </cell>
          <cell r="S31">
            <v>114.03274854999999</v>
          </cell>
          <cell r="T31">
            <v>110.7134112</v>
          </cell>
          <cell r="U31">
            <v>105.01876934999999</v>
          </cell>
          <cell r="V31">
            <v>110.79946639999999</v>
          </cell>
          <cell r="W31">
            <v>110.79946639999999</v>
          </cell>
          <cell r="X31">
            <v>103.66009787499999</v>
          </cell>
          <cell r="Y31">
            <v>106.39719474999998</v>
          </cell>
          <cell r="Z31">
            <v>115.41795539999998</v>
          </cell>
          <cell r="AA31">
            <v>110.17123544999998</v>
          </cell>
          <cell r="AB31">
            <v>110.17123544999998</v>
          </cell>
          <cell r="AC31">
            <v>108.26698012862117</v>
          </cell>
          <cell r="AD31">
            <v>97.912270116319775</v>
          </cell>
          <cell r="AE31">
            <v>98.915560117511689</v>
          </cell>
          <cell r="AF31">
            <v>88.560850105210292</v>
          </cell>
          <cell r="AG31">
            <v>88.560850105210278</v>
          </cell>
          <cell r="AH31">
            <v>79.515080050889637</v>
          </cell>
          <cell r="AI31">
            <v>89.706080057411867</v>
          </cell>
          <cell r="AJ31">
            <v>89.706080057411867</v>
          </cell>
          <cell r="AK31">
            <v>102.28288006546103</v>
          </cell>
          <cell r="AL31">
            <v>102.28288006546103</v>
          </cell>
          <cell r="AM31">
            <v>121.22088009430982</v>
          </cell>
          <cell r="AN31">
            <v>122.511588095314</v>
          </cell>
          <cell r="AO31">
            <v>105.08074008175278</v>
          </cell>
          <cell r="AP31">
            <v>81.098228063094396</v>
          </cell>
          <cell r="AQ31">
            <v>57.115716044435999</v>
          </cell>
          <cell r="AR31">
            <v>35.415216027553015</v>
          </cell>
          <cell r="AS31">
            <v>10.267796007988316</v>
          </cell>
          <cell r="AT31">
            <v>0</v>
          </cell>
          <cell r="AU31">
            <v>0</v>
          </cell>
          <cell r="AV31">
            <v>0</v>
          </cell>
          <cell r="AW31">
            <v>0</v>
          </cell>
          <cell r="AX31">
            <v>0</v>
          </cell>
          <cell r="AY31">
            <v>0</v>
          </cell>
          <cell r="AZ31">
            <v>0</v>
          </cell>
          <cell r="BA31">
            <v>0</v>
          </cell>
          <cell r="BB31">
            <v>0</v>
          </cell>
          <cell r="BC31">
            <v>0</v>
          </cell>
        </row>
        <row r="39">
          <cell r="D39">
            <v>0</v>
          </cell>
          <cell r="E39">
            <v>0</v>
          </cell>
          <cell r="F39">
            <v>0</v>
          </cell>
          <cell r="G39">
            <v>0.43552813693947706</v>
          </cell>
          <cell r="H39">
            <v>0.99348684484852323</v>
          </cell>
          <cell r="I39">
            <v>0.27917488059496626</v>
          </cell>
          <cell r="J39">
            <v>0.37255435174703472</v>
          </cell>
          <cell r="K39">
            <v>0.47996961817909972</v>
          </cell>
          <cell r="L39">
            <v>0.53903390244089699</v>
          </cell>
          <cell r="M39">
            <v>1.6707327529619977</v>
          </cell>
          <cell r="N39">
            <v>0.44239691754021238</v>
          </cell>
          <cell r="O39">
            <v>0.5061391664969126</v>
          </cell>
          <cell r="P39">
            <v>2.9412699628866377</v>
          </cell>
          <cell r="Q39">
            <v>3.1469356499797603</v>
          </cell>
          <cell r="R39">
            <v>7.0367416969035226</v>
          </cell>
          <cell r="S39">
            <v>2.8799943546773128</v>
          </cell>
          <cell r="T39">
            <v>3.0112035452241641</v>
          </cell>
          <cell r="U39">
            <v>2.8495014263655167</v>
          </cell>
          <cell r="V39">
            <v>2.9564967094672046</v>
          </cell>
          <cell r="W39">
            <v>11.697196035734198</v>
          </cell>
          <cell r="X39">
            <v>3.9723285795483902</v>
          </cell>
          <cell r="Y39">
            <v>4.0519467264754798</v>
          </cell>
          <cell r="Z39">
            <v>2.6222129043734594</v>
          </cell>
          <cell r="AA39">
            <v>2.8674133902265568</v>
          </cell>
          <cell r="AB39">
            <v>13.513901600623885</v>
          </cell>
          <cell r="AC39">
            <v>2.4263576638689051</v>
          </cell>
          <cell r="AD39">
            <v>10.555639238609112</v>
          </cell>
          <cell r="AE39">
            <v>10.299229366506795</v>
          </cell>
          <cell r="AF39">
            <v>10.529374000799359</v>
          </cell>
          <cell r="AG39">
            <v>34.29945793365308</v>
          </cell>
          <cell r="AH39">
            <v>9.1101761970975552</v>
          </cell>
          <cell r="AI39">
            <v>1.4212073276075063</v>
          </cell>
          <cell r="AJ39">
            <v>0</v>
          </cell>
          <cell r="AK39">
            <v>2.4985397702288266</v>
          </cell>
          <cell r="AL39">
            <v>13.029923294933887</v>
          </cell>
          <cell r="AM39">
            <v>10.607447202252594</v>
          </cell>
          <cell r="AN39">
            <v>13.898513584813045</v>
          </cell>
          <cell r="AO39">
            <v>17.759687955817039</v>
          </cell>
          <cell r="AP39">
            <v>24.672898645195517</v>
          </cell>
          <cell r="AQ39">
            <v>24.541246429093089</v>
          </cell>
          <cell r="AR39">
            <v>22.132946323219432</v>
          </cell>
          <cell r="AS39">
            <v>25.461694837809201</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Pov.Ind."/>
      <sheetName val="Income"/>
      <sheetName val="Health&amp;Educ."/>
      <sheetName val="GDP_ORIGIN"/>
      <sheetName val="TRANSPORT"/>
      <sheetName val="UNEMPL"/>
      <sheetName val="WAGES"/>
      <sheetName val="POPEMP"/>
      <sheetName val="PENSION"/>
      <sheetName val="PCPI"/>
      <sheetName val="GGOVT"/>
      <sheetName val="EXTRABUDGT"/>
      <sheetName val="EXTRABUDGT2"/>
      <sheetName val="INCOMETX"/>
      <sheetName val="REVSHARE"/>
      <sheetName val="TAXPAYRS"/>
      <sheetName val="EXCISE"/>
      <sheetName val="TAXARREARS"/>
      <sheetName val="PUBLEXP"/>
      <sheetName val="STATE"/>
      <sheetName val="MS"/>
      <sheetName val="NBG"/>
      <sheetName val="BANKS"/>
      <sheetName val="DEPO"/>
      <sheetName val="CREDIT"/>
      <sheetName val="PRUDENT"/>
      <sheetName val="INTERST"/>
      <sheetName val="BOP"/>
      <sheetName val="TRADE"/>
      <sheetName val="EXTDEBT"/>
      <sheetName val="DEBTSVC"/>
      <sheetName val="EXRATE"/>
      <sheetName val="ESAF3"/>
      <sheetName val="INDU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X-DAILY"/>
      <sheetName val="FOREX_DAILY"/>
      <sheetName val="Figure 4"/>
      <sheetName val="Graph3"/>
    </sheetNames>
    <sheetDataSet>
      <sheetData sheetId="0" refreshError="1"/>
      <sheetData sheetId="1"/>
      <sheetData sheetId="2" refreshError="1"/>
      <sheetData sheetId="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e description"/>
      <sheetName val="Real Sector Input"/>
      <sheetName val="dmb detailed account 95"/>
      <sheetName val="dmb detailed account 96-I"/>
      <sheetName val="dmb detailed account 96-II"/>
      <sheetName val="dmb detailed account 97"/>
      <sheetName val="dmb detailed account 98-99"/>
      <sheetName val="DMB analytical"/>
      <sheetName val="asset breakdown"/>
      <sheetName val="Liabilities breakdown"/>
      <sheetName val="foreign position"/>
      <sheetName val="SOE debt"/>
      <sheetName val="dmb nfa"/>
      <sheetName val="dmb assets"/>
      <sheetName val="dmb deposits"/>
      <sheetName val="dmb other liabilities"/>
      <sheetName val="dmb other assets"/>
      <sheetName val="dmb capital"/>
      <sheetName val="prudential ratio"/>
      <sheetName val="foreign borrowing"/>
      <sheetName val="loan to deposit ratio"/>
      <sheetName val="earnings"/>
      <sheetName val="CBA balance sheet 95"/>
      <sheetName val="CBA balance sheet 96 I"/>
      <sheetName val="CBA balance sheet 96 II"/>
      <sheetName val="CBA balance sheet 97"/>
      <sheetName val="CBA bal.sheet 98-99"/>
      <sheetName val="CBA analytical"/>
      <sheetName val="reserves"/>
      <sheetName val="ControlSheet"/>
      <sheetName val="SPA"/>
      <sheetName val="CBA_Accounts"/>
      <sheetName val="Corridor"/>
      <sheetName val="Excess Reserve"/>
      <sheetName val="STDEV Excess Res"/>
      <sheetName val="Corridor deviation"/>
      <sheetName val="nfa cba and dmb"/>
      <sheetName val="NIR adjustment"/>
      <sheetName val="detail reserves"/>
      <sheetName val="Forex"/>
      <sheetName val="CBA interv"/>
      <sheetName val="CBA daily interv"/>
      <sheetName val="CBA interv monthly"/>
      <sheetName val="bilateral real exch rate"/>
      <sheetName val="reer"/>
      <sheetName val="Monetary survey detailed"/>
      <sheetName val="monetary_survey"/>
      <sheetName val="M2X"/>
      <sheetName val="NDA"/>
      <sheetName val="multiplier"/>
      <sheetName val="velocity"/>
      <sheetName val="volume lending"/>
      <sheetName val="volume deposit"/>
      <sheetName val="rates lending"/>
      <sheetName val="rates deposits"/>
      <sheetName val="volume lending &amp; deposit"/>
      <sheetName val="lending_rate"/>
      <sheetName val="deposit_rate"/>
      <sheetName val="term maturity deposit lending"/>
      <sheetName val="interbank volume"/>
      <sheetName val="interbank rate"/>
      <sheetName val="cba operations"/>
      <sheetName val="Ref_Rate"/>
      <sheetName val="rates_summary"/>
      <sheetName val="risk premium"/>
      <sheetName val="forward forex"/>
      <sheetName val="tbill_actual"/>
      <sheetName val="tbill holders"/>
      <sheetName val="internal debt actual"/>
      <sheetName val="domestic financing"/>
      <sheetName val="impulse"/>
      <sheetName val="season adjusted cpi"/>
      <sheetName val="money demand"/>
      <sheetName val="Prog Brief feb 2000"/>
      <sheetName val="Mon Prog Feb 2000"/>
      <sheetName val="Dom Int brief feb 2000"/>
      <sheetName val="tbill table brief feb 2000"/>
      <sheetName val="TBill Mission feb 2000"/>
      <sheetName val="Dom Int. Mission feb 2000"/>
      <sheetName val="Prog 2000 Brief August"/>
      <sheetName val="OIN 2000"/>
      <sheetName val="Prog Brief August 2000"/>
      <sheetName val="Monitor "/>
      <sheetName val="EDSSBATC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Basic_data (2)"/>
      <sheetName val="T1-Valuadd"/>
      <sheetName val="T2-IndProd"/>
      <sheetName val="T3-SelindGds"/>
      <sheetName val="T4-SelAgGds"/>
      <sheetName val="T5-Livestock"/>
      <sheetName val="T6-CPI"/>
      <sheetName val="T7-Admpri"/>
      <sheetName val="T8-WPI"/>
      <sheetName val="T9-energy"/>
      <sheetName val="T10-Empl"/>
      <sheetName val="T11-Labor"/>
      <sheetName val="T12-Wages"/>
      <sheetName val="T13-WagSect"/>
      <sheetName val="T14-Invest"/>
      <sheetName val="T15-Finance"/>
      <sheetName val="T16-Invsect"/>
      <sheetName val="T17 SI"/>
      <sheetName val="T18-Privat"/>
      <sheetName val="T19-EntSec"/>
      <sheetName val="NBK-T20"/>
      <sheetName val="MonSurv-T21"/>
      <sheetName val="IntRat_t22"/>
      <sheetName val="Exch_t23"/>
      <sheetName val="branch_t24"/>
      <sheetName val="GvtOp%gdp-t25"/>
      <sheetName val="GvtOp-t26"/>
      <sheetName val="GvtOp%t_t27"/>
      <sheetName val="#REF"/>
      <sheetName val="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3">
          <cell r="A3" t="str">
            <v>Table 20. Kazakhstan: Summary Accounts of National Bank of Kazakhstan, 1999-2001</v>
          </cell>
        </row>
        <row r="6">
          <cell r="A6" t="str">
            <v xml:space="preserve"> </v>
          </cell>
          <cell r="B6">
            <v>1998</v>
          </cell>
          <cell r="C6">
            <v>1999</v>
          </cell>
          <cell r="G6">
            <v>2000</v>
          </cell>
        </row>
        <row r="7">
          <cell r="A7" t="str">
            <v xml:space="preserve"> </v>
          </cell>
          <cell r="B7" t="str">
            <v>December</v>
          </cell>
          <cell r="C7" t="str">
            <v>March</v>
          </cell>
          <cell r="D7" t="str">
            <v>June</v>
          </cell>
          <cell r="E7" t="str">
            <v>September</v>
          </cell>
          <cell r="F7" t="str">
            <v>December</v>
          </cell>
          <cell r="G7" t="str">
            <v>March</v>
          </cell>
        </row>
        <row r="10">
          <cell r="B10" t="str">
            <v>(In millions of tenge at current exchange rate; end period stocks)</v>
          </cell>
        </row>
        <row r="11">
          <cell r="A11" t="str">
            <v>Net Foreign Asset</v>
          </cell>
        </row>
        <row r="12">
          <cell r="A12" t="str">
            <v xml:space="preserve">  Net international reserves</v>
          </cell>
          <cell r="B12">
            <v>109961</v>
          </cell>
          <cell r="C12">
            <v>87953.314542999986</v>
          </cell>
          <cell r="D12">
            <v>122423.35896135998</v>
          </cell>
          <cell r="E12">
            <v>158658.85914800002</v>
          </cell>
          <cell r="F12">
            <v>212850.27218152001</v>
          </cell>
          <cell r="G12">
            <v>207787.18985528999</v>
          </cell>
        </row>
        <row r="13">
          <cell r="A13" t="str">
            <v xml:space="preserve">    Foreign exchange</v>
          </cell>
          <cell r="B13">
            <v>67759</v>
          </cell>
          <cell r="C13">
            <v>46193.846542999992</v>
          </cell>
          <cell r="D13">
            <v>60493.266235709976</v>
          </cell>
          <cell r="E13">
            <v>87843.566232420024</v>
          </cell>
          <cell r="F13">
            <v>140602.55829451</v>
          </cell>
          <cell r="G13">
            <v>137302.22684522998</v>
          </cell>
        </row>
        <row r="14">
          <cell r="A14" t="str">
            <v xml:space="preserve">      Assets </v>
          </cell>
          <cell r="B14">
            <v>122359</v>
          </cell>
          <cell r="C14">
            <v>98056.115542999993</v>
          </cell>
          <cell r="D14">
            <v>133878.20129501997</v>
          </cell>
          <cell r="E14">
            <v>158933.07115024002</v>
          </cell>
          <cell r="F14">
            <v>204521.65109450999</v>
          </cell>
          <cell r="G14">
            <v>195059.80161503999</v>
          </cell>
        </row>
        <row r="15">
          <cell r="A15" t="str">
            <v xml:space="preserve">      Liabilities, short-term</v>
          </cell>
          <cell r="B15">
            <v>54601</v>
          </cell>
          <cell r="C15">
            <v>51862.269</v>
          </cell>
          <cell r="D15">
            <v>73384.935059309995</v>
          </cell>
          <cell r="E15">
            <v>71089.504917819999</v>
          </cell>
          <cell r="F15">
            <v>63919.092799999991</v>
          </cell>
          <cell r="G15">
            <v>57757.574769810002</v>
          </cell>
        </row>
        <row r="16">
          <cell r="A16" t="str">
            <v xml:space="preserve">    Gold</v>
          </cell>
          <cell r="B16">
            <v>42202</v>
          </cell>
          <cell r="C16">
            <v>41759.468000000001</v>
          </cell>
          <cell r="D16">
            <v>61930.09272565</v>
          </cell>
          <cell r="E16">
            <v>70815.292915580008</v>
          </cell>
          <cell r="F16">
            <v>72247.713887010003</v>
          </cell>
          <cell r="G16">
            <v>70484.963010060004</v>
          </cell>
        </row>
        <row r="17">
          <cell r="A17" t="str">
            <v xml:space="preserve">  National Fund</v>
          </cell>
        </row>
        <row r="19">
          <cell r="A19" t="str">
            <v>Net domestic assets</v>
          </cell>
          <cell r="B19">
            <v>-28486</v>
          </cell>
          <cell r="C19">
            <v>-22626</v>
          </cell>
          <cell r="D19">
            <v>-47530</v>
          </cell>
          <cell r="E19">
            <v>-71759</v>
          </cell>
          <cell r="F19">
            <v>-89604</v>
          </cell>
          <cell r="G19">
            <v>-105620</v>
          </cell>
        </row>
        <row r="20">
          <cell r="A20" t="str">
            <v xml:space="preserve">  Domestic credit</v>
          </cell>
          <cell r="B20">
            <v>23849</v>
          </cell>
          <cell r="C20">
            <v>38702</v>
          </cell>
          <cell r="D20">
            <v>55055</v>
          </cell>
          <cell r="E20">
            <v>49379</v>
          </cell>
          <cell r="F20">
            <v>20381</v>
          </cell>
          <cell r="G20">
            <v>4016</v>
          </cell>
        </row>
        <row r="21">
          <cell r="A21" t="str">
            <v xml:space="preserve">       Net Credit to Government</v>
          </cell>
          <cell r="B21">
            <v>26963</v>
          </cell>
          <cell r="C21">
            <v>27970</v>
          </cell>
          <cell r="D21">
            <v>31661</v>
          </cell>
          <cell r="E21">
            <v>34839</v>
          </cell>
          <cell r="F21">
            <v>13253</v>
          </cell>
          <cell r="G21">
            <v>-5335</v>
          </cell>
        </row>
        <row r="22">
          <cell r="A22" t="str">
            <v xml:space="preserve">             Less amount used for sterilization</v>
          </cell>
          <cell r="B22">
            <v>0</v>
          </cell>
          <cell r="C22">
            <v>3146</v>
          </cell>
          <cell r="D22">
            <v>343</v>
          </cell>
          <cell r="E22">
            <v>702</v>
          </cell>
          <cell r="F22">
            <v>9390</v>
          </cell>
          <cell r="G22">
            <v>0</v>
          </cell>
        </row>
        <row r="23">
          <cell r="A23" t="str">
            <v xml:space="preserve">         Net other claims on government</v>
          </cell>
        </row>
        <row r="24">
          <cell r="A24" t="str">
            <v xml:space="preserve">            Other claims against government</v>
          </cell>
        </row>
        <row r="25">
          <cell r="A25" t="str">
            <v xml:space="preserve">            Deposits</v>
          </cell>
        </row>
        <row r="26">
          <cell r="A26" t="str">
            <v xml:space="preserve">      Deposits National Fund</v>
          </cell>
        </row>
        <row r="27">
          <cell r="A27" t="str">
            <v xml:space="preserve">      Credit to banks, net</v>
          </cell>
          <cell r="B27">
            <v>-9962</v>
          </cell>
          <cell r="C27">
            <v>3413</v>
          </cell>
          <cell r="D27">
            <v>12198</v>
          </cell>
          <cell r="E27">
            <v>2660</v>
          </cell>
          <cell r="F27">
            <v>-4572</v>
          </cell>
          <cell r="G27">
            <v>-2626</v>
          </cell>
        </row>
        <row r="28">
          <cell r="A28" t="str">
            <v xml:space="preserve">         Credit</v>
          </cell>
          <cell r="B28">
            <v>2084</v>
          </cell>
          <cell r="C28">
            <v>7014</v>
          </cell>
          <cell r="D28">
            <v>12291</v>
          </cell>
          <cell r="E28">
            <v>8395</v>
          </cell>
          <cell r="F28">
            <v>4634</v>
          </cell>
          <cell r="G28">
            <v>2454</v>
          </cell>
        </row>
        <row r="29">
          <cell r="A29" t="str">
            <v xml:space="preserve">         Special deposits (NBK notes and repos)</v>
          </cell>
          <cell r="B29">
            <v>12046</v>
          </cell>
          <cell r="C29">
            <v>3601</v>
          </cell>
          <cell r="D29">
            <v>93</v>
          </cell>
          <cell r="E29">
            <v>5735</v>
          </cell>
          <cell r="F29">
            <v>9206</v>
          </cell>
          <cell r="G29">
            <v>5080</v>
          </cell>
        </row>
        <row r="30">
          <cell r="A30" t="str">
            <v xml:space="preserve">      Credit to nonbank financial institutions </v>
          </cell>
          <cell r="B30">
            <v>6625</v>
          </cell>
          <cell r="C30">
            <v>7099</v>
          </cell>
          <cell r="D30">
            <v>11006</v>
          </cell>
          <cell r="E30">
            <v>11699</v>
          </cell>
          <cell r="F30">
            <v>11513</v>
          </cell>
          <cell r="G30">
            <v>11774</v>
          </cell>
        </row>
        <row r="31">
          <cell r="A31" t="str">
            <v xml:space="preserve">      Credit to the economy</v>
          </cell>
          <cell r="B31">
            <v>223</v>
          </cell>
          <cell r="C31">
            <v>220</v>
          </cell>
          <cell r="D31">
            <v>190</v>
          </cell>
          <cell r="E31">
            <v>181</v>
          </cell>
          <cell r="F31">
            <v>187</v>
          </cell>
          <cell r="G31">
            <v>203</v>
          </cell>
        </row>
        <row r="32">
          <cell r="A32" t="str">
            <v xml:space="preserve">  Other items (net)</v>
          </cell>
          <cell r="B32">
            <v>-52335</v>
          </cell>
          <cell r="C32">
            <v>-61328</v>
          </cell>
          <cell r="D32">
            <v>-102585</v>
          </cell>
          <cell r="E32">
            <v>-121138</v>
          </cell>
          <cell r="F32">
            <v>-109985</v>
          </cell>
          <cell r="G32">
            <v>-109636</v>
          </cell>
        </row>
        <row r="34">
          <cell r="A34" t="str">
            <v>Reserve money</v>
          </cell>
          <cell r="B34">
            <v>78101</v>
          </cell>
          <cell r="C34">
            <v>62278</v>
          </cell>
          <cell r="D34">
            <v>72716</v>
          </cell>
          <cell r="E34">
            <v>85755</v>
          </cell>
          <cell r="F34">
            <v>124730</v>
          </cell>
          <cell r="G34">
            <v>99947.1</v>
          </cell>
        </row>
        <row r="35">
          <cell r="A35" t="str">
            <v xml:space="preserve">  Currency outside NBK</v>
          </cell>
          <cell r="B35">
            <v>72982</v>
          </cell>
          <cell r="C35">
            <v>58612</v>
          </cell>
          <cell r="D35">
            <v>64886</v>
          </cell>
          <cell r="E35">
            <v>75857</v>
          </cell>
          <cell r="F35">
            <v>110413</v>
          </cell>
          <cell r="G35">
            <v>92410</v>
          </cell>
        </row>
        <row r="36">
          <cell r="A36" t="str">
            <v xml:space="preserve">  Commercial bank deposits</v>
          </cell>
          <cell r="B36">
            <v>4575</v>
          </cell>
          <cell r="C36">
            <v>3115</v>
          </cell>
          <cell r="D36">
            <v>7054</v>
          </cell>
          <cell r="E36">
            <v>7071</v>
          </cell>
          <cell r="F36">
            <v>11821</v>
          </cell>
          <cell r="G36">
            <v>5948.1</v>
          </cell>
        </row>
        <row r="37">
          <cell r="A37" t="str">
            <v xml:space="preserve">       Reserves</v>
          </cell>
          <cell r="B37">
            <v>23</v>
          </cell>
          <cell r="C37">
            <v>26</v>
          </cell>
          <cell r="D37">
            <v>125</v>
          </cell>
          <cell r="E37">
            <v>251</v>
          </cell>
          <cell r="F37">
            <v>168</v>
          </cell>
          <cell r="G37">
            <v>140.5</v>
          </cell>
        </row>
        <row r="38">
          <cell r="A38" t="str">
            <v xml:space="preserve">       Correspondent accounts</v>
          </cell>
          <cell r="B38">
            <v>4552</v>
          </cell>
          <cell r="C38">
            <v>3089</v>
          </cell>
          <cell r="D38">
            <v>6929</v>
          </cell>
          <cell r="E38">
            <v>6820</v>
          </cell>
          <cell r="F38">
            <v>11653</v>
          </cell>
          <cell r="G38">
            <v>5807.6</v>
          </cell>
        </row>
        <row r="39">
          <cell r="A39" t="str">
            <v xml:space="preserve">  Other deposits</v>
          </cell>
          <cell r="B39">
            <v>3374</v>
          </cell>
          <cell r="C39">
            <v>3049</v>
          </cell>
          <cell r="D39">
            <v>2179</v>
          </cell>
          <cell r="E39">
            <v>1144</v>
          </cell>
          <cell r="F39">
            <v>1517</v>
          </cell>
          <cell r="G39">
            <v>2220</v>
          </cell>
        </row>
        <row r="40">
          <cell r="A40" t="str">
            <v xml:space="preserve">  Demand, time and enterprise deposits</v>
          </cell>
          <cell r="B40">
            <v>544</v>
          </cell>
          <cell r="C40">
            <v>551</v>
          </cell>
          <cell r="D40">
            <v>776</v>
          </cell>
          <cell r="E40">
            <v>2827</v>
          </cell>
          <cell r="F40">
            <v>2496</v>
          </cell>
          <cell r="G40">
            <v>1589</v>
          </cell>
        </row>
        <row r="42">
          <cell r="B42" t="str">
            <v>(In millions of U.S. dollars)</v>
          </cell>
        </row>
        <row r="44">
          <cell r="A44" t="str">
            <v xml:space="preserve"> NBK gross reserves</v>
          </cell>
          <cell r="B44">
            <v>1964</v>
          </cell>
          <cell r="C44">
            <v>1597.8923833485715</v>
          </cell>
          <cell r="D44">
            <v>1494.7198016845036</v>
          </cell>
          <cell r="E44">
            <v>1641.0597433272858</v>
          </cell>
          <cell r="F44">
            <v>2002.6726843814763</v>
          </cell>
          <cell r="G44">
            <v>1873</v>
          </cell>
        </row>
        <row r="45">
          <cell r="A45" t="str">
            <v xml:space="preserve"> NBK net international reserves, stock</v>
          </cell>
          <cell r="B45">
            <v>1312</v>
          </cell>
          <cell r="C45">
            <v>1005.1807376342856</v>
          </cell>
          <cell r="D45">
            <v>934.52945772030512</v>
          </cell>
          <cell r="E45">
            <v>1133.2775653428573</v>
          </cell>
          <cell r="F45">
            <v>1540.1611590558612</v>
          </cell>
          <cell r="G45">
            <v>1465</v>
          </cell>
        </row>
        <row r="46">
          <cell r="A46" t="str">
            <v xml:space="preserve">       Foreign exchange, excluding CIS currencies</v>
          </cell>
          <cell r="B46">
            <v>1460</v>
          </cell>
          <cell r="C46">
            <v>1120.6413204914286</v>
          </cell>
          <cell r="D46">
            <v>1021.9710022520609</v>
          </cell>
          <cell r="E46">
            <v>1135.2362225017143</v>
          </cell>
          <cell r="F46">
            <v>1479.8961728980464</v>
          </cell>
          <cell r="G46">
            <v>1376</v>
          </cell>
        </row>
        <row r="47">
          <cell r="A47" t="str">
            <v xml:space="preserve">       Gold</v>
          </cell>
          <cell r="B47">
            <v>504</v>
          </cell>
          <cell r="C47">
            <v>477.25106285714287</v>
          </cell>
          <cell r="D47">
            <v>472.74879943244275</v>
          </cell>
          <cell r="E47">
            <v>505.82352082557151</v>
          </cell>
          <cell r="F47">
            <v>522.77651148342989</v>
          </cell>
          <cell r="G47">
            <v>497</v>
          </cell>
        </row>
        <row r="49">
          <cell r="A49" t="str">
            <v>Memorandum items: 1/</v>
          </cell>
        </row>
        <row r="50">
          <cell r="A50" t="str">
            <v xml:space="preserve">     Change from end of previous quarter</v>
          </cell>
        </row>
        <row r="51">
          <cell r="A51" t="str">
            <v xml:space="preserve">          Net international reserves</v>
          </cell>
          <cell r="B51">
            <v>18637</v>
          </cell>
          <cell r="C51">
            <v>-22007.685457000014</v>
          </cell>
          <cell r="D51">
            <v>34470.04441835999</v>
          </cell>
          <cell r="E51">
            <v>36235.500186640042</v>
          </cell>
          <cell r="F51">
            <v>54191.413033519988</v>
          </cell>
          <cell r="G51">
            <v>-5063.0823262300109</v>
          </cell>
        </row>
        <row r="52">
          <cell r="A52" t="str">
            <v xml:space="preserve">          Credit to government (net)</v>
          </cell>
          <cell r="B52">
            <v>-3277</v>
          </cell>
          <cell r="C52">
            <v>1007</v>
          </cell>
          <cell r="D52">
            <v>3691</v>
          </cell>
          <cell r="E52">
            <v>3178</v>
          </cell>
          <cell r="F52">
            <v>-21586</v>
          </cell>
          <cell r="G52">
            <v>-18588</v>
          </cell>
        </row>
        <row r="53">
          <cell r="A53" t="str">
            <v xml:space="preserve">          Credit to banks</v>
          </cell>
          <cell r="B53">
            <v>-15945</v>
          </cell>
          <cell r="C53">
            <v>13375</v>
          </cell>
          <cell r="D53">
            <v>8785</v>
          </cell>
          <cell r="E53">
            <v>-9538</v>
          </cell>
          <cell r="F53">
            <v>-7232</v>
          </cell>
          <cell r="G53">
            <v>1946</v>
          </cell>
        </row>
        <row r="54">
          <cell r="A54" t="str">
            <v xml:space="preserve">     Change from end of previous year </v>
          </cell>
        </row>
        <row r="55">
          <cell r="A55" t="str">
            <v xml:space="preserve">          Net international reserves</v>
          </cell>
          <cell r="C55">
            <v>-22007.685457000014</v>
          </cell>
          <cell r="D55">
            <v>12462.358961359976</v>
          </cell>
          <cell r="E55">
            <v>48697.859148000018</v>
          </cell>
          <cell r="F55">
            <v>102889.27218152001</v>
          </cell>
          <cell r="G55">
            <v>-5063.0823262300109</v>
          </cell>
        </row>
        <row r="56">
          <cell r="A56" t="str">
            <v xml:space="preserve">     Reserve money</v>
          </cell>
        </row>
        <row r="57">
          <cell r="A57" t="str">
            <v xml:space="preserve">          Percentage change from end of previous quarter </v>
          </cell>
          <cell r="B57">
            <v>-4.8569827502192737</v>
          </cell>
          <cell r="C57">
            <v>-20.259663768709746</v>
          </cell>
          <cell r="D57">
            <v>16.760332701756631</v>
          </cell>
          <cell r="E57">
            <v>17.931404367676997</v>
          </cell>
          <cell r="F57">
            <v>45.449244941985903</v>
          </cell>
          <cell r="G57">
            <v>-19.869237553114726</v>
          </cell>
        </row>
        <row r="58">
          <cell r="A58" t="str">
            <v xml:space="preserve">          Percentage change from end of previous year</v>
          </cell>
          <cell r="B58">
            <v>-26.942181229712915</v>
          </cell>
          <cell r="C58">
            <v>-20.259663768709746</v>
          </cell>
          <cell r="D58">
            <v>-6.8949181188461051</v>
          </cell>
          <cell r="E58">
            <v>9.8001306001203492</v>
          </cell>
          <cell r="F58">
            <v>59.703460903189452</v>
          </cell>
          <cell r="G58">
            <v>-6.4749814282070606</v>
          </cell>
        </row>
        <row r="61">
          <cell r="A61" t="str">
            <v xml:space="preserve">   Sources:  Kazakhstani authorities.</v>
          </cell>
        </row>
        <row r="63">
          <cell r="A63" t="str">
            <v xml:space="preserve">   1/ In addition to integrating the accounts of the Budget Bank with those of the NBK, a reclassification of Loro accounts of domestic banks has been made.</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T1-Valuadd"/>
      <sheetName val="T2-IndProd"/>
      <sheetName val="T3-SelindGds"/>
      <sheetName val="T4-SelAgGds"/>
      <sheetName val="T5-Livestock"/>
      <sheetName val="T6-CPI"/>
      <sheetName val="T7-Admpri"/>
      <sheetName val="T8-WPI"/>
      <sheetName val="T9-energy"/>
      <sheetName val="T10-Empl"/>
      <sheetName val="T11-Labor"/>
      <sheetName val="T12-Wages"/>
      <sheetName val="T13-WagSect"/>
      <sheetName val="T14-Invest"/>
      <sheetName val="T15-Finance"/>
      <sheetName val="T16-Invsect"/>
      <sheetName val="T17-SIG"/>
      <sheetName val="T18-Privat"/>
      <sheetName val="T19-EntSec"/>
      <sheetName val="NBK-T20"/>
      <sheetName val="MonSurv-T21"/>
      <sheetName val="IntRat_t22"/>
      <sheetName val="Exch_t23"/>
      <sheetName val="branch_t24"/>
      <sheetName val="GvtOpT-t25"/>
      <sheetName val="GvtOp%gdp-t26"/>
      <sheetName val="GvtOp%t_redtab27"/>
      <sheetName val="oilt41(keep)"/>
      <sheetName val="T6-CPI (2)"/>
      <sheetName val="T8-WPI (2)"/>
      <sheetName val="Utility"/>
      <sheetName val="BLS_original.Tabs1-27"/>
      <sheetName val="mone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and Links"/>
      <sheetName val="CPI"/>
      <sheetName val="CPIComp"/>
      <sheetName val="FoodNonFcpi "/>
      <sheetName val="CPIPartnerCnty"/>
      <sheetName val="PPI"/>
      <sheetName val="PPICom"/>
      <sheetName val="X Rates"/>
      <sheetName val="laborQCPIER"/>
      <sheetName val="GDPchart"/>
      <sheetName val="industry"/>
      <sheetName val="monGDP"/>
      <sheetName val="real GDP"/>
      <sheetName val="GDP Proj."/>
      <sheetName val="deflator"/>
      <sheetName val="real-ann"/>
      <sheetName val="Q-GDP"/>
      <sheetName val="Sheet1"/>
      <sheetName val=" GDP prog"/>
      <sheetName val="consumption"/>
      <sheetName val="realvar"/>
      <sheetName val="pp"/>
      <sheetName val="x-11"/>
      <sheetName val="pop"/>
      <sheetName val="gdpexp"/>
      <sheetName val="OutToTeam"/>
      <sheetName val="BOPinput"/>
      <sheetName val="Fiscalinput"/>
      <sheetName val="mon-ind"/>
      <sheetName val="PC "/>
      <sheetName val="Basic Ind"/>
      <sheetName val="Monetary Prog"/>
      <sheetName val="table 4"/>
      <sheetName val="table 4 continued"/>
      <sheetName val="print rep medium term"/>
      <sheetName val="SFSI.year"/>
      <sheetName val="SR Table 7"/>
      <sheetName val="MacroFramework"/>
      <sheetName val="SR Table 10"/>
      <sheetName val="weo-real"/>
      <sheetName val="EDSSBATCH"/>
      <sheetName val="ControlSheet"/>
      <sheetName val="2000proj"/>
      <sheetName val="fiscal-input"/>
      <sheetName val="CN Mon-Ind"/>
      <sheetName val="CN Basic Ind"/>
      <sheetName val="PC"/>
      <sheetName val="FoodNonFcpi"/>
      <sheetName val="Real_Annual"/>
      <sheetName val="GDP_Prog"/>
      <sheetName val="Population"/>
      <sheetName val="GDP_EXP"/>
      <sheetName val="SR Table 4"/>
      <sheetName val="SR Table 4 cont."/>
      <sheetName val="SR Table 5"/>
      <sheetName val="SR Table 6"/>
      <sheetName val="Monetary Prog (2)"/>
      <sheetName val="PC  (2)"/>
      <sheetName val="Wages and Labour"/>
      <sheetName val="Real (Annual)"/>
      <sheetName val="SR Table 7 "/>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sheetName val="IN"/>
      <sheetName val="NBK"/>
      <sheetName val="IMF"/>
      <sheetName val="DBF"/>
      <sheetName val="PRT"/>
      <sheetName val="OIN"/>
      <sheetName val="CPF"/>
      <sheetName val="DBS"/>
      <sheetName val="TTR"/>
      <sheetName val="OIL"/>
      <sheetName val="FDI"/>
      <sheetName val="EXP"/>
      <sheetName val="IMP"/>
      <sheetName val="SRV"/>
      <sheetName val="INC"/>
      <sheetName val="BOP"/>
      <sheetName val="TB1"/>
      <sheetName val="TB6"/>
      <sheetName val="TB7"/>
      <sheetName val="TB8"/>
      <sheetName val="CTY"/>
      <sheetName val="CNS"/>
      <sheetName val="SC N"/>
      <sheetName val="WEO"/>
      <sheetName val="VUL (SIP)"/>
      <sheetName val="VUL (SR)"/>
      <sheetName val="FOREX-BUDGET"/>
      <sheetName val="TRE-FTP"/>
      <sheetName val="FutureVul"/>
      <sheetName val="Art.IV(Nov. 2001)"/>
      <sheetName val="ControlSheet"/>
      <sheetName val="TTRrawdata"/>
      <sheetName val="Art.IV"/>
      <sheetName val="VUL"/>
      <sheetName val="TOT"/>
      <sheetName val="SEFI"/>
    </sheetNames>
    <sheetDataSet>
      <sheetData sheetId="0" refreshError="1"/>
      <sheetData sheetId="1" refreshError="1">
        <row r="16">
          <cell r="AF16">
            <v>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FSUOUT"/>
      <sheetName val="labels"/>
    </sheetNames>
    <sheetDataSet>
      <sheetData sheetId="0"/>
      <sheetData sheetId="1"/>
      <sheetData sheetId="2"/>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ing"/>
      <sheetName val="LoanData"/>
      <sheetName val="Strategy"/>
      <sheetName val="Debt_data"/>
      <sheetName val="New_borrowing"/>
      <sheetName val="Gap_fill"/>
      <sheetName val="Macro_indicators"/>
      <sheetName val="Interest_rates"/>
      <sheetName val="Exchange_rates"/>
      <sheetName val="Profiles"/>
      <sheetName val="Profiles_pc"/>
      <sheetName val="RepayYearly"/>
      <sheetName val="RepaySemester"/>
      <sheetName val="wrkModel"/>
      <sheetName val="wrkFil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8">
          <cell r="E8" t="str">
            <v>Pipeline + debt relief + gap fill</v>
          </cell>
        </row>
        <row r="9">
          <cell r="B9" t="str">
            <v>Strategy</v>
          </cell>
        </row>
        <row r="10">
          <cell r="B10" t="str">
            <v>Debt_data</v>
          </cell>
        </row>
        <row r="11">
          <cell r="E11" t="b">
            <v>1</v>
          </cell>
        </row>
        <row r="12">
          <cell r="B12" t="str">
            <v>Interest_rates</v>
          </cell>
          <cell r="E12">
            <v>1999</v>
          </cell>
        </row>
        <row r="13">
          <cell r="B13" t="str">
            <v>Exchange_rates</v>
          </cell>
          <cell r="E13">
            <v>2040</v>
          </cell>
        </row>
        <row r="14">
          <cell r="E14">
            <v>2000</v>
          </cell>
        </row>
        <row r="15">
          <cell r="B15" t="str">
            <v>Macro_indicators</v>
          </cell>
          <cell r="E15" t="str">
            <v>Kyrgyz Republic</v>
          </cell>
        </row>
        <row r="16">
          <cell r="B16" t="str">
            <v>Gap_fill</v>
          </cell>
        </row>
        <row r="17">
          <cell r="B17" t="str">
            <v>New_borrowing</v>
          </cell>
        </row>
        <row r="23">
          <cell r="E23">
            <v>0.1</v>
          </cell>
        </row>
        <row r="29">
          <cell r="E29" t="b">
            <v>1</v>
          </cell>
        </row>
        <row r="30">
          <cell r="E30">
            <v>1999</v>
          </cell>
        </row>
        <row r="31">
          <cell r="E31">
            <v>2015</v>
          </cell>
        </row>
      </sheetData>
      <sheetData sheetId="14" refreshError="1">
        <row r="4">
          <cell r="G4" t="str">
            <v>02</v>
          </cell>
        </row>
        <row r="5">
          <cell r="G5" t="str">
            <v>03</v>
          </cell>
        </row>
        <row r="6">
          <cell r="A6" t="str">
            <v>N-200</v>
          </cell>
          <cell r="C6" t="str">
            <v>MU____COIDA_____USD</v>
          </cell>
          <cell r="E6">
            <v>1999</v>
          </cell>
          <cell r="G6" t="str">
            <v>07</v>
          </cell>
          <cell r="I6" t="str">
            <v>RURAL</v>
          </cell>
          <cell r="K6" t="str">
            <v>USD</v>
          </cell>
          <cell r="M6" t="str">
            <v>I3</v>
          </cell>
        </row>
        <row r="7">
          <cell r="A7" t="str">
            <v>N-201</v>
          </cell>
          <cell r="C7" t="str">
            <v>MU____COADB_____USD</v>
          </cell>
          <cell r="E7">
            <v>2000</v>
          </cell>
          <cell r="G7" t="str">
            <v>11</v>
          </cell>
          <cell r="I7" t="str">
            <v>TRANSP</v>
          </cell>
          <cell r="M7" t="str">
            <v>16</v>
          </cell>
        </row>
        <row r="8">
          <cell r="A8" t="str">
            <v>N-202</v>
          </cell>
          <cell r="C8" t="str">
            <v>BIPC____DEU_____USD</v>
          </cell>
          <cell r="E8">
            <v>2001</v>
          </cell>
          <cell r="G8" t="str">
            <v>18</v>
          </cell>
          <cell r="I8" t="str">
            <v>WATER</v>
          </cell>
          <cell r="M8" t="str">
            <v>98</v>
          </cell>
        </row>
        <row r="9">
          <cell r="A9" t="str">
            <v>N-203</v>
          </cell>
          <cell r="C9" t="str">
            <v>BIPC____JPN_____USD</v>
          </cell>
          <cell r="E9">
            <v>2002</v>
          </cell>
          <cell r="G9" t="str">
            <v>04</v>
          </cell>
          <cell r="I9" t="str">
            <v>AGRICUL</v>
          </cell>
        </row>
        <row r="10">
          <cell r="A10" t="str">
            <v>N-204</v>
          </cell>
          <cell r="C10" t="str">
            <v>BIPC____FIN_____USD</v>
          </cell>
          <cell r="E10">
            <v>2003</v>
          </cell>
          <cell r="G10" t="str">
            <v>80</v>
          </cell>
          <cell r="I10" t="str">
            <v>HEALTH</v>
          </cell>
        </row>
        <row r="11">
          <cell r="A11" t="str">
            <v>N-205</v>
          </cell>
          <cell r="C11" t="str">
            <v>BINP____UZB_____USD</v>
          </cell>
          <cell r="E11">
            <v>2004</v>
          </cell>
          <cell r="G11" t="str">
            <v>16</v>
          </cell>
          <cell r="I11" t="str">
            <v>BUDGET</v>
          </cell>
        </row>
        <row r="12">
          <cell r="A12" t="str">
            <v>N-206</v>
          </cell>
          <cell r="C12" t="str">
            <v>BIPC____RUS_____USD</v>
          </cell>
          <cell r="E12">
            <v>2005</v>
          </cell>
          <cell r="I12" t="str">
            <v>KG</v>
          </cell>
        </row>
        <row r="13">
          <cell r="A13" t="str">
            <v>N-207</v>
          </cell>
          <cell r="C13" t="str">
            <v>BINP____PAK_____USD</v>
          </cell>
          <cell r="E13">
            <v>2006</v>
          </cell>
          <cell r="I13" t="str">
            <v>KT</v>
          </cell>
        </row>
        <row r="14">
          <cell r="A14" t="str">
            <v>N-208</v>
          </cell>
          <cell r="C14" t="str">
            <v>BINP____IND_____USD</v>
          </cell>
          <cell r="E14">
            <v>2007</v>
          </cell>
          <cell r="I14" t="str">
            <v>SOCIAL</v>
          </cell>
        </row>
        <row r="15">
          <cell r="A15" t="str">
            <v>N-209</v>
          </cell>
          <cell r="C15" t="str">
            <v>BINP____CHN_____USD</v>
          </cell>
          <cell r="E15">
            <v>2008</v>
          </cell>
          <cell r="I15" t="str">
            <v>PRIVATE</v>
          </cell>
        </row>
        <row r="16">
          <cell r="A16" t="str">
            <v>N-210</v>
          </cell>
          <cell r="C16" t="str">
            <v>BINP____KWT_____USD</v>
          </cell>
          <cell r="E16">
            <v>2009</v>
          </cell>
          <cell r="I16" t="str">
            <v>BANK</v>
          </cell>
        </row>
        <row r="17">
          <cell r="A17" t="str">
            <v>N-211</v>
          </cell>
          <cell r="C17" t="str">
            <v>BINP____KOR_____USD</v>
          </cell>
          <cell r="E17">
            <v>2010</v>
          </cell>
          <cell r="I17" t="str">
            <v>KE</v>
          </cell>
        </row>
        <row r="18">
          <cell r="A18" t="str">
            <v>N-212</v>
          </cell>
          <cell r="C18" t="str">
            <v>BINP____TUR_____USD</v>
          </cell>
          <cell r="E18">
            <v>2011</v>
          </cell>
          <cell r="I18" t="str">
            <v>EDUC</v>
          </cell>
        </row>
        <row r="19">
          <cell r="A19" t="str">
            <v>N-213</v>
          </cell>
          <cell r="C19" t="str">
            <v>BIPC____NOR_____USD</v>
          </cell>
          <cell r="E19">
            <v>2012</v>
          </cell>
          <cell r="I19" t="str">
            <v>PSD</v>
          </cell>
        </row>
        <row r="20">
          <cell r="A20" t="str">
            <v>N-214</v>
          </cell>
          <cell r="C20" t="str">
            <v>BIPC____DNK_____USD</v>
          </cell>
          <cell r="E20">
            <v>2013</v>
          </cell>
          <cell r="I20" t="str">
            <v>GV</v>
          </cell>
        </row>
        <row r="21">
          <cell r="A21" t="str">
            <v>N-215</v>
          </cell>
          <cell r="C21" t="str">
            <v>BIPC____FRA_____USD</v>
          </cell>
          <cell r="E21">
            <v>2014</v>
          </cell>
          <cell r="I21" t="str">
            <v>KUMTOR</v>
          </cell>
        </row>
        <row r="22">
          <cell r="A22" t="str">
            <v>N-216</v>
          </cell>
          <cell r="C22" t="str">
            <v>MU____COISDB____USD</v>
          </cell>
          <cell r="E22">
            <v>2015</v>
          </cell>
          <cell r="I22" t="str">
            <v>BOP</v>
          </cell>
        </row>
        <row r="23">
          <cell r="A23" t="str">
            <v>N-217</v>
          </cell>
          <cell r="C23" t="str">
            <v>MU____NCEBRD____USD</v>
          </cell>
          <cell r="E23">
            <v>2016</v>
          </cell>
        </row>
        <row r="24">
          <cell r="A24" t="str">
            <v>N-218</v>
          </cell>
          <cell r="C24" t="str">
            <v>MU____COEBRD____USD</v>
          </cell>
          <cell r="E24">
            <v>2017</v>
          </cell>
        </row>
        <row r="25">
          <cell r="A25" t="str">
            <v>N-219</v>
          </cell>
          <cell r="C25" t="str">
            <v>MU____COOPEC____USD</v>
          </cell>
          <cell r="E25">
            <v>2018</v>
          </cell>
        </row>
        <row r="26">
          <cell r="A26" t="str">
            <v>N-221</v>
          </cell>
          <cell r="C26" t="str">
            <v>MU____NCISDB____USD</v>
          </cell>
          <cell r="E26">
            <v>2019</v>
          </cell>
        </row>
        <row r="27">
          <cell r="A27" t="str">
            <v>N-222</v>
          </cell>
          <cell r="C27" t="str">
            <v>MU____COIFAD____USD</v>
          </cell>
          <cell r="E27">
            <v>2020</v>
          </cell>
        </row>
        <row r="28">
          <cell r="A28" t="str">
            <v>N-223</v>
          </cell>
          <cell r="C28" t="str">
            <v>MU____COIMF_____USD</v>
          </cell>
          <cell r="E28">
            <v>2021</v>
          </cell>
        </row>
        <row r="29">
          <cell r="A29" t="str">
            <v>N-224</v>
          </cell>
          <cell r="C29" t="str">
            <v>MU____NCIMF_____USD</v>
          </cell>
          <cell r="E29">
            <v>2022</v>
          </cell>
        </row>
        <row r="30">
          <cell r="A30" t="str">
            <v>N-225</v>
          </cell>
          <cell r="C30" t="str">
            <v>CMNP____IFC</v>
          </cell>
          <cell r="E30">
            <v>2023</v>
          </cell>
        </row>
        <row r="31">
          <cell r="A31" t="str">
            <v>N-226</v>
          </cell>
          <cell r="C31" t="str">
            <v>CMNP____BAK</v>
          </cell>
          <cell r="E31">
            <v>2024</v>
          </cell>
        </row>
        <row r="32">
          <cell r="A32" t="str">
            <v>N-227</v>
          </cell>
          <cell r="C32" t="str">
            <v>CMNP____CDB</v>
          </cell>
          <cell r="E32">
            <v>2025</v>
          </cell>
        </row>
        <row r="33">
          <cell r="A33" t="str">
            <v>N-228</v>
          </cell>
          <cell r="C33" t="str">
            <v>CMNP____EDC</v>
          </cell>
          <cell r="E33">
            <v>2026</v>
          </cell>
        </row>
        <row r="34">
          <cell r="A34" t="str">
            <v>N-229</v>
          </cell>
          <cell r="C34" t="str">
            <v>CMNP____COP</v>
          </cell>
          <cell r="E34">
            <v>2027</v>
          </cell>
        </row>
        <row r="35">
          <cell r="A35" t="str">
            <v>N-233</v>
          </cell>
          <cell r="C35" t="str">
            <v>CMNP____BER</v>
          </cell>
          <cell r="E35">
            <v>2028</v>
          </cell>
        </row>
        <row r="36">
          <cell r="A36" t="str">
            <v>O-001</v>
          </cell>
          <cell r="C36" t="str">
            <v>CMNP____AIL</v>
          </cell>
          <cell r="E36">
            <v>2029</v>
          </cell>
        </row>
        <row r="37">
          <cell r="A37" t="str">
            <v>O-002</v>
          </cell>
          <cell r="C37" t="str">
            <v>CMNP____GUZ</v>
          </cell>
          <cell r="E37">
            <v>2030</v>
          </cell>
        </row>
        <row r="38">
          <cell r="A38" t="str">
            <v>O-003</v>
          </cell>
          <cell r="C38" t="str">
            <v>CMNP____MED</v>
          </cell>
          <cell r="E38">
            <v>2031</v>
          </cell>
        </row>
        <row r="39">
          <cell r="A39" t="str">
            <v>O-004</v>
          </cell>
          <cell r="C39" t="str">
            <v>CMNP____ADF</v>
          </cell>
          <cell r="E39">
            <v>2032</v>
          </cell>
        </row>
        <row r="40">
          <cell r="A40" t="str">
            <v>O-005</v>
          </cell>
          <cell r="E40">
            <v>2033</v>
          </cell>
        </row>
        <row r="41">
          <cell r="A41" t="str">
            <v>O-006</v>
          </cell>
          <cell r="E41">
            <v>2034</v>
          </cell>
        </row>
        <row r="42">
          <cell r="A42" t="str">
            <v>O-007</v>
          </cell>
          <cell r="E42">
            <v>2035</v>
          </cell>
        </row>
        <row r="43">
          <cell r="A43" t="str">
            <v>O-008</v>
          </cell>
          <cell r="E43">
            <v>2036</v>
          </cell>
        </row>
        <row r="44">
          <cell r="A44" t="str">
            <v>O-009</v>
          </cell>
          <cell r="E44">
            <v>2037</v>
          </cell>
        </row>
        <row r="45">
          <cell r="A45" t="str">
            <v>O-010</v>
          </cell>
          <cell r="E45">
            <v>2038</v>
          </cell>
        </row>
        <row r="46">
          <cell r="A46" t="str">
            <v>O-011</v>
          </cell>
          <cell r="E46">
            <v>2039</v>
          </cell>
        </row>
        <row r="47">
          <cell r="A47" t="str">
            <v>O-012</v>
          </cell>
          <cell r="E47">
            <v>2040</v>
          </cell>
        </row>
        <row r="48">
          <cell r="A48" t="str">
            <v>O-013</v>
          </cell>
        </row>
        <row r="49">
          <cell r="A49" t="str">
            <v>O-014</v>
          </cell>
        </row>
        <row r="50">
          <cell r="A50" t="str">
            <v>O-015</v>
          </cell>
        </row>
        <row r="51">
          <cell r="A51" t="str">
            <v>O-016</v>
          </cell>
        </row>
        <row r="52">
          <cell r="A52" t="str">
            <v>O-017</v>
          </cell>
        </row>
        <row r="53">
          <cell r="A53" t="str">
            <v>O-018</v>
          </cell>
        </row>
        <row r="54">
          <cell r="A54" t="str">
            <v>O-019</v>
          </cell>
        </row>
        <row r="55">
          <cell r="A55" t="str">
            <v>O-020</v>
          </cell>
        </row>
        <row r="56">
          <cell r="A56" t="str">
            <v>O-021</v>
          </cell>
        </row>
        <row r="57">
          <cell r="A57" t="str">
            <v>O-022</v>
          </cell>
        </row>
        <row r="58">
          <cell r="A58" t="str">
            <v>O-023</v>
          </cell>
        </row>
        <row r="59">
          <cell r="A59" t="str">
            <v>O-024</v>
          </cell>
        </row>
        <row r="60">
          <cell r="A60" t="str">
            <v>O-025</v>
          </cell>
        </row>
        <row r="61">
          <cell r="A61" t="str">
            <v>O-026</v>
          </cell>
        </row>
        <row r="62">
          <cell r="A62" t="str">
            <v>O-027</v>
          </cell>
        </row>
        <row r="63">
          <cell r="A63" t="str">
            <v>O-028</v>
          </cell>
        </row>
        <row r="64">
          <cell r="A64" t="str">
            <v>O-029</v>
          </cell>
        </row>
        <row r="65">
          <cell r="A65" t="str">
            <v>O-030</v>
          </cell>
        </row>
        <row r="66">
          <cell r="A66" t="str">
            <v>O-031</v>
          </cell>
        </row>
        <row r="67">
          <cell r="A67" t="str">
            <v>O-032</v>
          </cell>
        </row>
        <row r="68">
          <cell r="A68" t="str">
            <v>O-033</v>
          </cell>
        </row>
        <row r="69">
          <cell r="A69" t="str">
            <v>O-034</v>
          </cell>
        </row>
        <row r="70">
          <cell r="A70" t="str">
            <v>O-035</v>
          </cell>
        </row>
        <row r="71">
          <cell r="A71" t="str">
            <v>O-036</v>
          </cell>
        </row>
        <row r="72">
          <cell r="A72" t="str">
            <v>O-037</v>
          </cell>
        </row>
        <row r="73">
          <cell r="A73" t="str">
            <v>O-038</v>
          </cell>
        </row>
        <row r="74">
          <cell r="A74" t="str">
            <v>O-039</v>
          </cell>
        </row>
        <row r="75">
          <cell r="A75" t="str">
            <v>O-040</v>
          </cell>
        </row>
        <row r="76">
          <cell r="A76" t="str">
            <v>O-041</v>
          </cell>
        </row>
        <row r="77">
          <cell r="A77" t="str">
            <v>O-042</v>
          </cell>
        </row>
        <row r="78">
          <cell r="A78" t="str">
            <v>O-043</v>
          </cell>
        </row>
        <row r="79">
          <cell r="A79" t="str">
            <v>O-044</v>
          </cell>
        </row>
        <row r="80">
          <cell r="A80" t="str">
            <v>O-045</v>
          </cell>
        </row>
        <row r="81">
          <cell r="A81" t="str">
            <v>O-046</v>
          </cell>
        </row>
        <row r="82">
          <cell r="A82" t="str">
            <v>O-047</v>
          </cell>
        </row>
        <row r="83">
          <cell r="A83" t="str">
            <v>O-048</v>
          </cell>
        </row>
        <row r="84">
          <cell r="A84" t="str">
            <v>O-050</v>
          </cell>
        </row>
        <row r="85">
          <cell r="A85" t="str">
            <v>O-051</v>
          </cell>
        </row>
        <row r="86">
          <cell r="A86" t="str">
            <v>O-052</v>
          </cell>
        </row>
        <row r="87">
          <cell r="A87" t="str">
            <v>O-053</v>
          </cell>
        </row>
        <row r="88">
          <cell r="A88" t="str">
            <v>O-054</v>
          </cell>
        </row>
        <row r="89">
          <cell r="A89" t="str">
            <v>O-055</v>
          </cell>
        </row>
        <row r="90">
          <cell r="A90" t="str">
            <v>O-056</v>
          </cell>
        </row>
        <row r="91">
          <cell r="A91" t="str">
            <v>O-057</v>
          </cell>
        </row>
        <row r="92">
          <cell r="A92" t="str">
            <v>O-058</v>
          </cell>
        </row>
        <row r="93">
          <cell r="A93" t="str">
            <v>O-059</v>
          </cell>
        </row>
        <row r="94">
          <cell r="A94" t="str">
            <v>O-060</v>
          </cell>
        </row>
        <row r="95">
          <cell r="A95" t="str">
            <v>O-061</v>
          </cell>
        </row>
        <row r="96">
          <cell r="A96" t="str">
            <v>O-062</v>
          </cell>
        </row>
        <row r="97">
          <cell r="A97" t="str">
            <v>O-063</v>
          </cell>
        </row>
        <row r="98">
          <cell r="A98" t="str">
            <v>O-064</v>
          </cell>
        </row>
        <row r="99">
          <cell r="A99" t="str">
            <v>O-068</v>
          </cell>
        </row>
        <row r="100">
          <cell r="A100" t="str">
            <v>O-069</v>
          </cell>
        </row>
        <row r="101">
          <cell r="A101" t="str">
            <v>O-070</v>
          </cell>
        </row>
        <row r="102">
          <cell r="A102" t="str">
            <v>O-071</v>
          </cell>
        </row>
        <row r="103">
          <cell r="A103" t="str">
            <v>O-072</v>
          </cell>
        </row>
        <row r="104">
          <cell r="A104" t="str">
            <v>O-073</v>
          </cell>
        </row>
        <row r="105">
          <cell r="A105" t="str">
            <v>O-074</v>
          </cell>
        </row>
        <row r="106">
          <cell r="A106" t="str">
            <v>O-075</v>
          </cell>
        </row>
        <row r="107">
          <cell r="A107" t="str">
            <v>O-076</v>
          </cell>
        </row>
        <row r="108">
          <cell r="A108" t="str">
            <v>O-077</v>
          </cell>
        </row>
        <row r="109">
          <cell r="A109" t="str">
            <v>O-083</v>
          </cell>
        </row>
        <row r="110">
          <cell r="A110" t="str">
            <v>O-087</v>
          </cell>
        </row>
        <row r="111">
          <cell r="A111" t="str">
            <v>O-088</v>
          </cell>
        </row>
        <row r="112">
          <cell r="A112" t="str">
            <v>O-089</v>
          </cell>
        </row>
        <row r="113">
          <cell r="A113" t="str">
            <v>O-090</v>
          </cell>
        </row>
        <row r="114">
          <cell r="A114" t="str">
            <v>O-091</v>
          </cell>
        </row>
        <row r="115">
          <cell r="A115" t="str">
            <v>O-092</v>
          </cell>
        </row>
        <row r="116">
          <cell r="A116" t="str">
            <v>O-093</v>
          </cell>
        </row>
        <row r="117">
          <cell r="A117" t="str">
            <v>O-094</v>
          </cell>
        </row>
        <row r="118">
          <cell r="A118" t="str">
            <v>O-095</v>
          </cell>
        </row>
        <row r="119">
          <cell r="A119" t="str">
            <v>O-096</v>
          </cell>
        </row>
        <row r="120">
          <cell r="A120" t="str">
            <v>O-097</v>
          </cell>
        </row>
        <row r="121">
          <cell r="A121" t="str">
            <v>O-098</v>
          </cell>
        </row>
        <row r="122">
          <cell r="A122" t="str">
            <v>O-099</v>
          </cell>
        </row>
        <row r="123">
          <cell r="A123" t="str">
            <v>O-100</v>
          </cell>
        </row>
        <row r="124">
          <cell r="A124" t="str">
            <v>O-101</v>
          </cell>
        </row>
        <row r="125">
          <cell r="A125" t="str">
            <v>O-102</v>
          </cell>
        </row>
        <row r="126">
          <cell r="A126" t="str">
            <v>O-103</v>
          </cell>
        </row>
        <row r="127">
          <cell r="A127" t="str">
            <v>O-104</v>
          </cell>
        </row>
        <row r="128">
          <cell r="A128" t="str">
            <v>O-105</v>
          </cell>
        </row>
        <row r="129">
          <cell r="A129" t="str">
            <v>O-106</v>
          </cell>
        </row>
        <row r="130">
          <cell r="A130" t="str">
            <v>O-107</v>
          </cell>
        </row>
        <row r="131">
          <cell r="A131" t="str">
            <v>O-109</v>
          </cell>
        </row>
        <row r="132">
          <cell r="A132" t="str">
            <v>O-110</v>
          </cell>
        </row>
        <row r="133">
          <cell r="A133" t="str">
            <v>O-111</v>
          </cell>
        </row>
        <row r="134">
          <cell r="A134" t="str">
            <v>O-112</v>
          </cell>
        </row>
        <row r="135">
          <cell r="A135" t="str">
            <v>O-113</v>
          </cell>
        </row>
        <row r="136">
          <cell r="A136" t="str">
            <v>O-114</v>
          </cell>
        </row>
        <row r="137">
          <cell r="A137" t="str">
            <v>O-115</v>
          </cell>
        </row>
        <row r="138">
          <cell r="A138" t="str">
            <v>O-116</v>
          </cell>
        </row>
        <row r="139">
          <cell r="A139" t="str">
            <v>O-117</v>
          </cell>
        </row>
        <row r="140">
          <cell r="A140" t="str">
            <v>O-118</v>
          </cell>
        </row>
        <row r="141">
          <cell r="A141" t="str">
            <v>O-119</v>
          </cell>
        </row>
        <row r="142">
          <cell r="A142" t="str">
            <v>O-120</v>
          </cell>
        </row>
      </sheetData>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 IND TEMP"/>
      <sheetName val="SEL IND"/>
      <sheetName val="SEI--Aug 2000 (a)"/>
      <sheetName val="SEI--Aug 2000 (b)"/>
      <sheetName val="SEI--Sep 2000"/>
      <sheetName val="#ССЫЛКА"/>
      <sheetName val="wrkModel"/>
      <sheetName val="wrkFilters"/>
      <sheetName val="SEI"/>
    </sheetNames>
    <sheetDataSet>
      <sheetData sheetId="0" refreshError="1"/>
      <sheetData sheetId="1" refreshError="1">
        <row r="1">
          <cell r="A1" t="str">
            <v>Table 2. Tajikistan: Selected Economic Indicators, 1998-2000</v>
          </cell>
        </row>
        <row r="3">
          <cell r="B3">
            <v>1995</v>
          </cell>
          <cell r="D3">
            <v>1996</v>
          </cell>
          <cell r="H3">
            <v>1996</v>
          </cell>
          <cell r="J3">
            <v>1997</v>
          </cell>
          <cell r="N3">
            <v>1997</v>
          </cell>
          <cell r="P3">
            <v>1998</v>
          </cell>
          <cell r="V3">
            <v>1998</v>
          </cell>
          <cell r="Z3">
            <v>1999</v>
          </cell>
          <cell r="AJ3" t="str">
            <v>2000</v>
          </cell>
          <cell r="AO3" t="str">
            <v>2001</v>
          </cell>
        </row>
        <row r="4">
          <cell r="A4">
            <v>36728.332677430553</v>
          </cell>
          <cell r="B4" t="str">
            <v>Year</v>
          </cell>
          <cell r="D4" t="str">
            <v>Q1</v>
          </cell>
          <cell r="E4" t="str">
            <v>Q2</v>
          </cell>
          <cell r="F4" t="str">
            <v>Q3</v>
          </cell>
          <cell r="G4" t="str">
            <v>Q4</v>
          </cell>
          <cell r="H4" t="str">
            <v>Year</v>
          </cell>
          <cell r="J4" t="str">
            <v>Q1</v>
          </cell>
          <cell r="K4" t="str">
            <v>Q2</v>
          </cell>
          <cell r="L4" t="str">
            <v>Q3</v>
          </cell>
          <cell r="M4" t="str">
            <v>Q4</v>
          </cell>
          <cell r="N4" t="str">
            <v>Year</v>
          </cell>
          <cell r="P4" t="str">
            <v>Q1</v>
          </cell>
          <cell r="Q4" t="str">
            <v>Q2</v>
          </cell>
          <cell r="R4" t="str">
            <v>Q3</v>
          </cell>
          <cell r="S4" t="str">
            <v>Q4</v>
          </cell>
          <cell r="T4" t="str">
            <v xml:space="preserve">Q4 </v>
          </cell>
          <cell r="U4" t="str">
            <v>Year</v>
          </cell>
          <cell r="V4" t="str">
            <v>Year</v>
          </cell>
          <cell r="X4" t="str">
            <v>Q1</v>
          </cell>
          <cell r="Y4" t="str">
            <v>Q1</v>
          </cell>
          <cell r="Z4" t="str">
            <v>Q1</v>
          </cell>
          <cell r="AA4" t="str">
            <v>Q2</v>
          </cell>
          <cell r="AB4" t="str">
            <v>Q2</v>
          </cell>
          <cell r="AC4" t="str">
            <v>Q3</v>
          </cell>
          <cell r="AD4" t="str">
            <v>Q3</v>
          </cell>
          <cell r="AE4" t="str">
            <v>Q4</v>
          </cell>
          <cell r="AF4" t="str">
            <v>Q4</v>
          </cell>
          <cell r="AG4" t="str">
            <v>Year</v>
          </cell>
          <cell r="AH4" t="str">
            <v>Year</v>
          </cell>
          <cell r="AJ4" t="str">
            <v>Q1</v>
          </cell>
          <cell r="AK4" t="str">
            <v>Q1</v>
          </cell>
          <cell r="AL4" t="str">
            <v>Year</v>
          </cell>
          <cell r="AM4" t="str">
            <v>Year</v>
          </cell>
          <cell r="AO4" t="str">
            <v>Year</v>
          </cell>
        </row>
        <row r="5">
          <cell r="X5" t="str">
            <v>Orig.</v>
          </cell>
          <cell r="AO5" t="str">
            <v>Prog.</v>
          </cell>
        </row>
        <row r="6">
          <cell r="B6" t="str">
            <v>Actual</v>
          </cell>
          <cell r="D6" t="str">
            <v>Actual</v>
          </cell>
          <cell r="E6" t="str">
            <v>Actual</v>
          </cell>
          <cell r="F6" t="str">
            <v>Actual</v>
          </cell>
          <cell r="G6" t="str">
            <v>Actual</v>
          </cell>
          <cell r="H6" t="str">
            <v>Actual</v>
          </cell>
          <cell r="J6" t="str">
            <v>Actual</v>
          </cell>
          <cell r="K6" t="str">
            <v>Actual</v>
          </cell>
          <cell r="L6" t="str">
            <v>Actual</v>
          </cell>
          <cell r="M6" t="str">
            <v>Actual</v>
          </cell>
          <cell r="N6" t="str">
            <v>Actual</v>
          </cell>
          <cell r="P6" t="str">
            <v>Actual</v>
          </cell>
          <cell r="Q6" t="str">
            <v>Actual</v>
          </cell>
          <cell r="R6" t="str">
            <v>Actual</v>
          </cell>
          <cell r="S6" t="str">
            <v>Prog.</v>
          </cell>
          <cell r="T6" t="str">
            <v>Actual</v>
          </cell>
          <cell r="U6" t="str">
            <v>Prog.</v>
          </cell>
          <cell r="V6" t="str">
            <v>Actual</v>
          </cell>
          <cell r="X6" t="str">
            <v>Prog.</v>
          </cell>
          <cell r="Y6" t="str">
            <v>Proj.</v>
          </cell>
          <cell r="Z6" t="str">
            <v>Actual</v>
          </cell>
          <cell r="AA6" t="str">
            <v>Prog.</v>
          </cell>
          <cell r="AB6" t="str">
            <v>Actual</v>
          </cell>
          <cell r="AC6" t="str">
            <v>Prog.</v>
          </cell>
          <cell r="AD6" t="str">
            <v>Actual</v>
          </cell>
          <cell r="AE6" t="str">
            <v>Prog.</v>
          </cell>
          <cell r="AF6" t="str">
            <v>Revised</v>
          </cell>
          <cell r="AG6" t="str">
            <v>Prog.</v>
          </cell>
          <cell r="AH6" t="str">
            <v>Revised</v>
          </cell>
          <cell r="AJ6" t="str">
            <v>Prog.</v>
          </cell>
          <cell r="AK6" t="str">
            <v>Revised</v>
          </cell>
          <cell r="AL6" t="str">
            <v>Prog.</v>
          </cell>
          <cell r="AM6" t="str">
            <v>Revise</v>
          </cell>
          <cell r="AO6" t="str">
            <v>Proj.</v>
          </cell>
        </row>
        <row r="8">
          <cell r="V8" t="str">
            <v>(Percentage change over preceding period, unless otherwise indicated)</v>
          </cell>
        </row>
        <row r="9">
          <cell r="A9" t="str">
            <v>Production</v>
          </cell>
        </row>
        <row r="10">
          <cell r="A10" t="str">
            <v>Nominal GDP (in billions of TR)</v>
          </cell>
          <cell r="B10">
            <v>64.832999999999998</v>
          </cell>
          <cell r="D10">
            <v>55.1</v>
          </cell>
          <cell r="E10">
            <v>79.997</v>
          </cell>
          <cell r="F10">
            <v>87.956000000000003</v>
          </cell>
          <cell r="G10">
            <v>85.4</v>
          </cell>
          <cell r="H10">
            <v>308.45299999999997</v>
          </cell>
          <cell r="J10">
            <v>76.122432153549198</v>
          </cell>
          <cell r="K10">
            <v>112.78949851454</v>
          </cell>
          <cell r="L10">
            <v>223.511333678493</v>
          </cell>
          <cell r="M10">
            <v>263.56086889858301</v>
          </cell>
          <cell r="N10">
            <v>676</v>
          </cell>
          <cell r="P10">
            <v>169.63522566076239</v>
          </cell>
          <cell r="Q10">
            <v>213.39409585370697</v>
          </cell>
          <cell r="R10">
            <v>281.971</v>
          </cell>
          <cell r="S10">
            <v>295</v>
          </cell>
          <cell r="T10">
            <v>360.19967848553074</v>
          </cell>
          <cell r="U10">
            <v>1025.2</v>
          </cell>
          <cell r="V10">
            <v>1025.2</v>
          </cell>
          <cell r="X10">
            <v>195</v>
          </cell>
          <cell r="Y10">
            <v>189</v>
          </cell>
          <cell r="Z10">
            <v>168.3</v>
          </cell>
          <cell r="AA10">
            <v>258.20617200413403</v>
          </cell>
          <cell r="AB10">
            <v>262.39999999999998</v>
          </cell>
          <cell r="AC10">
            <v>364.40401129568897</v>
          </cell>
          <cell r="AD10">
            <v>404.9</v>
          </cell>
          <cell r="AE10">
            <v>407.87762543534598</v>
          </cell>
          <cell r="AF10">
            <v>509.40000000000009</v>
          </cell>
          <cell r="AG10">
            <v>1198.7878087351694</v>
          </cell>
          <cell r="AH10">
            <v>1345</v>
          </cell>
          <cell r="AJ10">
            <v>225</v>
          </cell>
          <cell r="AK10">
            <v>242.9</v>
          </cell>
          <cell r="AL10">
            <v>1364.5010628308291</v>
          </cell>
          <cell r="AM10">
            <v>1689</v>
          </cell>
          <cell r="AO10">
            <v>1558.7749371717584</v>
          </cell>
        </row>
        <row r="11">
          <cell r="A11" t="str">
            <v>Nominal GDP (in millions of U.S. dollars)</v>
          </cell>
          <cell r="B11">
            <v>611.33086985401496</v>
          </cell>
          <cell r="D11">
            <v>187.48538914648717</v>
          </cell>
          <cell r="E11">
            <v>284.1197386534746</v>
          </cell>
          <cell r="F11">
            <v>293.9500570134025</v>
          </cell>
          <cell r="G11">
            <v>268.65437092846287</v>
          </cell>
          <cell r="H11">
            <v>1034.2095557418272</v>
          </cell>
          <cell r="J11">
            <v>201.55983800586725</v>
          </cell>
          <cell r="K11">
            <v>246.62426788893589</v>
          </cell>
          <cell r="L11">
            <v>301.092950622128</v>
          </cell>
          <cell r="M11">
            <v>352.8257950449572</v>
          </cell>
          <cell r="N11">
            <v>1102.1028515618882</v>
          </cell>
          <cell r="P11">
            <v>225.17950308950756</v>
          </cell>
          <cell r="Q11">
            <v>283.01604224629574</v>
          </cell>
          <cell r="R11">
            <v>373.96684350132625</v>
          </cell>
          <cell r="S11">
            <v>357</v>
          </cell>
          <cell r="T11">
            <v>407.65323242841441</v>
          </cell>
          <cell r="U11">
            <v>1240.9840535193061</v>
          </cell>
          <cell r="V11">
            <v>1288.748756978039</v>
          </cell>
          <cell r="X11">
            <v>248</v>
          </cell>
          <cell r="Y11">
            <v>186</v>
          </cell>
          <cell r="Z11">
            <v>166.41397495056032</v>
          </cell>
          <cell r="AA11">
            <v>219.43867309133205</v>
          </cell>
          <cell r="AB11">
            <v>221.55924570785251</v>
          </cell>
          <cell r="AC11">
            <v>303.67000941307413</v>
          </cell>
          <cell r="AD11">
            <v>290.11225220921898</v>
          </cell>
          <cell r="AE11">
            <v>340</v>
          </cell>
          <cell r="AF11">
            <v>354.73537604456828</v>
          </cell>
          <cell r="AG11">
            <v>1029.4206786510881</v>
          </cell>
          <cell r="AH11">
            <v>1032.8208489122001</v>
          </cell>
          <cell r="AJ11">
            <v>187</v>
          </cell>
          <cell r="AK11">
            <v>152.67127592708988</v>
          </cell>
          <cell r="AL11">
            <v>1137.0842190256908</v>
          </cell>
          <cell r="AM11">
            <v>1015.8380112269447</v>
          </cell>
          <cell r="AO11">
            <v>1298.9791143097987</v>
          </cell>
        </row>
        <row r="12">
          <cell r="A12" t="str">
            <v>Real GDP</v>
          </cell>
          <cell r="B12">
            <v>-12.481722430801657</v>
          </cell>
          <cell r="D12">
            <v>-35.299999999999997</v>
          </cell>
          <cell r="E12">
            <v>-11.2</v>
          </cell>
          <cell r="F12">
            <v>34.700000000000003</v>
          </cell>
          <cell r="G12">
            <v>5.6</v>
          </cell>
          <cell r="H12">
            <v>-4.3671349157011541</v>
          </cell>
          <cell r="J12" t="str">
            <v>...</v>
          </cell>
          <cell r="K12" t="str">
            <v>...</v>
          </cell>
          <cell r="L12" t="str">
            <v>...</v>
          </cell>
          <cell r="M12" t="str">
            <v>...</v>
          </cell>
          <cell r="N12">
            <v>1.7</v>
          </cell>
          <cell r="P12" t="str">
            <v>...</v>
          </cell>
          <cell r="Q12" t="str">
            <v>...</v>
          </cell>
          <cell r="R12" t="str">
            <v>...</v>
          </cell>
          <cell r="S12" t="str">
            <v>...</v>
          </cell>
          <cell r="T12" t="str">
            <v>...</v>
          </cell>
          <cell r="U12">
            <v>4</v>
          </cell>
          <cell r="V12">
            <v>5.3</v>
          </cell>
          <cell r="X12" t="str">
            <v>...</v>
          </cell>
          <cell r="Y12" t="str">
            <v>...</v>
          </cell>
          <cell r="Z12" t="str">
            <v>...</v>
          </cell>
          <cell r="AA12" t="str">
            <v>...</v>
          </cell>
          <cell r="AB12" t="str">
            <v>...</v>
          </cell>
          <cell r="AC12" t="str">
            <v>...</v>
          </cell>
          <cell r="AD12" t="str">
            <v>...</v>
          </cell>
          <cell r="AE12" t="str">
            <v>...</v>
          </cell>
          <cell r="AF12" t="str">
            <v>...</v>
          </cell>
          <cell r="AG12">
            <v>5.5</v>
          </cell>
          <cell r="AH12">
            <v>3.6999999999999997</v>
          </cell>
          <cell r="AJ12" t="str">
            <v>...</v>
          </cell>
          <cell r="AK12" t="str">
            <v>...</v>
          </cell>
          <cell r="AL12">
            <v>6.044326496582153</v>
          </cell>
          <cell r="AM12">
            <v>5</v>
          </cell>
          <cell r="AO12">
            <v>6.4608400550113965</v>
          </cell>
        </row>
        <row r="15">
          <cell r="A15" t="str">
            <v>Key prices</v>
          </cell>
        </row>
        <row r="16">
          <cell r="A16" t="str">
            <v>CPI (12 months, end-of-period)</v>
          </cell>
          <cell r="B16">
            <v>2133.2535885167463</v>
          </cell>
          <cell r="D16">
            <v>2217.4232908666786</v>
          </cell>
          <cell r="E16">
            <v>1242.4731182795699</v>
          </cell>
          <cell r="F16">
            <v>302.94627383015597</v>
          </cell>
          <cell r="G16">
            <v>40.546331012319236</v>
          </cell>
          <cell r="H16">
            <v>40.546331012319236</v>
          </cell>
          <cell r="J16">
            <v>2.3074314971428533</v>
          </cell>
          <cell r="K16">
            <v>60.462031950589747</v>
          </cell>
          <cell r="L16">
            <v>174.17098750341617</v>
          </cell>
          <cell r="M16">
            <v>163.56206422896747</v>
          </cell>
          <cell r="N16">
            <v>163.56206422896747</v>
          </cell>
          <cell r="P16">
            <v>144.80191447185894</v>
          </cell>
          <cell r="Q16">
            <v>67.088296648947221</v>
          </cell>
          <cell r="R16">
            <v>-0.9683221786766838</v>
          </cell>
          <cell r="S16">
            <v>7</v>
          </cell>
          <cell r="T16">
            <v>2.7253204252268626</v>
          </cell>
          <cell r="U16">
            <v>7</v>
          </cell>
          <cell r="V16">
            <v>2.7253204252268626</v>
          </cell>
          <cell r="X16">
            <v>9.4320340677801937</v>
          </cell>
          <cell r="Y16">
            <v>4.3</v>
          </cell>
          <cell r="Z16">
            <v>5.4</v>
          </cell>
          <cell r="AA16">
            <v>18.399999999999999</v>
          </cell>
          <cell r="AB16">
            <v>19.3</v>
          </cell>
          <cell r="AC16">
            <v>23.689452281103087</v>
          </cell>
          <cell r="AD16">
            <v>58.515416317180488</v>
          </cell>
          <cell r="AE16">
            <v>13.237726847713605</v>
          </cell>
          <cell r="AF16">
            <v>31.342504449774154</v>
          </cell>
          <cell r="AG16">
            <v>13.237726847713605</v>
          </cell>
          <cell r="AH16">
            <v>31.342504449774154</v>
          </cell>
          <cell r="AJ16">
            <v>9.9739203391542972</v>
          </cell>
          <cell r="AK16">
            <v>29.182284736656648</v>
          </cell>
          <cell r="AL16">
            <v>7</v>
          </cell>
          <cell r="AM16">
            <v>13</v>
          </cell>
          <cell r="AO16">
            <v>7</v>
          </cell>
        </row>
        <row r="17">
          <cell r="A17" t="str">
            <v>CPI (quarterly, annualized)</v>
          </cell>
          <cell r="V17" t="str">
            <v>...</v>
          </cell>
          <cell r="Z17">
            <v>47.2</v>
          </cell>
          <cell r="AA17">
            <v>36.700000000000003</v>
          </cell>
          <cell r="AB17">
            <v>37.200000000000003</v>
          </cell>
          <cell r="AC17">
            <v>-12</v>
          </cell>
          <cell r="AD17">
            <v>91.9</v>
          </cell>
          <cell r="AE17">
            <v>9.6999999999999993</v>
          </cell>
          <cell r="AF17">
            <v>69.599999999999994</v>
          </cell>
          <cell r="AG17" t="str">
            <v>...</v>
          </cell>
          <cell r="AH17" t="str">
            <v>...</v>
          </cell>
          <cell r="AJ17">
            <v>14.1</v>
          </cell>
          <cell r="AK17">
            <v>12.4</v>
          </cell>
          <cell r="AL17" t="str">
            <v>...</v>
          </cell>
          <cell r="AM17" t="str">
            <v>...</v>
          </cell>
          <cell r="AO17" t="str">
            <v>...</v>
          </cell>
        </row>
        <row r="18">
          <cell r="A18" t="str">
            <v>Terms of trade</v>
          </cell>
          <cell r="H18">
            <v>-11</v>
          </cell>
          <cell r="N18">
            <v>5.7</v>
          </cell>
          <cell r="V18">
            <v>-4</v>
          </cell>
          <cell r="Z18" t="str">
            <v>...</v>
          </cell>
          <cell r="AA18" t="str">
            <v>...</v>
          </cell>
          <cell r="AB18" t="str">
            <v>...</v>
          </cell>
          <cell r="AC18" t="str">
            <v>...</v>
          </cell>
          <cell r="AD18" t="str">
            <v>...</v>
          </cell>
          <cell r="AE18" t="str">
            <v>...</v>
          </cell>
          <cell r="AF18" t="str">
            <v>...</v>
          </cell>
          <cell r="AG18">
            <v>-6.3</v>
          </cell>
          <cell r="AH18">
            <v>-5.5</v>
          </cell>
          <cell r="AJ18" t="str">
            <v>...</v>
          </cell>
          <cell r="AK18" t="str">
            <v>...</v>
          </cell>
          <cell r="AL18">
            <v>1.1000000000000001</v>
          </cell>
          <cell r="AM18">
            <v>1.3</v>
          </cell>
          <cell r="AO18">
            <v>2.8</v>
          </cell>
        </row>
        <row r="21">
          <cell r="A21" t="str">
            <v>Monetary Indicators</v>
          </cell>
        </row>
        <row r="22">
          <cell r="A22" t="str">
            <v xml:space="preserve">Reserve money (end of period) </v>
          </cell>
          <cell r="D22">
            <v>-13.591620393740534</v>
          </cell>
          <cell r="E22">
            <v>37.344822550021917</v>
          </cell>
          <cell r="F22">
            <v>25.116971501488727</v>
          </cell>
          <cell r="G22">
            <v>61.354750977392492</v>
          </cell>
          <cell r="H22">
            <v>139.58859162039374</v>
          </cell>
          <cell r="J22">
            <v>32.765621982266694</v>
          </cell>
          <cell r="K22">
            <v>54.715931647867031</v>
          </cell>
          <cell r="L22">
            <v>18.190281613067416</v>
          </cell>
          <cell r="M22">
            <v>20.912759226084109</v>
          </cell>
          <cell r="N22">
            <v>193.54492104842862</v>
          </cell>
          <cell r="P22">
            <v>-9.6774459866107776</v>
          </cell>
          <cell r="Q22">
            <v>7.9074751470253002</v>
          </cell>
          <cell r="R22">
            <v>14.291195918407595</v>
          </cell>
          <cell r="S22">
            <v>-10.618291680199853</v>
          </cell>
          <cell r="T22">
            <v>-5.8317725917086509</v>
          </cell>
          <cell r="U22">
            <v>-0.43443366705001596</v>
          </cell>
          <cell r="V22">
            <v>4.8974456712142178</v>
          </cell>
          <cell r="X22">
            <v>2.4301964020797762</v>
          </cell>
          <cell r="Y22">
            <v>0.3</v>
          </cell>
          <cell r="Z22">
            <v>0.3</v>
          </cell>
          <cell r="AA22">
            <v>1.3</v>
          </cell>
          <cell r="AB22">
            <v>6.3</v>
          </cell>
          <cell r="AC22">
            <v>13.8</v>
          </cell>
          <cell r="AD22">
            <v>8.8000000000000007</v>
          </cell>
          <cell r="AE22">
            <v>1.7</v>
          </cell>
          <cell r="AF22">
            <v>1.9839929319439786</v>
          </cell>
          <cell r="AG22">
            <v>17.5</v>
          </cell>
          <cell r="AH22">
            <v>19.384979339158004</v>
          </cell>
          <cell r="AJ22">
            <v>0</v>
          </cell>
          <cell r="AK22">
            <v>1.6485546481851854</v>
          </cell>
          <cell r="AL22">
            <v>17.600000000000001</v>
          </cell>
          <cell r="AM22">
            <v>17.080503993986728</v>
          </cell>
          <cell r="AO22">
            <v>19.999872743314782</v>
          </cell>
        </row>
        <row r="23">
          <cell r="A23" t="str">
            <v>Broad money (end of period)</v>
          </cell>
          <cell r="D23">
            <v>11.16376975879303</v>
          </cell>
          <cell r="E23">
            <v>23.99323638823132</v>
          </cell>
          <cell r="F23">
            <v>10.471078527634115</v>
          </cell>
          <cell r="G23">
            <v>26.877674632958069</v>
          </cell>
          <cell r="H23">
            <v>93.194636971533498</v>
          </cell>
          <cell r="J23">
            <v>20.89258981550428</v>
          </cell>
          <cell r="K23">
            <v>43.22499099162129</v>
          </cell>
          <cell r="L23">
            <v>17.797652900594095</v>
          </cell>
          <cell r="M23">
            <v>3.286523807849373</v>
          </cell>
          <cell r="N23">
            <v>110.66810240580929</v>
          </cell>
          <cell r="P23">
            <v>-10.582824509676914</v>
          </cell>
          <cell r="Q23">
            <v>6.7249253375886608</v>
          </cell>
          <cell r="R23">
            <v>12.748122160935505</v>
          </cell>
          <cell r="S23">
            <v>-2.336656790110192</v>
          </cell>
          <cell r="T23">
            <v>1.7910740307705231</v>
          </cell>
          <cell r="U23">
            <v>5.0818502801168508</v>
          </cell>
          <cell r="V23">
            <v>9.5231235138646841</v>
          </cell>
          <cell r="X23">
            <v>3.8008807540355516</v>
          </cell>
          <cell r="Y23">
            <v>0.2</v>
          </cell>
          <cell r="Z23">
            <v>-1.7</v>
          </cell>
          <cell r="AA23">
            <v>2.7</v>
          </cell>
          <cell r="AB23">
            <v>12</v>
          </cell>
          <cell r="AC23">
            <v>14.7</v>
          </cell>
          <cell r="AD23">
            <v>1.9</v>
          </cell>
          <cell r="AE23">
            <v>1.5</v>
          </cell>
          <cell r="AF23" t="str">
            <v>...</v>
          </cell>
          <cell r="AG23">
            <v>17.5</v>
          </cell>
          <cell r="AH23" t="str">
            <v>...</v>
          </cell>
          <cell r="AJ23">
            <v>0.9</v>
          </cell>
          <cell r="AK23" t="str">
            <v>...</v>
          </cell>
          <cell r="AL23">
            <v>20.9</v>
          </cell>
          <cell r="AM23" t="str">
            <v>...</v>
          </cell>
          <cell r="AO23">
            <v>21.2</v>
          </cell>
        </row>
        <row r="24">
          <cell r="A24" t="str">
            <v>Ruble broad money (end of period)</v>
          </cell>
          <cell r="D24">
            <v>22.63619990995047</v>
          </cell>
          <cell r="E24">
            <v>31.739329967875165</v>
          </cell>
          <cell r="F24">
            <v>14.289695534034696</v>
          </cell>
          <cell r="G24">
            <v>31.413069982930985</v>
          </cell>
          <cell r="H24">
            <v>142.64970733903647</v>
          </cell>
          <cell r="J24">
            <v>15.489168251611996</v>
          </cell>
          <cell r="K24">
            <v>29.719633676092538</v>
          </cell>
          <cell r="L24">
            <v>27.759842080817478</v>
          </cell>
          <cell r="M24">
            <v>13.45797499328707</v>
          </cell>
          <cell r="N24">
            <v>117.15826413693927</v>
          </cell>
          <cell r="P24">
            <v>-9.9083440990838323</v>
          </cell>
          <cell r="Q24">
            <v>9.6167552507463672</v>
          </cell>
          <cell r="R24">
            <v>13.064010368104251</v>
          </cell>
          <cell r="S24">
            <v>-2.336656790110192</v>
          </cell>
          <cell r="T24">
            <v>2.809830669043123</v>
          </cell>
          <cell r="U24">
            <v>9.0479447077091315</v>
          </cell>
          <cell r="V24">
            <v>14.794357450088391</v>
          </cell>
          <cell r="X24">
            <v>4.2620932028611724</v>
          </cell>
          <cell r="Y24">
            <v>0.1</v>
          </cell>
          <cell r="Z24">
            <v>-3.9</v>
          </cell>
          <cell r="AA24">
            <v>3.5</v>
          </cell>
          <cell r="AB24">
            <v>8.3000000000000007</v>
          </cell>
          <cell r="AC24">
            <v>15.6</v>
          </cell>
          <cell r="AD24">
            <v>5.7127068006769699</v>
          </cell>
          <cell r="AE24">
            <v>2.6</v>
          </cell>
          <cell r="AF24">
            <v>6.1848596726238991</v>
          </cell>
          <cell r="AG24">
            <v>18</v>
          </cell>
          <cell r="AH24">
            <v>16.906474820143892</v>
          </cell>
          <cell r="AJ24">
            <v>1.8</v>
          </cell>
          <cell r="AK24">
            <v>8.3076923076923048</v>
          </cell>
          <cell r="AL24">
            <v>24</v>
          </cell>
          <cell r="AM24">
            <v>34.307692307692307</v>
          </cell>
          <cell r="AO24">
            <v>25</v>
          </cell>
        </row>
        <row r="25">
          <cell r="A25" t="str">
            <v xml:space="preserve">  NDA of the NBT (in billions of TR) 1/</v>
          </cell>
          <cell r="V25">
            <v>96.028000000000006</v>
          </cell>
          <cell r="Z25">
            <v>108.508</v>
          </cell>
          <cell r="AA25">
            <v>89.257000000000005</v>
          </cell>
          <cell r="AB25">
            <v>131.18</v>
          </cell>
          <cell r="AC25">
            <v>89.257000000000005</v>
          </cell>
          <cell r="AD25">
            <v>136</v>
          </cell>
          <cell r="AE25">
            <v>103.065</v>
          </cell>
          <cell r="AF25" t="str">
            <v>...</v>
          </cell>
          <cell r="AG25">
            <v>106.34099999999999</v>
          </cell>
          <cell r="AH25" t="str">
            <v>...</v>
          </cell>
          <cell r="AJ25">
            <v>94.424999999999997</v>
          </cell>
          <cell r="AK25" t="str">
            <v>...</v>
          </cell>
          <cell r="AL25">
            <v>85.134</v>
          </cell>
          <cell r="AM25" t="str">
            <v>...</v>
          </cell>
        </row>
        <row r="26">
          <cell r="A26" t="str">
            <v xml:space="preserve">  Credit to the private sector 2/3/</v>
          </cell>
          <cell r="D26">
            <v>20.576316974335885</v>
          </cell>
          <cell r="E26">
            <v>86.605078782316042</v>
          </cell>
          <cell r="F26">
            <v>-17.670800529506018</v>
          </cell>
          <cell r="G26">
            <v>26.057221815817279</v>
          </cell>
          <cell r="H26">
            <v>97.8</v>
          </cell>
          <cell r="J26">
            <v>22.681943993443738</v>
          </cell>
          <cell r="K26">
            <v>64.454129177377894</v>
          </cell>
          <cell r="L26">
            <v>39.369543335294416</v>
          </cell>
          <cell r="M26">
            <v>7.5745519283415117</v>
          </cell>
          <cell r="N26">
            <v>210.7</v>
          </cell>
          <cell r="P26">
            <v>-6.9539805686080669</v>
          </cell>
          <cell r="Q26">
            <v>37.615217220347702</v>
          </cell>
          <cell r="R26">
            <v>24.212159073783816</v>
          </cell>
          <cell r="S26">
            <v>-13.680175199941834</v>
          </cell>
          <cell r="T26">
            <v>19.387833040547772</v>
          </cell>
          <cell r="U26">
            <v>35.570171140976683</v>
          </cell>
          <cell r="V26">
            <v>94.943840981304945</v>
          </cell>
          <cell r="X26">
            <v>-0.51756620018830901</v>
          </cell>
          <cell r="Y26">
            <v>27.9</v>
          </cell>
          <cell r="Z26">
            <v>3.1268103143765367</v>
          </cell>
          <cell r="AA26">
            <v>-7.6918654785858065</v>
          </cell>
          <cell r="AB26">
            <v>19.248347226214431</v>
          </cell>
          <cell r="AC26">
            <v>-31.655662488809305</v>
          </cell>
          <cell r="AD26">
            <v>23.55</v>
          </cell>
          <cell r="AE26">
            <v>-19.3744739506459</v>
          </cell>
          <cell r="AF26" t="str">
            <v>...</v>
          </cell>
          <cell r="AG26">
            <v>-58.851289297068178</v>
          </cell>
          <cell r="AH26" t="str">
            <v>...</v>
          </cell>
          <cell r="AJ26">
            <v>-18.03207733185851</v>
          </cell>
          <cell r="AK26" t="str">
            <v>...</v>
          </cell>
          <cell r="AL26">
            <v>-2.4</v>
          </cell>
          <cell r="AM26" t="str">
            <v>...</v>
          </cell>
          <cell r="AO26">
            <v>1.5</v>
          </cell>
        </row>
        <row r="27">
          <cell r="A27" t="str">
            <v xml:space="preserve">    Credit to the economy 1/ 2/ </v>
          </cell>
          <cell r="H27" t="str">
            <v>...</v>
          </cell>
          <cell r="N27" t="str">
            <v>...</v>
          </cell>
          <cell r="V27">
            <v>16.7</v>
          </cell>
          <cell r="Z27">
            <v>13.2</v>
          </cell>
          <cell r="AA27">
            <v>-1.3</v>
          </cell>
          <cell r="AB27">
            <v>42.2</v>
          </cell>
          <cell r="AC27">
            <v>0.2</v>
          </cell>
          <cell r="AD27">
            <v>-40.6</v>
          </cell>
          <cell r="AE27">
            <v>-2.1</v>
          </cell>
          <cell r="AF27" t="str">
            <v>...</v>
          </cell>
          <cell r="AG27">
            <v>7.7</v>
          </cell>
          <cell r="AH27" t="str">
            <v>...</v>
          </cell>
          <cell r="AJ27">
            <v>-3.1</v>
          </cell>
          <cell r="AK27" t="str">
            <v>...</v>
          </cell>
          <cell r="AL27">
            <v>6.3</v>
          </cell>
          <cell r="AM27" t="str">
            <v>...</v>
          </cell>
          <cell r="AO27">
            <v>10.8</v>
          </cell>
        </row>
        <row r="28">
          <cell r="A28" t="str">
            <v>Velocity 1/</v>
          </cell>
          <cell r="D28" t="str">
            <v>...</v>
          </cell>
          <cell r="E28" t="str">
            <v>...</v>
          </cell>
          <cell r="F28" t="str">
            <v>...</v>
          </cell>
          <cell r="G28">
            <v>20.265825695607898</v>
          </cell>
          <cell r="H28">
            <v>20.265825695607898</v>
          </cell>
          <cell r="J28">
            <v>18.409991338604677</v>
          </cell>
          <cell r="K28">
            <v>15.531469730749443</v>
          </cell>
          <cell r="L28">
            <v>17.265526014730739</v>
          </cell>
          <cell r="M28">
            <v>19.774810831336705</v>
          </cell>
          <cell r="N28">
            <v>19.774810831336705</v>
          </cell>
          <cell r="P28">
            <v>22.946027499181351</v>
          </cell>
          <cell r="Q28">
            <v>22.161026049648111</v>
          </cell>
          <cell r="R28">
            <v>19.856129291826853</v>
          </cell>
          <cell r="S28">
            <v>19.610834389621612</v>
          </cell>
          <cell r="T28">
            <v>20.390990991779439</v>
          </cell>
          <cell r="U28">
            <v>19.610834389621612</v>
          </cell>
          <cell r="V28">
            <v>21.1</v>
          </cell>
          <cell r="X28">
            <v>20.65859113781309</v>
          </cell>
          <cell r="Y28">
            <v>21.8</v>
          </cell>
          <cell r="Z28">
            <v>20.8</v>
          </cell>
          <cell r="AA28">
            <v>21.6</v>
          </cell>
          <cell r="AB28">
            <v>20.399999999999999</v>
          </cell>
          <cell r="AC28">
            <v>20.3</v>
          </cell>
          <cell r="AD28">
            <v>21.4</v>
          </cell>
          <cell r="AE28">
            <v>19.8</v>
          </cell>
          <cell r="AF28">
            <v>23</v>
          </cell>
          <cell r="AG28">
            <v>19.8</v>
          </cell>
          <cell r="AH28">
            <v>23</v>
          </cell>
          <cell r="AJ28">
            <v>20.9</v>
          </cell>
          <cell r="AK28">
            <v>22.8</v>
          </cell>
          <cell r="AL28">
            <v>18.600000000000001</v>
          </cell>
          <cell r="AM28">
            <v>22.4</v>
          </cell>
          <cell r="AO28">
            <v>17.03175795498915</v>
          </cell>
        </row>
        <row r="30">
          <cell r="V30" t="str">
            <v>(In percent of GDP, unless otherwise indicated)</v>
          </cell>
        </row>
        <row r="31">
          <cell r="A31" t="str">
            <v>General Government</v>
          </cell>
        </row>
        <row r="32">
          <cell r="A32" t="str">
            <v>Revenue (cash basis) 2/</v>
          </cell>
          <cell r="B32">
            <v>15.2</v>
          </cell>
          <cell r="H32">
            <v>12.103951007122642</v>
          </cell>
          <cell r="J32">
            <v>0</v>
          </cell>
          <cell r="K32">
            <v>0</v>
          </cell>
          <cell r="L32">
            <v>0</v>
          </cell>
          <cell r="M32">
            <v>0</v>
          </cell>
          <cell r="N32">
            <v>13.7</v>
          </cell>
          <cell r="P32">
            <v>15.8</v>
          </cell>
          <cell r="Q32">
            <v>12.2</v>
          </cell>
          <cell r="R32">
            <v>11.6</v>
          </cell>
          <cell r="S32">
            <v>16.5</v>
          </cell>
          <cell r="T32">
            <v>10.6</v>
          </cell>
          <cell r="U32">
            <v>14</v>
          </cell>
          <cell r="V32">
            <v>12</v>
          </cell>
          <cell r="X32">
            <v>17.100000000000001</v>
          </cell>
          <cell r="Y32">
            <v>15.1</v>
          </cell>
          <cell r="Z32">
            <v>16.100000000000001</v>
          </cell>
          <cell r="AA32">
            <v>14</v>
          </cell>
          <cell r="AB32">
            <v>18.652057926829269</v>
          </cell>
          <cell r="AC32">
            <v>10.5</v>
          </cell>
          <cell r="AD32">
            <v>8.587305507532724</v>
          </cell>
          <cell r="AE32">
            <v>12.7</v>
          </cell>
          <cell r="AF32">
            <v>11.584216725559479</v>
          </cell>
          <cell r="AG32">
            <v>12.8</v>
          </cell>
          <cell r="AH32">
            <v>12.664758364312267</v>
          </cell>
          <cell r="AJ32">
            <v>18.600000000000001</v>
          </cell>
          <cell r="AK32">
            <v>18.351585014409221</v>
          </cell>
          <cell r="AL32">
            <v>13.5</v>
          </cell>
          <cell r="AM32">
            <v>13.379869745411485</v>
          </cell>
          <cell r="AO32">
            <v>13.6</v>
          </cell>
        </row>
        <row r="33">
          <cell r="A33" t="str">
            <v>Expenditure (cash basis)</v>
          </cell>
          <cell r="B33">
            <v>26.5</v>
          </cell>
          <cell r="H33">
            <v>17.887003854720167</v>
          </cell>
          <cell r="J33">
            <v>0</v>
          </cell>
          <cell r="K33">
            <v>0</v>
          </cell>
          <cell r="L33">
            <v>0</v>
          </cell>
          <cell r="M33">
            <v>0</v>
          </cell>
          <cell r="N33">
            <v>17</v>
          </cell>
          <cell r="P33">
            <v>17.3</v>
          </cell>
          <cell r="Q33">
            <v>17</v>
          </cell>
          <cell r="R33">
            <v>15.8</v>
          </cell>
          <cell r="S33">
            <v>18.7</v>
          </cell>
          <cell r="T33">
            <v>14.4</v>
          </cell>
          <cell r="U33">
            <v>17.2</v>
          </cell>
          <cell r="V33">
            <v>15.8</v>
          </cell>
          <cell r="X33">
            <v>22.5</v>
          </cell>
          <cell r="Y33">
            <v>20.399999999999999</v>
          </cell>
          <cell r="Z33">
            <v>24.4</v>
          </cell>
          <cell r="AA33">
            <v>17.899999999999999</v>
          </cell>
          <cell r="AB33">
            <v>22.120807926829269</v>
          </cell>
          <cell r="AC33">
            <v>13.5</v>
          </cell>
          <cell r="AD33">
            <v>13.25685354408496</v>
          </cell>
          <cell r="AE33">
            <v>12.9</v>
          </cell>
          <cell r="AF33">
            <v>11.536317235963876</v>
          </cell>
          <cell r="AG33">
            <v>15.8</v>
          </cell>
          <cell r="AH33">
            <v>15.720520446096653</v>
          </cell>
          <cell r="AJ33">
            <v>23</v>
          </cell>
          <cell r="AK33">
            <v>23.403458213256485</v>
          </cell>
          <cell r="AL33">
            <v>15.9</v>
          </cell>
          <cell r="AM33">
            <v>15.67708703374778</v>
          </cell>
          <cell r="AO33">
            <v>15.7</v>
          </cell>
        </row>
        <row r="34">
          <cell r="A34" t="str">
            <v>Cash balance (excluding PIP, deficit - )</v>
          </cell>
          <cell r="H34">
            <v>-5.7830528475975242</v>
          </cell>
          <cell r="N34">
            <v>-3.3</v>
          </cell>
          <cell r="V34">
            <v>-3.8</v>
          </cell>
          <cell r="Z34">
            <v>-8.4</v>
          </cell>
          <cell r="AA34">
            <v>-3.9</v>
          </cell>
          <cell r="AB34">
            <v>-3.4687500000000004</v>
          </cell>
          <cell r="AC34">
            <v>-3</v>
          </cell>
          <cell r="AD34">
            <v>-4.6695480365522357</v>
          </cell>
          <cell r="AE34">
            <v>-0.2</v>
          </cell>
          <cell r="AF34">
            <v>4.7506870828425592E-2</v>
          </cell>
          <cell r="AG34">
            <v>-3</v>
          </cell>
          <cell r="AH34">
            <v>-3.0557620817843865</v>
          </cell>
          <cell r="AJ34">
            <v>-3.7</v>
          </cell>
          <cell r="AK34">
            <v>-5.0518731988472618</v>
          </cell>
          <cell r="AL34">
            <v>-1.9</v>
          </cell>
          <cell r="AM34">
            <v>-2.2972172883362938</v>
          </cell>
          <cell r="AO34">
            <v>2.2000000000000002</v>
          </cell>
        </row>
        <row r="35">
          <cell r="A35" t="str">
            <v xml:space="preserve">  Cash balance (excluding PIP, deficit - )</v>
          </cell>
          <cell r="B35">
            <v>-11.2</v>
          </cell>
          <cell r="H35">
            <v>-5.7830528475975242</v>
          </cell>
          <cell r="J35">
            <v>0</v>
          </cell>
          <cell r="K35">
            <v>0</v>
          </cell>
          <cell r="L35">
            <v>0</v>
          </cell>
          <cell r="M35">
            <v>0</v>
          </cell>
          <cell r="N35">
            <v>-3.3</v>
          </cell>
          <cell r="P35">
            <v>-1.6</v>
          </cell>
          <cell r="Q35">
            <v>-4.8</v>
          </cell>
          <cell r="R35">
            <v>-4.2</v>
          </cell>
          <cell r="S35">
            <v>-2.1</v>
          </cell>
          <cell r="T35">
            <v>-3.8</v>
          </cell>
          <cell r="U35">
            <v>-3.2</v>
          </cell>
          <cell r="V35">
            <v>-3.8</v>
          </cell>
          <cell r="X35">
            <v>-5.4</v>
          </cell>
          <cell r="Y35">
            <v>-5.3</v>
          </cell>
          <cell r="Z35">
            <v>-8.2999999999999972</v>
          </cell>
          <cell r="AA35">
            <v>-3.9</v>
          </cell>
          <cell r="AB35">
            <v>-3.5</v>
          </cell>
          <cell r="AC35">
            <v>-3</v>
          </cell>
          <cell r="AD35">
            <v>-3.8</v>
          </cell>
          <cell r="AE35">
            <v>-0.2</v>
          </cell>
          <cell r="AF35" t="str">
            <v>...</v>
          </cell>
          <cell r="AG35">
            <v>-3</v>
          </cell>
          <cell r="AH35" t="str">
            <v>...</v>
          </cell>
          <cell r="AJ35">
            <v>-3.7</v>
          </cell>
          <cell r="AK35" t="str">
            <v>...</v>
          </cell>
          <cell r="AL35">
            <v>-1.9</v>
          </cell>
          <cell r="AO35">
            <v>-1.2</v>
          </cell>
        </row>
        <row r="37">
          <cell r="A37" t="str">
            <v xml:space="preserve">Exchange Rate (TR per US$, end of period) </v>
          </cell>
        </row>
        <row r="38">
          <cell r="A38" t="str">
            <v>Official</v>
          </cell>
          <cell r="B38">
            <v>294</v>
          </cell>
          <cell r="D38">
            <v>280</v>
          </cell>
          <cell r="E38">
            <v>285</v>
          </cell>
          <cell r="F38">
            <v>292</v>
          </cell>
          <cell r="G38">
            <v>328</v>
          </cell>
          <cell r="H38">
            <v>328</v>
          </cell>
          <cell r="J38">
            <v>398</v>
          </cell>
          <cell r="K38">
            <v>541</v>
          </cell>
          <cell r="L38">
            <v>747</v>
          </cell>
          <cell r="M38">
            <v>748</v>
          </cell>
          <cell r="N38">
            <v>748</v>
          </cell>
          <cell r="P38">
            <v>754</v>
          </cell>
          <cell r="Q38">
            <v>754</v>
          </cell>
          <cell r="R38">
            <v>754</v>
          </cell>
          <cell r="S38" t="str">
            <v>...</v>
          </cell>
          <cell r="T38">
            <v>977</v>
          </cell>
          <cell r="U38" t="str">
            <v>...</v>
          </cell>
          <cell r="V38">
            <v>977</v>
          </cell>
          <cell r="X38" t="str">
            <v>...</v>
          </cell>
          <cell r="Y38">
            <v>1038</v>
          </cell>
          <cell r="Z38">
            <v>1038</v>
          </cell>
          <cell r="AA38" t="str">
            <v>...</v>
          </cell>
          <cell r="AB38">
            <v>1287</v>
          </cell>
          <cell r="AC38" t="str">
            <v>...</v>
          </cell>
          <cell r="AD38">
            <v>1436</v>
          </cell>
          <cell r="AE38" t="str">
            <v>...</v>
          </cell>
          <cell r="AF38" t="str">
            <v>...</v>
          </cell>
          <cell r="AG38" t="str">
            <v>...</v>
          </cell>
          <cell r="AH38" t="str">
            <v>...</v>
          </cell>
          <cell r="AJ38" t="str">
            <v>...</v>
          </cell>
          <cell r="AK38" t="str">
            <v>...</v>
          </cell>
          <cell r="AL38" t="str">
            <v>...</v>
          </cell>
          <cell r="AO38" t="str">
            <v>...</v>
          </cell>
        </row>
        <row r="39">
          <cell r="A39" t="str">
            <v>Curb-market</v>
          </cell>
          <cell r="B39" t="str">
            <v>...</v>
          </cell>
          <cell r="D39">
            <v>280</v>
          </cell>
          <cell r="E39">
            <v>287</v>
          </cell>
          <cell r="F39">
            <v>305</v>
          </cell>
          <cell r="G39">
            <v>340</v>
          </cell>
          <cell r="H39">
            <v>340</v>
          </cell>
          <cell r="J39">
            <v>475</v>
          </cell>
          <cell r="K39">
            <v>610</v>
          </cell>
          <cell r="L39">
            <v>850</v>
          </cell>
          <cell r="M39">
            <v>815</v>
          </cell>
          <cell r="N39">
            <v>815</v>
          </cell>
          <cell r="P39">
            <v>815</v>
          </cell>
          <cell r="Q39">
            <v>840</v>
          </cell>
          <cell r="R39">
            <v>875</v>
          </cell>
          <cell r="S39" t="str">
            <v>...</v>
          </cell>
          <cell r="T39">
            <v>1190</v>
          </cell>
          <cell r="U39" t="str">
            <v>...</v>
          </cell>
          <cell r="V39">
            <v>1190</v>
          </cell>
          <cell r="X39" t="str">
            <v>...</v>
          </cell>
          <cell r="Y39">
            <v>1250</v>
          </cell>
          <cell r="Z39">
            <v>1250</v>
          </cell>
          <cell r="AA39" t="str">
            <v>...</v>
          </cell>
          <cell r="AB39">
            <v>1400</v>
          </cell>
          <cell r="AC39" t="str">
            <v>...</v>
          </cell>
          <cell r="AD39">
            <v>1632</v>
          </cell>
          <cell r="AE39" t="str">
            <v>...</v>
          </cell>
          <cell r="AF39" t="str">
            <v>...</v>
          </cell>
          <cell r="AG39" t="str">
            <v>...</v>
          </cell>
          <cell r="AH39" t="str">
            <v>...</v>
          </cell>
          <cell r="AJ39" t="str">
            <v>...</v>
          </cell>
          <cell r="AK39" t="str">
            <v>...</v>
          </cell>
          <cell r="AL39" t="str">
            <v>...</v>
          </cell>
          <cell r="AO39" t="str">
            <v>...</v>
          </cell>
        </row>
        <row r="41">
          <cell r="V41" t="str">
            <v>(In millions of U.S. dollars, unless otherwise indicated)</v>
          </cell>
        </row>
        <row r="42">
          <cell r="A42" t="str">
            <v>External sector</v>
          </cell>
        </row>
        <row r="43">
          <cell r="A43" t="str">
            <v>Exports of goods</v>
          </cell>
          <cell r="B43">
            <v>778.6</v>
          </cell>
          <cell r="D43">
            <v>186.6</v>
          </cell>
          <cell r="E43">
            <v>200.7</v>
          </cell>
          <cell r="F43">
            <v>191.4</v>
          </cell>
          <cell r="G43">
            <v>191.4</v>
          </cell>
          <cell r="H43">
            <v>770.1</v>
          </cell>
          <cell r="J43">
            <v>165.4</v>
          </cell>
          <cell r="K43">
            <v>183</v>
          </cell>
          <cell r="L43">
            <v>176.4</v>
          </cell>
          <cell r="M43">
            <v>220.9</v>
          </cell>
          <cell r="N43">
            <v>745.7</v>
          </cell>
          <cell r="P43">
            <v>144</v>
          </cell>
          <cell r="Q43">
            <v>158</v>
          </cell>
          <cell r="R43">
            <v>171</v>
          </cell>
          <cell r="S43">
            <v>241</v>
          </cell>
          <cell r="T43">
            <v>177.7</v>
          </cell>
          <cell r="U43">
            <v>714</v>
          </cell>
          <cell r="V43">
            <v>586</v>
          </cell>
          <cell r="X43">
            <v>160</v>
          </cell>
          <cell r="Y43">
            <v>141.4</v>
          </cell>
          <cell r="Z43">
            <v>145</v>
          </cell>
          <cell r="AA43">
            <v>152</v>
          </cell>
          <cell r="AB43">
            <v>166</v>
          </cell>
          <cell r="AC43">
            <v>182</v>
          </cell>
          <cell r="AD43">
            <v>176</v>
          </cell>
          <cell r="AE43">
            <v>196</v>
          </cell>
          <cell r="AF43">
            <v>155</v>
          </cell>
          <cell r="AG43">
            <v>681</v>
          </cell>
          <cell r="AH43">
            <v>641</v>
          </cell>
          <cell r="AJ43">
            <v>142</v>
          </cell>
          <cell r="AK43">
            <v>180</v>
          </cell>
          <cell r="AL43">
            <v>724</v>
          </cell>
          <cell r="AM43">
            <v>715</v>
          </cell>
          <cell r="AO43">
            <v>699</v>
          </cell>
        </row>
        <row r="44">
          <cell r="A44" t="str">
            <v>Imports of goods</v>
          </cell>
          <cell r="B44">
            <v>-811.19399999999996</v>
          </cell>
          <cell r="D44">
            <v>-199.1</v>
          </cell>
          <cell r="E44">
            <v>-205.2</v>
          </cell>
          <cell r="F44">
            <v>-201.9</v>
          </cell>
          <cell r="G44">
            <v>-201.9</v>
          </cell>
          <cell r="H44">
            <v>-760.82200000000012</v>
          </cell>
          <cell r="J44">
            <v>-183.69</v>
          </cell>
          <cell r="K44">
            <v>-217.11700000000002</v>
          </cell>
          <cell r="L44">
            <v>-204.94800000000001</v>
          </cell>
          <cell r="M44">
            <v>-178.98899999999998</v>
          </cell>
          <cell r="N44">
            <v>-784.74400000000014</v>
          </cell>
          <cell r="P44">
            <v>-208.53675000000004</v>
          </cell>
          <cell r="Q44">
            <v>-179.59125</v>
          </cell>
          <cell r="R44">
            <v>-218.98275000000001</v>
          </cell>
          <cell r="S44">
            <v>-184.80349999999996</v>
          </cell>
          <cell r="T44">
            <v>-172.4</v>
          </cell>
          <cell r="U44">
            <v>-782.99</v>
          </cell>
          <cell r="V44">
            <v>-731</v>
          </cell>
          <cell r="X44">
            <v>-164.292</v>
          </cell>
          <cell r="Y44">
            <v>-168.5</v>
          </cell>
          <cell r="Z44">
            <v>-178</v>
          </cell>
          <cell r="AA44">
            <v>-163</v>
          </cell>
          <cell r="AB44">
            <v>-199</v>
          </cell>
          <cell r="AC44">
            <v>-164</v>
          </cell>
          <cell r="AD44">
            <v>-179</v>
          </cell>
          <cell r="AE44">
            <v>-186</v>
          </cell>
          <cell r="AF44">
            <v>-138</v>
          </cell>
          <cell r="AG44">
            <v>-738</v>
          </cell>
          <cell r="AH44">
            <v>-694</v>
          </cell>
          <cell r="AJ44">
            <v>-207</v>
          </cell>
          <cell r="AK44">
            <v>-192</v>
          </cell>
          <cell r="AL44">
            <v>-790</v>
          </cell>
          <cell r="AM44">
            <v>-780</v>
          </cell>
          <cell r="AO44">
            <v>-815</v>
          </cell>
        </row>
        <row r="45">
          <cell r="A45" t="str">
            <v xml:space="preserve">Current account balance </v>
          </cell>
          <cell r="B45">
            <v>-89.499999999999943</v>
          </cell>
          <cell r="D45">
            <v>-5.7</v>
          </cell>
          <cell r="E45">
            <v>0.65539000000000058</v>
          </cell>
          <cell r="F45">
            <v>-8.2452100000000002</v>
          </cell>
          <cell r="G45">
            <v>-60.944360000000003</v>
          </cell>
          <cell r="H45">
            <v>-76.43140000000011</v>
          </cell>
          <cell r="J45">
            <v>-19.24287400000005</v>
          </cell>
          <cell r="K45">
            <v>-40.858840000000015</v>
          </cell>
          <cell r="L45">
            <v>-36.158840000000005</v>
          </cell>
          <cell r="M45">
            <v>36.541160000000076</v>
          </cell>
          <cell r="N45">
            <v>-59.674194600000114</v>
          </cell>
          <cell r="P45">
            <v>-62.901606500000042</v>
          </cell>
          <cell r="Q45">
            <v>-18.3001054</v>
          </cell>
          <cell r="R45">
            <v>-53.208049400000007</v>
          </cell>
          <cell r="S45">
            <v>48.78051950000004</v>
          </cell>
          <cell r="T45">
            <v>1.3</v>
          </cell>
          <cell r="U45">
            <v>-88.854241800000011</v>
          </cell>
          <cell r="V45">
            <v>-107</v>
          </cell>
          <cell r="X45">
            <v>-7.9317760000000028</v>
          </cell>
          <cell r="Y45">
            <v>-31.1</v>
          </cell>
          <cell r="Z45">
            <v>-23</v>
          </cell>
          <cell r="AA45">
            <v>-7</v>
          </cell>
          <cell r="AB45">
            <v>-36</v>
          </cell>
          <cell r="AC45">
            <v>20</v>
          </cell>
          <cell r="AD45">
            <v>5</v>
          </cell>
          <cell r="AE45">
            <v>16</v>
          </cell>
          <cell r="AF45">
            <v>25</v>
          </cell>
          <cell r="AG45">
            <v>-50</v>
          </cell>
          <cell r="AH45">
            <v>-29</v>
          </cell>
          <cell r="AJ45">
            <v>-61</v>
          </cell>
          <cell r="AK45">
            <v>-5</v>
          </cell>
          <cell r="AL45">
            <v>-81</v>
          </cell>
          <cell r="AM45">
            <v>-44</v>
          </cell>
          <cell r="AO45">
            <v>-78</v>
          </cell>
        </row>
        <row r="46">
          <cell r="A46" t="str">
            <v xml:space="preserve"> (In percent of GDP, excluding transfers)</v>
          </cell>
          <cell r="H46">
            <v>-10.3</v>
          </cell>
          <cell r="N46">
            <v>-9.1999999999999993</v>
          </cell>
          <cell r="V46">
            <v>-12.725521488343491</v>
          </cell>
          <cell r="X46" t="str">
            <v>...</v>
          </cell>
          <cell r="Y46">
            <v>-22.1</v>
          </cell>
          <cell r="Z46">
            <v>-22.233709645474349</v>
          </cell>
          <cell r="AA46">
            <v>-8.6999999999999993</v>
          </cell>
          <cell r="AB46">
            <v>-22.567327235772357</v>
          </cell>
          <cell r="AC46">
            <v>2.5</v>
          </cell>
          <cell r="AD46">
            <v>-3.1022474685107437</v>
          </cell>
          <cell r="AE46">
            <v>-0.4</v>
          </cell>
          <cell r="AF46">
            <v>3.1009030231645069</v>
          </cell>
          <cell r="AG46">
            <v>-10.199999999999999</v>
          </cell>
          <cell r="AH46">
            <v>-8.133065873764215</v>
          </cell>
          <cell r="AJ46">
            <v>-38.5</v>
          </cell>
          <cell r="AK46">
            <v>-12.445039110745162</v>
          </cell>
          <cell r="AL46">
            <v>-11</v>
          </cell>
          <cell r="AM46">
            <v>-8.1</v>
          </cell>
          <cell r="AO46">
            <v>-10.199999999999999</v>
          </cell>
        </row>
        <row r="47">
          <cell r="A47" t="str">
            <v>(In percent of GDP, including transfers)</v>
          </cell>
          <cell r="B47">
            <v>-14.640929167348265</v>
          </cell>
          <cell r="D47">
            <v>-7.0405486315984342</v>
          </cell>
          <cell r="E47">
            <v>-2.4090582486238308</v>
          </cell>
          <cell r="F47">
            <v>-5.3564235230891981</v>
          </cell>
          <cell r="G47">
            <v>-25.476734200697344</v>
          </cell>
          <cell r="H47">
            <v>-7.3903887062463838</v>
          </cell>
          <cell r="J47">
            <v>-10.458083695652201</v>
          </cell>
          <cell r="K47">
            <v>-17.203722105263164</v>
          </cell>
          <cell r="L47">
            <v>-11.839829731499675</v>
          </cell>
          <cell r="M47">
            <v>10.136244105409176</v>
          </cell>
          <cell r="N47">
            <v>-5.4877868861504604</v>
          </cell>
          <cell r="P47">
            <v>-27.931441607460055</v>
          </cell>
          <cell r="Q47">
            <v>-6.4664683392226143</v>
          </cell>
          <cell r="R47">
            <v>-14.226751176470589</v>
          </cell>
          <cell r="S47">
            <v>13.664011064425782</v>
          </cell>
          <cell r="T47">
            <v>0.33</v>
          </cell>
          <cell r="U47">
            <v>-7.1512468249496992</v>
          </cell>
          <cell r="V47">
            <v>-8.302626824711913</v>
          </cell>
          <cell r="X47">
            <v>-3.2047579797979808</v>
          </cell>
          <cell r="Y47">
            <v>-16.7</v>
          </cell>
          <cell r="Z47">
            <v>-13.820954644484058</v>
          </cell>
          <cell r="AA47">
            <v>-3</v>
          </cell>
          <cell r="AB47">
            <v>-16.248475609756095</v>
          </cell>
          <cell r="AC47">
            <v>6.6</v>
          </cell>
          <cell r="AD47">
            <v>1.7234708158393022</v>
          </cell>
          <cell r="AE47">
            <v>4.7</v>
          </cell>
          <cell r="AF47">
            <v>7.0475068708284256</v>
          </cell>
          <cell r="AG47">
            <v>-4.9000000000000004</v>
          </cell>
          <cell r="AH47">
            <v>-2.8078441707043122</v>
          </cell>
          <cell r="AJ47">
            <v>-32.5</v>
          </cell>
          <cell r="AK47">
            <v>-3.2750102923013586</v>
          </cell>
          <cell r="AL47">
            <v>-7</v>
          </cell>
          <cell r="AM47">
            <v>-4.3313992500493388</v>
          </cell>
          <cell r="AO47">
            <v>-6</v>
          </cell>
        </row>
        <row r="48">
          <cell r="A48" t="str">
            <v xml:space="preserve">Net international reserves </v>
          </cell>
          <cell r="B48">
            <v>4.0999999999999996</v>
          </cell>
          <cell r="D48">
            <v>3.016142857142857</v>
          </cell>
          <cell r="E48">
            <v>-10.924878048780489</v>
          </cell>
          <cell r="F48">
            <v>0.53040540540540537</v>
          </cell>
          <cell r="G48">
            <v>-8.0333333333333083</v>
          </cell>
          <cell r="H48">
            <v>-8.0333333333333083</v>
          </cell>
          <cell r="J48">
            <v>1.18</v>
          </cell>
          <cell r="K48">
            <v>-35.9</v>
          </cell>
          <cell r="L48">
            <v>-45.854270626365107</v>
          </cell>
          <cell r="M48">
            <v>-15.628230465722542</v>
          </cell>
          <cell r="N48">
            <v>-15.628230465722542</v>
          </cell>
          <cell r="P48">
            <v>1.9002424104292488</v>
          </cell>
          <cell r="Q48">
            <v>-21.495341624422046</v>
          </cell>
          <cell r="R48">
            <v>-15.309471597896851</v>
          </cell>
          <cell r="S48">
            <v>-4.0999999999999996</v>
          </cell>
          <cell r="T48">
            <v>-29.559702411167518</v>
          </cell>
          <cell r="U48">
            <v>-4.0999999999999996</v>
          </cell>
          <cell r="V48">
            <v>-31.8</v>
          </cell>
          <cell r="X48">
            <v>15.925000000000001</v>
          </cell>
          <cell r="Y48">
            <v>-43.2</v>
          </cell>
          <cell r="Z48">
            <v>-43.6</v>
          </cell>
          <cell r="AA48">
            <v>-24.3</v>
          </cell>
          <cell r="AB48">
            <v>-61.6</v>
          </cell>
          <cell r="AC48">
            <v>-29.1</v>
          </cell>
          <cell r="AD48">
            <v>-60.8</v>
          </cell>
          <cell r="AE48">
            <v>-31</v>
          </cell>
          <cell r="AF48">
            <v>-41</v>
          </cell>
          <cell r="AG48">
            <v>-31</v>
          </cell>
          <cell r="AH48">
            <v>-41</v>
          </cell>
          <cell r="AJ48">
            <v>-19.600000000000001</v>
          </cell>
          <cell r="AK48">
            <v>-31.5</v>
          </cell>
          <cell r="AL48">
            <v>1.9</v>
          </cell>
          <cell r="AM48">
            <v>-10</v>
          </cell>
          <cell r="AO48">
            <v>24.8</v>
          </cell>
        </row>
        <row r="49">
          <cell r="A49" t="str">
            <v xml:space="preserve">Gross international reserves  </v>
          </cell>
          <cell r="B49">
            <v>4.0999999999999996</v>
          </cell>
          <cell r="D49">
            <v>3.016142857142857</v>
          </cell>
          <cell r="E49">
            <v>11.075121951219511</v>
          </cell>
          <cell r="F49">
            <v>22.530405405405407</v>
          </cell>
          <cell r="G49">
            <v>13.966666666666692</v>
          </cell>
          <cell r="H49">
            <v>13.966666666666692</v>
          </cell>
          <cell r="J49">
            <v>23.2</v>
          </cell>
          <cell r="K49">
            <v>24.2</v>
          </cell>
          <cell r="L49">
            <v>18.3</v>
          </cell>
          <cell r="M49">
            <v>29.7</v>
          </cell>
          <cell r="N49">
            <v>29.7</v>
          </cell>
          <cell r="P49">
            <v>32.258367410429251</v>
          </cell>
          <cell r="Q49">
            <v>43.268658375577964</v>
          </cell>
          <cell r="R49">
            <v>49.454528402103158</v>
          </cell>
          <cell r="S49">
            <v>90.752275000000012</v>
          </cell>
          <cell r="T49">
            <v>65.292572588832485</v>
          </cell>
          <cell r="U49">
            <v>90.752275000000012</v>
          </cell>
          <cell r="V49">
            <v>65.292572588832485</v>
          </cell>
          <cell r="X49">
            <v>110.777275</v>
          </cell>
          <cell r="Y49">
            <v>51.7</v>
          </cell>
          <cell r="Z49">
            <v>51.7</v>
          </cell>
          <cell r="AA49">
            <v>71</v>
          </cell>
          <cell r="AB49">
            <v>33.6</v>
          </cell>
          <cell r="AC49">
            <v>82</v>
          </cell>
          <cell r="AD49">
            <v>40.700000000000003</v>
          </cell>
          <cell r="AE49">
            <v>86</v>
          </cell>
          <cell r="AF49">
            <v>58</v>
          </cell>
          <cell r="AG49">
            <v>86</v>
          </cell>
          <cell r="AH49">
            <v>58</v>
          </cell>
          <cell r="AJ49">
            <v>107</v>
          </cell>
          <cell r="AK49">
            <v>83</v>
          </cell>
          <cell r="AL49">
            <v>145</v>
          </cell>
          <cell r="AM49">
            <v>133</v>
          </cell>
          <cell r="AO49">
            <v>198</v>
          </cell>
        </row>
        <row r="50">
          <cell r="A50" t="str">
            <v>In months of imports  3/</v>
          </cell>
          <cell r="B50">
            <v>9.3358633776091091E-2</v>
          </cell>
          <cell r="D50">
            <v>6.1255742725880552E-2</v>
          </cell>
          <cell r="E50">
            <v>0.22664624808575801</v>
          </cell>
          <cell r="F50">
            <v>0.4594180704441041</v>
          </cell>
          <cell r="G50">
            <v>0.28586013272077587</v>
          </cell>
          <cell r="H50">
            <v>0.28586013272077587</v>
          </cell>
          <cell r="J50">
            <v>0.48174424640941343</v>
          </cell>
          <cell r="K50">
            <v>0.50250908461671573</v>
          </cell>
          <cell r="L50">
            <v>0.37999653919363213</v>
          </cell>
          <cell r="M50">
            <v>0.61671569475687837</v>
          </cell>
          <cell r="N50">
            <v>0.61671569475687837</v>
          </cell>
          <cell r="P50">
            <v>0.66330450913583872</v>
          </cell>
          <cell r="Q50">
            <v>0.88919768562172807</v>
          </cell>
          <cell r="R50">
            <v>1.0165192941865022</v>
          </cell>
          <cell r="S50">
            <v>1.8860103626943006</v>
          </cell>
          <cell r="T50">
            <v>1.3</v>
          </cell>
          <cell r="U50">
            <v>1.8860103626943006</v>
          </cell>
          <cell r="V50">
            <v>1.5</v>
          </cell>
          <cell r="X50">
            <v>2.2200000000000002</v>
          </cell>
          <cell r="Y50">
            <v>1.1000000000000001</v>
          </cell>
          <cell r="Z50">
            <v>1.3</v>
          </cell>
          <cell r="AA50">
            <v>1.7</v>
          </cell>
          <cell r="AB50">
            <v>0.8</v>
          </cell>
          <cell r="AC50">
            <v>1.9</v>
          </cell>
          <cell r="AD50">
            <v>1</v>
          </cell>
          <cell r="AE50">
            <v>2</v>
          </cell>
          <cell r="AF50">
            <v>1.4</v>
          </cell>
          <cell r="AG50">
            <v>2</v>
          </cell>
          <cell r="AH50">
            <v>1.4</v>
          </cell>
          <cell r="AJ50">
            <v>2.2999999999999998</v>
          </cell>
          <cell r="AK50">
            <v>1.8</v>
          </cell>
          <cell r="AL50">
            <v>3.2</v>
          </cell>
          <cell r="AM50">
            <v>2.9</v>
          </cell>
          <cell r="AO50">
            <v>3.7</v>
          </cell>
        </row>
        <row r="53">
          <cell r="A53" t="str">
            <v xml:space="preserve"> Sources: Tajik authorities, and Fund staff estimates.</v>
          </cell>
        </row>
        <row r="55">
          <cell r="A55" t="str">
            <v xml:space="preserve">  1/  Nominal GDP divided by average ruble broad money.</v>
          </cell>
        </row>
        <row r="56">
          <cell r="A56" t="str">
            <v xml:space="preserve">  2/  Includes grants.</v>
          </cell>
        </row>
        <row r="57">
          <cell r="A57" t="str">
            <v xml:space="preserve">  3/  Imports of goods and services excluding alumina and electricity.</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7"/>
      <sheetName val="Table8"/>
      <sheetName val="Table9"/>
      <sheetName val="Table10"/>
      <sheetName val="Table11"/>
    </sheetNames>
    <sheetDataSet>
      <sheetData sheetId="0"/>
      <sheetData sheetId="1" refreshError="1">
        <row r="1">
          <cell r="A1" t="str">
            <v>Table 8. Kyrgyz Republic:  State Government Finances, 2001-2006</v>
          </cell>
        </row>
      </sheetData>
      <sheetData sheetId="2" refreshError="1"/>
      <sheetData sheetId="3"/>
      <sheetData sheetId="4"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В печать"/>
      <sheetName val="Председатель"/>
      <sheetName val="Изменения за месяц"/>
      <sheetName val="Баланс 2001"/>
      <sheetName val="Bal_december"/>
      <sheetName val="Данные баланса на 31-12-2002"/>
      <sheetName val="Gov_Security"/>
      <sheetName val="Summary"/>
      <sheetName val="Лист1"/>
      <sheetName val="Fixed assets"/>
      <sheetName val="Others assets$"/>
      <sheetName val="Loans"/>
      <sheetName val="ck_15_311202"/>
      <sheetName val="security"/>
      <sheetName val="Bal_Gold"/>
      <sheetName val="bal_silver"/>
      <sheetName val="Gold"/>
      <sheetName val="IMF"/>
      <sheetName val="Due from banks"/>
      <sheetName val="Nostro_311202"/>
      <sheetName val="Nostro_311201"/>
      <sheetName val="Deposit_311202"/>
      <sheetName val="Deposit_311201"/>
      <sheetName val="o1483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A"/>
      <sheetName val="Micro"/>
      <sheetName val="Q1"/>
      <sheetName val="Q3"/>
      <sheetName val="Q4"/>
      <sheetName val="Q5"/>
      <sheetName val="Q6"/>
      <sheetName val="Q7"/>
      <sheetName val="QC"/>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row r="1">
          <cell r="A1" t="str">
            <v>Questionnaire 5</v>
          </cell>
          <cell r="DZ1" t="str">
            <v/>
          </cell>
          <cell r="EA1" t="str">
            <v/>
          </cell>
        </row>
        <row r="2">
          <cell r="A2" t="str">
            <v>International Trade</v>
          </cell>
        </row>
        <row r="4">
          <cell r="A4" t="str">
            <v xml:space="preserve">(Billions of U.S. dollars, except as indicated by the </v>
          </cell>
        </row>
        <row r="5">
          <cell r="A5" t="str">
            <v>magnitude factor )</v>
          </cell>
        </row>
        <row r="6">
          <cell r="A6" t="str">
            <v>Update only bolded variables</v>
          </cell>
          <cell r="E6">
            <v>1979</v>
          </cell>
          <cell r="F6">
            <v>1980</v>
          </cell>
          <cell r="G6">
            <v>1981</v>
          </cell>
          <cell r="H6">
            <v>1982</v>
          </cell>
          <cell r="I6">
            <v>1983</v>
          </cell>
          <cell r="J6">
            <v>1984</v>
          </cell>
          <cell r="K6">
            <v>1985</v>
          </cell>
          <cell r="L6">
            <v>1986</v>
          </cell>
          <cell r="M6">
            <v>1987</v>
          </cell>
          <cell r="N6">
            <v>1988</v>
          </cell>
          <cell r="O6">
            <v>1989</v>
          </cell>
          <cell r="P6">
            <v>1990</v>
          </cell>
          <cell r="Q6">
            <v>1991</v>
          </cell>
          <cell r="R6">
            <v>1992</v>
          </cell>
          <cell r="S6">
            <v>1993</v>
          </cell>
          <cell r="T6">
            <v>1994</v>
          </cell>
          <cell r="U6">
            <v>1995</v>
          </cell>
          <cell r="V6">
            <v>1996</v>
          </cell>
          <cell r="W6">
            <v>1997</v>
          </cell>
          <cell r="X6">
            <v>1998</v>
          </cell>
          <cell r="Y6">
            <v>1999</v>
          </cell>
          <cell r="Z6">
            <v>2000</v>
          </cell>
          <cell r="AA6">
            <v>2001</v>
          </cell>
          <cell r="AB6">
            <v>2002</v>
          </cell>
          <cell r="AC6">
            <v>2003</v>
          </cell>
          <cell r="AD6">
            <v>2004</v>
          </cell>
          <cell r="AE6">
            <v>2005</v>
          </cell>
          <cell r="AF6">
            <v>2006</v>
          </cell>
          <cell r="AG6">
            <v>2007</v>
          </cell>
          <cell r="AH6">
            <v>2008</v>
          </cell>
        </row>
        <row r="7">
          <cell r="D7" t="str">
            <v>A</v>
          </cell>
        </row>
        <row r="8">
          <cell r="B8" t="str">
            <v>GOODS AND SERVICES</v>
          </cell>
        </row>
        <row r="9">
          <cell r="B9" t="str">
            <v>Values are consistent with those provided in</v>
          </cell>
        </row>
        <row r="10">
          <cell r="B10" t="str">
            <v>Questionnaire 6 (Balance of Payments)</v>
          </cell>
        </row>
        <row r="11">
          <cell r="A11" t="str">
            <v>TX</v>
          </cell>
          <cell r="B11" t="str">
            <v>Value of exports (bop basis)</v>
          </cell>
        </row>
        <row r="12">
          <cell r="B12" t="str">
            <v>= BXG+BXS</v>
          </cell>
          <cell r="C12" t="str">
            <v>% change</v>
          </cell>
        </row>
        <row r="13">
          <cell r="A13" t="str">
            <v>TX_RPCH</v>
          </cell>
          <cell r="B13" t="str">
            <v>Volume of exports</v>
          </cell>
          <cell r="C13" t="str">
            <v>% change</v>
          </cell>
        </row>
        <row r="14">
          <cell r="A14" t="str">
            <v>TX_R</v>
          </cell>
          <cell r="C14" t="str">
            <v>level</v>
          </cell>
        </row>
        <row r="15">
          <cell r="A15" t="str">
            <v>TX_D</v>
          </cell>
          <cell r="C15" t="str">
            <v>level</v>
          </cell>
        </row>
        <row r="16">
          <cell r="A16" t="str">
            <v>TX_DPCH</v>
          </cell>
          <cell r="B16" t="str">
            <v>Deflator/unit value of exports</v>
          </cell>
          <cell r="C16" t="str">
            <v>% change</v>
          </cell>
        </row>
        <row r="17">
          <cell r="B17" t="str">
            <v>= TX / (index of TX_RPCH)</v>
          </cell>
        </row>
        <row r="19">
          <cell r="A19" t="str">
            <v>TM</v>
          </cell>
          <cell r="B19" t="str">
            <v>Value of imports (bop basis)</v>
          </cell>
        </row>
        <row r="20">
          <cell r="B20" t="str">
            <v>= -BMG-BMS</v>
          </cell>
          <cell r="C20" t="str">
            <v>% change</v>
          </cell>
        </row>
        <row r="21">
          <cell r="A21" t="str">
            <v>TM_RPCH</v>
          </cell>
          <cell r="B21" t="str">
            <v>Volume of imports</v>
          </cell>
          <cell r="C21" t="str">
            <v>% change</v>
          </cell>
        </row>
        <row r="22">
          <cell r="A22" t="str">
            <v>TM_R</v>
          </cell>
          <cell r="C22" t="str">
            <v>level</v>
          </cell>
        </row>
        <row r="23">
          <cell r="A23" t="str">
            <v>TM_D</v>
          </cell>
          <cell r="C23" t="str">
            <v>level</v>
          </cell>
        </row>
        <row r="24">
          <cell r="A24" t="str">
            <v>TM_DPCH</v>
          </cell>
          <cell r="B24" t="str">
            <v>Deflator/unit value of imports</v>
          </cell>
          <cell r="C24" t="str">
            <v>% change</v>
          </cell>
        </row>
        <row r="25">
          <cell r="B25" t="str">
            <v>= TM / (index of TM_RPCH)</v>
          </cell>
        </row>
        <row r="27">
          <cell r="B27" t="str">
            <v xml:space="preserve">  GOODS</v>
          </cell>
        </row>
        <row r="28">
          <cell r="B28" t="str">
            <v xml:space="preserve">  Values are consistent with those provided in</v>
          </cell>
        </row>
        <row r="29">
          <cell r="B29" t="str">
            <v xml:space="preserve">  Questionnaire 6 (Balance of Payments)</v>
          </cell>
        </row>
        <row r="30">
          <cell r="A30" t="str">
            <v>TXG</v>
          </cell>
          <cell r="B30" t="str">
            <v xml:space="preserve">  Value of exports (bop basis)</v>
          </cell>
        </row>
        <row r="31">
          <cell r="B31" t="str">
            <v xml:space="preserve">  = BXG</v>
          </cell>
          <cell r="C31" t="str">
            <v>% change</v>
          </cell>
        </row>
        <row r="32">
          <cell r="A32" t="str">
            <v>TXG_RPCH</v>
          </cell>
          <cell r="B32" t="str">
            <v xml:space="preserve">  Volume of exports</v>
          </cell>
          <cell r="C32" t="str">
            <v>% change</v>
          </cell>
        </row>
        <row r="33">
          <cell r="A33" t="str">
            <v>TXG_R</v>
          </cell>
          <cell r="C33" t="str">
            <v>level</v>
          </cell>
        </row>
        <row r="34">
          <cell r="A34" t="str">
            <v>TXG_D</v>
          </cell>
          <cell r="C34" t="str">
            <v>level</v>
          </cell>
        </row>
        <row r="35">
          <cell r="A35" t="str">
            <v>TXG_DPCH</v>
          </cell>
          <cell r="B35" t="str">
            <v xml:space="preserve">  Deflator/unit value of exports</v>
          </cell>
          <cell r="C35" t="str">
            <v>% change</v>
          </cell>
        </row>
        <row r="36">
          <cell r="B36" t="str">
            <v xml:space="preserve">  = TXG / (index of TXG_RPCH)</v>
          </cell>
        </row>
        <row r="38">
          <cell r="A38" t="str">
            <v>TMG</v>
          </cell>
          <cell r="B38" t="str">
            <v xml:space="preserve">  Value of imports (bop basis)</v>
          </cell>
        </row>
        <row r="39">
          <cell r="B39" t="str">
            <v xml:space="preserve">  = -BMG</v>
          </cell>
          <cell r="C39" t="str">
            <v>% change</v>
          </cell>
        </row>
        <row r="40">
          <cell r="A40" t="str">
            <v>TMG_RPCH</v>
          </cell>
          <cell r="B40" t="str">
            <v xml:space="preserve">  Volume of imports</v>
          </cell>
          <cell r="C40" t="str">
            <v>% change</v>
          </cell>
        </row>
        <row r="41">
          <cell r="A41" t="str">
            <v>TMG_R</v>
          </cell>
          <cell r="C41" t="str">
            <v>level</v>
          </cell>
        </row>
        <row r="42">
          <cell r="A42" t="str">
            <v>TMG_D</v>
          </cell>
          <cell r="C42" t="str">
            <v>level</v>
          </cell>
        </row>
        <row r="43">
          <cell r="A43" t="str">
            <v>TMG_DPCH</v>
          </cell>
          <cell r="B43" t="str">
            <v xml:space="preserve">  Deflator/unit value of imports</v>
          </cell>
          <cell r="C43" t="str">
            <v>% change</v>
          </cell>
        </row>
        <row r="44">
          <cell r="B44" t="str">
            <v xml:space="preserve">  = TMG / (index of TMG_RPCH)</v>
          </cell>
        </row>
        <row r="46">
          <cell r="B46" t="str">
            <v xml:space="preserve">    OIL</v>
          </cell>
        </row>
        <row r="47">
          <cell r="B47" t="str">
            <v xml:space="preserve">    Deflator/unit value data areoptional. If not provided,</v>
          </cell>
        </row>
        <row r="48">
          <cell r="B48" t="str">
            <v xml:space="preserve">    the WEO oil price(APSP) is used to deflate oil trade values</v>
          </cell>
        </row>
        <row r="49">
          <cell r="A49" t="str">
            <v>TXGO</v>
          </cell>
          <cell r="B49" t="str">
            <v xml:space="preserve">    Value of oil exports</v>
          </cell>
        </row>
        <row r="50">
          <cell r="C50" t="str">
            <v>% change</v>
          </cell>
        </row>
        <row r="51">
          <cell r="A51" t="str">
            <v>TXGO_RPCH</v>
          </cell>
          <cell r="B51" t="str">
            <v xml:space="preserve">    Volume of oil exports</v>
          </cell>
          <cell r="C51" t="str">
            <v>% change</v>
          </cell>
        </row>
        <row r="52">
          <cell r="B52" t="str">
            <v xml:space="preserve">    = TXGO / (index of TXGO_DPCH)</v>
          </cell>
        </row>
        <row r="53">
          <cell r="A53" t="str">
            <v>TXGO_R</v>
          </cell>
          <cell r="C53" t="str">
            <v>hide</v>
          </cell>
        </row>
        <row r="54">
          <cell r="A54" t="str">
            <v>TXGO_D</v>
          </cell>
          <cell r="C54" t="str">
            <v>hide</v>
          </cell>
        </row>
        <row r="55">
          <cell r="A55" t="str">
            <v>TXGO_DPCH</v>
          </cell>
          <cell r="B55" t="str">
            <v xml:space="preserve">    Deflator/unit value of oil exports (optional)</v>
          </cell>
          <cell r="C55" t="str">
            <v>% change</v>
          </cell>
        </row>
        <row r="58">
          <cell r="A58" t="str">
            <v>TMGO</v>
          </cell>
          <cell r="B58" t="str">
            <v xml:space="preserve">    Value of oil imports (&gt;= 0)</v>
          </cell>
        </row>
        <row r="59">
          <cell r="C59" t="str">
            <v>% change</v>
          </cell>
        </row>
        <row r="60">
          <cell r="A60" t="str">
            <v>TMGO_RPCH</v>
          </cell>
          <cell r="B60" t="str">
            <v xml:space="preserve">    Volume of oil imports</v>
          </cell>
          <cell r="C60" t="str">
            <v>% change</v>
          </cell>
        </row>
        <row r="61">
          <cell r="B61" t="str">
            <v xml:space="preserve">    = TMGO / (index of TMGO_DPCH)</v>
          </cell>
        </row>
        <row r="62">
          <cell r="A62" t="str">
            <v>TMGO_R</v>
          </cell>
          <cell r="C62" t="str">
            <v>hide</v>
          </cell>
        </row>
        <row r="63">
          <cell r="A63" t="str">
            <v>TMGO_D</v>
          </cell>
          <cell r="B63" t="str">
            <v xml:space="preserve">    index of TMXGO_Dpch</v>
          </cell>
          <cell r="C63" t="str">
            <v>hide</v>
          </cell>
        </row>
        <row r="64">
          <cell r="A64" t="str">
            <v>TMGO_DPCH</v>
          </cell>
          <cell r="B64" t="str">
            <v xml:space="preserve">    Deflator/unit value of oil imports (optional)</v>
          </cell>
          <cell r="C64" t="str">
            <v>% change</v>
          </cell>
        </row>
        <row r="67">
          <cell r="A67" t="str">
            <v>WPCP33_D</v>
          </cell>
          <cell r="B67" t="str">
            <v xml:space="preserve">    WEO oil price</v>
          </cell>
          <cell r="C67" t="str">
            <v>US$ / barrel</v>
          </cell>
        </row>
        <row r="68">
          <cell r="A68" t="str">
            <v>WPCP33pch</v>
          </cell>
          <cell r="C68" t="str">
            <v>% change</v>
          </cell>
        </row>
        <row r="70">
          <cell r="B70" t="str">
            <v xml:space="preserve">    NON-OIL</v>
          </cell>
        </row>
        <row r="72">
          <cell r="A72" t="str">
            <v>TXGXO</v>
          </cell>
          <cell r="B72" t="str">
            <v xml:space="preserve">    Value of non-oil exports</v>
          </cell>
        </row>
        <row r="73">
          <cell r="B73" t="str">
            <v xml:space="preserve">    = TXG-TXGO</v>
          </cell>
          <cell r="C73" t="str">
            <v>% change</v>
          </cell>
        </row>
        <row r="74">
          <cell r="A74" t="str">
            <v>TXGXO_RPCH</v>
          </cell>
          <cell r="B74" t="str">
            <v xml:space="preserve">    Volume of non-oil exports</v>
          </cell>
          <cell r="C74" t="str">
            <v xml:space="preserve"> % change</v>
          </cell>
        </row>
        <row r="75">
          <cell r="B75" t="str">
            <v xml:space="preserve">    = (TXG[-1] * TXG_RPCH-TXGO[-1] *</v>
          </cell>
        </row>
        <row r="76">
          <cell r="B76" t="str">
            <v xml:space="preserve">     TXGO_RPCH) / (TXG[-1]-TXGO[-1])</v>
          </cell>
        </row>
        <row r="77">
          <cell r="A77" t="str">
            <v>TXGXO_R</v>
          </cell>
          <cell r="C77" t="str">
            <v>hide</v>
          </cell>
        </row>
        <row r="78">
          <cell r="A78" t="str">
            <v>TXGXO_D</v>
          </cell>
          <cell r="C78" t="str">
            <v>hide</v>
          </cell>
        </row>
        <row r="79">
          <cell r="A79" t="str">
            <v>TXGXO_DPCH</v>
          </cell>
          <cell r="B79" t="str">
            <v xml:space="preserve">    Deflator/unit value of non-oil exports</v>
          </cell>
          <cell r="C79" t="str">
            <v>% change</v>
          </cell>
        </row>
        <row r="80">
          <cell r="B80" t="str">
            <v xml:space="preserve">    = TXGXO / ( index of TXGXO_RPCH)</v>
          </cell>
        </row>
        <row r="82">
          <cell r="A82" t="str">
            <v>TMGXO</v>
          </cell>
          <cell r="B82" t="str">
            <v xml:space="preserve">    Value of non-oil imports</v>
          </cell>
        </row>
        <row r="83">
          <cell r="B83" t="str">
            <v xml:space="preserve">    =TMG-TMGO</v>
          </cell>
          <cell r="C83" t="str">
            <v>% change</v>
          </cell>
        </row>
        <row r="84">
          <cell r="A84" t="str">
            <v>TMGXO_RPCH</v>
          </cell>
          <cell r="B84" t="str">
            <v xml:space="preserve">    Volume of non-oil imports</v>
          </cell>
          <cell r="C84" t="str">
            <v xml:space="preserve"> % change</v>
          </cell>
        </row>
        <row r="85">
          <cell r="B85" t="str">
            <v xml:space="preserve">    = (TMG[-1] * TMG_RPCH-TMGO[-1] *</v>
          </cell>
        </row>
        <row r="86">
          <cell r="B86" t="str">
            <v xml:space="preserve">    TMGO_RPCH) / (TMG[-1]-TMGO[-1])</v>
          </cell>
        </row>
        <row r="87">
          <cell r="A87" t="str">
            <v>TMGXO_R</v>
          </cell>
          <cell r="C87" t="str">
            <v>hide</v>
          </cell>
        </row>
        <row r="88">
          <cell r="A88" t="str">
            <v>TMGXO_D</v>
          </cell>
          <cell r="C88" t="str">
            <v>hide</v>
          </cell>
        </row>
        <row r="89">
          <cell r="A89" t="str">
            <v>TMGXO_DPCH</v>
          </cell>
          <cell r="B89" t="str">
            <v xml:space="preserve">    Deflator/unit value of non-oil imports</v>
          </cell>
          <cell r="C89" t="str">
            <v>% change</v>
          </cell>
        </row>
        <row r="90">
          <cell r="B90" t="str">
            <v xml:space="preserve">    = TMGXO / (index of TMGXO_RPCH)</v>
          </cell>
        </row>
        <row r="92">
          <cell r="B92" t="str">
            <v xml:space="preserve">  SERVICES</v>
          </cell>
        </row>
        <row r="93">
          <cell r="B93" t="str">
            <v xml:space="preserve">  Values are consistent with those provided in</v>
          </cell>
        </row>
        <row r="94">
          <cell r="B94" t="str">
            <v xml:space="preserve">  Questionnaire 6 (Balance of Payments)</v>
          </cell>
        </row>
        <row r="95">
          <cell r="A95" t="str">
            <v>TXS</v>
          </cell>
          <cell r="B95" t="str">
            <v xml:space="preserve">  Value of exports (bop basis)</v>
          </cell>
        </row>
        <row r="96">
          <cell r="B96" t="str">
            <v xml:space="preserve">  =  BXS</v>
          </cell>
          <cell r="C96" t="str">
            <v>% change</v>
          </cell>
        </row>
        <row r="97">
          <cell r="A97" t="str">
            <v>TMS</v>
          </cell>
          <cell r="B97" t="str">
            <v xml:space="preserve">  Value of imports (bop basis)</v>
          </cell>
        </row>
        <row r="98">
          <cell r="B98" t="str">
            <v xml:space="preserve">  = -BMS</v>
          </cell>
          <cell r="C98" t="str">
            <v>% change</v>
          </cell>
        </row>
        <row r="103">
          <cell r="A103" t="str">
            <v>MCV_T</v>
          </cell>
          <cell r="B103" t="str">
            <v>Magnitude factor</v>
          </cell>
        </row>
        <row r="104">
          <cell r="A104" t="str">
            <v>MCV_T1</v>
          </cell>
          <cell r="B104" t="str">
            <v>= MCV_B or MCV, if not provided</v>
          </cell>
        </row>
        <row r="106">
          <cell r="B106" t="str">
            <v>DATA CHECKS</v>
          </cell>
        </row>
        <row r="107">
          <cell r="A107" t="str">
            <v>CHK5.1</v>
          </cell>
        </row>
      </sheetData>
      <sheetData sheetId="7" refreshError="1"/>
      <sheetData sheetId="8" refreshError="1"/>
      <sheetData sheetId="9" refreshError="1"/>
      <sheetData sheetId="10" refreshError="1"/>
      <sheetData sheetId="11"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ТАБ1"/>
      <sheetName val="ТАБ2"/>
      <sheetName val="Лист3"/>
      <sheetName val="ТАБ3"/>
      <sheetName val="ТАБ4"/>
      <sheetName val="ТАБ5"/>
      <sheetName val="ТАБ6"/>
      <sheetName val="ТАБ7"/>
      <sheetName val="Лист5"/>
      <sheetName val="Лист4"/>
      <sheetName val="Лист2"/>
      <sheetName val="Лист1"/>
      <sheetName val="ТАБ8"/>
    </sheetNames>
    <sheetDataSet>
      <sheetData sheetId="0"/>
      <sheetData sheetId="1">
        <row r="24">
          <cell r="I24">
            <v>1998</v>
          </cell>
          <cell r="J24">
            <v>1999</v>
          </cell>
          <cell r="K24">
            <v>2000</v>
          </cell>
          <cell r="L24">
            <v>2001</v>
          </cell>
          <cell r="M24">
            <v>2002</v>
          </cell>
        </row>
        <row r="27">
          <cell r="H27" t="str">
            <v>Предприятиями и организациями за счет всех источников финансирования</v>
          </cell>
          <cell r="I27">
            <v>165.4</v>
          </cell>
          <cell r="J27">
            <v>117.6</v>
          </cell>
          <cell r="K27">
            <v>131.69999999999999</v>
          </cell>
          <cell r="L27">
            <v>113</v>
          </cell>
          <cell r="M27">
            <v>125.1</v>
          </cell>
        </row>
        <row r="28">
          <cell r="H28" t="str">
            <v>Населением за свой счет и с помощью кредита</v>
          </cell>
          <cell r="I28">
            <v>145.80000000000001</v>
          </cell>
          <cell r="J28">
            <v>126.1</v>
          </cell>
          <cell r="K28">
            <v>137.30000000000001</v>
          </cell>
          <cell r="L28">
            <v>123.2</v>
          </cell>
          <cell r="M28">
            <v>131.1</v>
          </cell>
        </row>
      </sheetData>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61538-126A-4D7B-9581-4FB3CD3C4EAA}">
  <dimension ref="A3:A43"/>
  <sheetViews>
    <sheetView tabSelected="1" zoomScaleNormal="100" workbookViewId="0">
      <selection activeCell="F21" sqref="F21"/>
    </sheetView>
  </sheetViews>
  <sheetFormatPr defaultRowHeight="12.75"/>
  <cols>
    <col min="1" max="1" width="123.5703125" customWidth="1"/>
  </cols>
  <sheetData>
    <row r="3" spans="1:1" ht="18.75">
      <c r="A3" s="599" t="s">
        <v>609</v>
      </c>
    </row>
    <row r="4" spans="1:1" ht="19.5">
      <c r="A4" s="597" t="s">
        <v>610</v>
      </c>
    </row>
    <row r="5" spans="1:1" ht="15.75">
      <c r="A5" s="591"/>
    </row>
    <row r="6" spans="1:1" ht="15.75">
      <c r="A6" s="591"/>
    </row>
    <row r="7" spans="1:1" ht="15.75">
      <c r="A7" s="591"/>
    </row>
    <row r="8" spans="1:1" ht="15.75">
      <c r="A8" s="591"/>
    </row>
    <row r="9" spans="1:1" ht="15.75">
      <c r="A9" s="591"/>
    </row>
    <row r="10" spans="1:1" ht="15.75">
      <c r="A10" s="591"/>
    </row>
    <row r="11" spans="1:1" ht="15.75">
      <c r="A11" s="591"/>
    </row>
    <row r="12" spans="1:1" ht="15.75">
      <c r="A12" s="591"/>
    </row>
    <row r="13" spans="1:1" ht="15.75">
      <c r="A13" s="591"/>
    </row>
    <row r="14" spans="1:1" ht="15.75">
      <c r="A14" s="591"/>
    </row>
    <row r="15" spans="1:1" ht="30" customHeight="1">
      <c r="A15" s="687" t="s">
        <v>606</v>
      </c>
    </row>
    <row r="16" spans="1:1" ht="30" customHeight="1">
      <c r="A16" s="687" t="s">
        <v>607</v>
      </c>
    </row>
    <row r="17" spans="1:1" ht="30" customHeight="1">
      <c r="A17" s="592"/>
    </row>
    <row r="18" spans="1:1" ht="30" customHeight="1">
      <c r="A18" s="688" t="s">
        <v>608</v>
      </c>
    </row>
    <row r="19" spans="1:1" ht="30" customHeight="1"/>
    <row r="20" spans="1:1" ht="30" customHeight="1">
      <c r="A20" s="595" t="s">
        <v>785</v>
      </c>
    </row>
    <row r="21" spans="1:1" ht="15.75" customHeight="1">
      <c r="A21" s="595"/>
    </row>
    <row r="22" spans="1:1" ht="15.75" customHeight="1">
      <c r="A22" s="598"/>
    </row>
    <row r="23" spans="1:1" ht="15.75" customHeight="1">
      <c r="A23" s="598"/>
    </row>
    <row r="24" spans="1:1" ht="15.75" customHeight="1">
      <c r="A24" s="592"/>
    </row>
    <row r="25" spans="1:1" ht="15.75" customHeight="1">
      <c r="A25" s="596"/>
    </row>
    <row r="26" spans="1:1" ht="15.75" customHeight="1"/>
    <row r="27" spans="1:1" ht="15.75">
      <c r="A27" s="593"/>
    </row>
    <row r="30" spans="1:1">
      <c r="A30" s="594"/>
    </row>
    <row r="31" spans="1:1">
      <c r="A31" s="594"/>
    </row>
    <row r="32" spans="1:1">
      <c r="A32" s="594"/>
    </row>
    <row r="33" spans="1:1">
      <c r="A33" s="594"/>
    </row>
    <row r="34" spans="1:1">
      <c r="A34" s="594"/>
    </row>
    <row r="43" spans="1:1" ht="18.75">
      <c r="A43" s="600" t="s">
        <v>788</v>
      </c>
    </row>
  </sheetData>
  <pageMargins left="0.59055118110236227" right="0.59055118110236227" top="0.78740157480314965" bottom="0.78740157480314965"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646F3-C51B-49FF-A592-100865470F3A}">
  <dimension ref="A2:C10"/>
  <sheetViews>
    <sheetView zoomScale="85" zoomScaleNormal="85" workbookViewId="0">
      <selection activeCell="D25" sqref="D25"/>
    </sheetView>
  </sheetViews>
  <sheetFormatPr defaultRowHeight="15"/>
  <cols>
    <col min="1" max="1" width="17.28515625" style="601" customWidth="1"/>
    <col min="2" max="2" width="3" style="601" customWidth="1"/>
    <col min="3" max="3" width="31.85546875" style="601" customWidth="1"/>
    <col min="4" max="16384" width="9.140625" style="601"/>
  </cols>
  <sheetData>
    <row r="2" spans="1:3" ht="26.25" customHeight="1">
      <c r="A2" s="890" t="s">
        <v>617</v>
      </c>
      <c r="B2" s="890"/>
      <c r="C2" s="890"/>
    </row>
    <row r="3" spans="1:3" ht="24" customHeight="1">
      <c r="A3" s="602" t="s">
        <v>618</v>
      </c>
      <c r="B3" s="604" t="s">
        <v>381</v>
      </c>
      <c r="C3" s="603" t="s">
        <v>611</v>
      </c>
    </row>
    <row r="4" spans="1:3" ht="24" customHeight="1">
      <c r="A4" s="602" t="s">
        <v>619</v>
      </c>
      <c r="B4" s="604" t="s">
        <v>381</v>
      </c>
      <c r="C4" s="603" t="s">
        <v>612</v>
      </c>
    </row>
    <row r="5" spans="1:3" ht="24" customHeight="1">
      <c r="A5" s="605"/>
      <c r="B5" s="604" t="s">
        <v>381</v>
      </c>
      <c r="C5" s="603" t="s">
        <v>613</v>
      </c>
    </row>
    <row r="6" spans="1:3" ht="24" customHeight="1">
      <c r="A6" s="785"/>
      <c r="B6" s="604" t="s">
        <v>381</v>
      </c>
      <c r="C6" s="603" t="s">
        <v>614</v>
      </c>
    </row>
    <row r="7" spans="1:3" ht="24" customHeight="1">
      <c r="A7" s="785"/>
      <c r="B7" s="604"/>
      <c r="C7" s="603" t="s">
        <v>753</v>
      </c>
    </row>
    <row r="8" spans="1:3" ht="24" customHeight="1">
      <c r="A8" s="605"/>
      <c r="B8" s="604" t="s">
        <v>381</v>
      </c>
      <c r="C8" s="603" t="s">
        <v>615</v>
      </c>
    </row>
    <row r="9" spans="1:3" ht="24" customHeight="1">
      <c r="A9" s="605"/>
      <c r="B9" s="604" t="s">
        <v>381</v>
      </c>
      <c r="C9" s="603" t="s">
        <v>616</v>
      </c>
    </row>
    <row r="10" spans="1:3" ht="24" customHeight="1">
      <c r="A10" s="605"/>
      <c r="B10" s="604" t="s">
        <v>381</v>
      </c>
      <c r="C10" s="603" t="s">
        <v>752</v>
      </c>
    </row>
  </sheetData>
  <mergeCells count="1">
    <mergeCell ref="A2:C2"/>
  </mergeCells>
  <pageMargins left="0.78740157480314965" right="0.78740157480314965" top="0.78740157480314965" bottom="0.78740157480314965"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6F189-4EB6-4D88-B646-29A5E2A57A9A}">
  <dimension ref="A1:B20"/>
  <sheetViews>
    <sheetView zoomScale="120" zoomScaleNormal="120" workbookViewId="0">
      <selection activeCell="B2" sqref="B2"/>
    </sheetView>
  </sheetViews>
  <sheetFormatPr defaultRowHeight="15"/>
  <cols>
    <col min="1" max="1" width="2.42578125" style="601" customWidth="1"/>
    <col min="2" max="2" width="88.85546875" style="601" customWidth="1"/>
    <col min="3" max="16384" width="9.140625" style="601"/>
  </cols>
  <sheetData>
    <row r="1" spans="1:2" ht="8.25" customHeight="1"/>
    <row r="2" spans="1:2" ht="60.75" customHeight="1">
      <c r="A2" s="609"/>
      <c r="B2" s="606" t="s">
        <v>754</v>
      </c>
    </row>
    <row r="3" spans="1:2" ht="9" customHeight="1">
      <c r="A3" s="607"/>
      <c r="B3" s="607"/>
    </row>
    <row r="4" spans="1:2" ht="26.25" customHeight="1">
      <c r="A4" s="607"/>
      <c r="B4" s="609" t="s">
        <v>620</v>
      </c>
    </row>
    <row r="5" spans="1:2" ht="11.25" customHeight="1">
      <c r="A5" s="607"/>
      <c r="B5" s="607"/>
    </row>
    <row r="6" spans="1:2" ht="33.75" customHeight="1">
      <c r="A6" s="609"/>
      <c r="B6" s="609" t="s">
        <v>719</v>
      </c>
    </row>
    <row r="7" spans="1:2" ht="12" customHeight="1">
      <c r="A7" s="607"/>
      <c r="B7" s="607"/>
    </row>
    <row r="8" spans="1:2" ht="24" customHeight="1">
      <c r="A8" s="610"/>
      <c r="B8" s="610" t="s">
        <v>624</v>
      </c>
    </row>
    <row r="9" spans="1:2" ht="3" customHeight="1">
      <c r="A9" s="610"/>
      <c r="B9" s="607"/>
    </row>
    <row r="10" spans="1:2" ht="15" customHeight="1">
      <c r="A10" s="611"/>
      <c r="B10" s="611" t="s">
        <v>621</v>
      </c>
    </row>
    <row r="11" spans="1:2" ht="15" customHeight="1">
      <c r="A11" s="611"/>
      <c r="B11" s="611" t="s">
        <v>622</v>
      </c>
    </row>
    <row r="12" spans="1:2" ht="15" customHeight="1">
      <c r="A12" s="609"/>
      <c r="B12" s="611" t="s">
        <v>625</v>
      </c>
    </row>
    <row r="13" spans="1:2" ht="11.25" customHeight="1">
      <c r="A13" s="609"/>
      <c r="B13" s="611"/>
    </row>
    <row r="14" spans="1:2" ht="22.5" customHeight="1">
      <c r="A14" s="609"/>
      <c r="B14" s="608" t="s">
        <v>623</v>
      </c>
    </row>
    <row r="15" spans="1:2" ht="11.25" customHeight="1">
      <c r="A15" s="609"/>
      <c r="B15" s="608"/>
    </row>
    <row r="16" spans="1:2" ht="57.75" customHeight="1">
      <c r="A16" s="609"/>
      <c r="B16" s="594" t="s">
        <v>626</v>
      </c>
    </row>
    <row r="17" spans="1:2" ht="25.5" customHeight="1">
      <c r="B17" s="607" t="s">
        <v>541</v>
      </c>
    </row>
    <row r="18" spans="1:2" ht="123" customHeight="1"/>
    <row r="19" spans="1:2" ht="25.5" customHeight="1">
      <c r="B19" s="612" t="s">
        <v>541</v>
      </c>
    </row>
    <row r="20" spans="1:2" ht="63.75">
      <c r="A20" s="612"/>
      <c r="B20" s="594" t="s">
        <v>720</v>
      </c>
    </row>
  </sheetData>
  <pageMargins left="0.78740157480314965" right="0.39370078740157483" top="0.78740157480314965" bottom="0.78740157480314965"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4F4F1-CDBD-43BF-A8C9-E6E2DE01DE98}">
  <dimension ref="B2:B43"/>
  <sheetViews>
    <sheetView zoomScale="110" zoomScaleNormal="110" workbookViewId="0">
      <selection activeCell="B6" sqref="B6"/>
    </sheetView>
  </sheetViews>
  <sheetFormatPr defaultColWidth="9.140625" defaultRowHeight="12.75"/>
  <cols>
    <col min="1" max="1" width="1.7109375" style="614" customWidth="1"/>
    <col min="2" max="2" width="86.7109375" style="614" customWidth="1"/>
    <col min="3" max="16384" width="9.140625" style="614"/>
  </cols>
  <sheetData>
    <row r="2" spans="2:2" ht="43.5" customHeight="1">
      <c r="B2" s="613" t="s">
        <v>627</v>
      </c>
    </row>
    <row r="3" spans="2:2" ht="6" customHeight="1">
      <c r="B3" s="615"/>
    </row>
    <row r="4" spans="2:2" ht="18.75" customHeight="1">
      <c r="B4" s="786" t="s">
        <v>628</v>
      </c>
    </row>
    <row r="5" spans="2:2" s="617" customFormat="1" ht="51.75" customHeight="1">
      <c r="B5" s="787" t="s">
        <v>786</v>
      </c>
    </row>
    <row r="6" spans="2:2" ht="18.75" customHeight="1">
      <c r="B6" s="786" t="s">
        <v>755</v>
      </c>
    </row>
    <row r="7" spans="2:2" ht="67.5" customHeight="1">
      <c r="B7" s="787" t="s">
        <v>629</v>
      </c>
    </row>
    <row r="8" spans="2:2" s="617" customFormat="1" ht="18.75" customHeight="1">
      <c r="B8" s="786" t="s">
        <v>756</v>
      </c>
    </row>
    <row r="9" spans="2:2" ht="34.5" customHeight="1">
      <c r="B9" s="787" t="s">
        <v>639</v>
      </c>
    </row>
    <row r="10" spans="2:2" ht="19.5" customHeight="1">
      <c r="B10" s="786" t="s">
        <v>757</v>
      </c>
    </row>
    <row r="11" spans="2:2" s="617" customFormat="1" ht="30.75" customHeight="1">
      <c r="B11" s="787" t="s">
        <v>640</v>
      </c>
    </row>
    <row r="12" spans="2:2" ht="32.25" customHeight="1">
      <c r="B12" s="788" t="s">
        <v>758</v>
      </c>
    </row>
    <row r="13" spans="2:2" ht="31.5" customHeight="1">
      <c r="B13" s="787" t="s">
        <v>722</v>
      </c>
    </row>
    <row r="14" spans="2:2" s="617" customFormat="1" ht="19.5" customHeight="1">
      <c r="B14" s="786" t="s">
        <v>759</v>
      </c>
    </row>
    <row r="15" spans="2:2" ht="42.75" customHeight="1">
      <c r="B15" s="787" t="s">
        <v>630</v>
      </c>
    </row>
    <row r="16" spans="2:2" ht="19.5" customHeight="1">
      <c r="B16" s="786" t="s">
        <v>761</v>
      </c>
    </row>
    <row r="17" spans="2:2" ht="44.25" customHeight="1">
      <c r="B17" s="787" t="s">
        <v>641</v>
      </c>
    </row>
    <row r="18" spans="2:2" ht="26.25" customHeight="1">
      <c r="B18" s="786" t="s">
        <v>760</v>
      </c>
    </row>
    <row r="19" spans="2:2" ht="42" customHeight="1">
      <c r="B19" s="787" t="s">
        <v>723</v>
      </c>
    </row>
    <row r="20" spans="2:2" ht="19.5" customHeight="1">
      <c r="B20" s="786" t="s">
        <v>762</v>
      </c>
    </row>
    <row r="21" spans="2:2" s="617" customFormat="1" ht="45" customHeight="1">
      <c r="B21" s="787" t="s">
        <v>724</v>
      </c>
    </row>
    <row r="22" spans="2:2" ht="18.75" customHeight="1">
      <c r="B22" s="786" t="s">
        <v>727</v>
      </c>
    </row>
    <row r="23" spans="2:2" s="617" customFormat="1" ht="29.25" customHeight="1">
      <c r="B23" s="787" t="s">
        <v>728</v>
      </c>
    </row>
    <row r="24" spans="2:2" ht="18.75" customHeight="1">
      <c r="B24" s="786" t="s">
        <v>763</v>
      </c>
    </row>
    <row r="25" spans="2:2" ht="33.75" customHeight="1">
      <c r="B25" s="787" t="s">
        <v>631</v>
      </c>
    </row>
    <row r="26" spans="2:2" ht="18.75" customHeight="1">
      <c r="B26" s="786" t="s">
        <v>764</v>
      </c>
    </row>
    <row r="27" spans="2:2" ht="41.25" customHeight="1">
      <c r="B27" s="787" t="s">
        <v>632</v>
      </c>
    </row>
    <row r="28" spans="2:2" ht="18.75" customHeight="1">
      <c r="B28" s="786" t="s">
        <v>765</v>
      </c>
    </row>
    <row r="29" spans="2:2" ht="32.25" customHeight="1">
      <c r="B29" s="787" t="s">
        <v>633</v>
      </c>
    </row>
    <row r="30" spans="2:2" ht="16.5" customHeight="1">
      <c r="B30" s="786" t="s">
        <v>766</v>
      </c>
    </row>
    <row r="31" spans="2:2" ht="44.25" customHeight="1">
      <c r="B31" s="787" t="s">
        <v>634</v>
      </c>
    </row>
    <row r="32" spans="2:2" ht="18.75" customHeight="1">
      <c r="B32" s="786" t="s">
        <v>767</v>
      </c>
    </row>
    <row r="33" spans="2:2" ht="40.5" customHeight="1">
      <c r="B33" s="787" t="s">
        <v>635</v>
      </c>
    </row>
    <row r="34" spans="2:2" ht="18.75" customHeight="1">
      <c r="B34" s="786" t="s">
        <v>768</v>
      </c>
    </row>
    <row r="35" spans="2:2" ht="54" customHeight="1">
      <c r="B35" s="787" t="s">
        <v>725</v>
      </c>
    </row>
    <row r="36" spans="2:2" ht="19.5" customHeight="1">
      <c r="B36" s="786" t="s">
        <v>636</v>
      </c>
    </row>
    <row r="37" spans="2:2" ht="44.25" customHeight="1">
      <c r="B37" s="787" t="s">
        <v>726</v>
      </c>
    </row>
    <row r="38" spans="2:2" ht="18.75" customHeight="1">
      <c r="B38" s="786" t="s">
        <v>769</v>
      </c>
    </row>
    <row r="39" spans="2:2" ht="42" customHeight="1">
      <c r="B39" s="787" t="s">
        <v>637</v>
      </c>
    </row>
    <row r="40" spans="2:2" ht="19.5" customHeight="1">
      <c r="B40" s="786" t="s">
        <v>770</v>
      </c>
    </row>
    <row r="41" spans="2:2" ht="30.75" customHeight="1">
      <c r="B41" s="789" t="s">
        <v>638</v>
      </c>
    </row>
    <row r="42" spans="2:2" ht="18.75" customHeight="1">
      <c r="B42" s="618"/>
    </row>
    <row r="43" spans="2:2" ht="39.75" customHeight="1">
      <c r="B43" s="616"/>
    </row>
  </sheetData>
  <pageMargins left="0.70866141732283472" right="0.7086614173228347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D522F-9B0D-469D-83C3-784FBAB918D1}">
  <dimension ref="A1:D81"/>
  <sheetViews>
    <sheetView workbookViewId="0"/>
  </sheetViews>
  <sheetFormatPr defaultRowHeight="15.75"/>
  <cols>
    <col min="1" max="1" width="82.42578125" style="633" customWidth="1"/>
    <col min="2" max="16384" width="9.140625" style="56"/>
  </cols>
  <sheetData>
    <row r="1" spans="1:4" ht="15.75" customHeight="1">
      <c r="A1" s="619" t="s">
        <v>642</v>
      </c>
    </row>
    <row r="2" spans="1:4" ht="15.75" customHeight="1">
      <c r="A2" s="620"/>
    </row>
    <row r="3" spans="1:4" ht="15.75" customHeight="1">
      <c r="A3" s="621" t="s">
        <v>771</v>
      </c>
    </row>
    <row r="4" spans="1:4" ht="8.25" customHeight="1"/>
    <row r="5" spans="1:4" ht="18" customHeight="1">
      <c r="A5" s="634" t="s">
        <v>643</v>
      </c>
    </row>
    <row r="6" spans="1:4" ht="18" customHeight="1">
      <c r="A6" s="634" t="s">
        <v>644</v>
      </c>
    </row>
    <row r="7" spans="1:4" ht="18" customHeight="1">
      <c r="A7" s="634" t="s">
        <v>645</v>
      </c>
    </row>
    <row r="8" spans="1:4" ht="18" customHeight="1">
      <c r="A8" s="634" t="s">
        <v>772</v>
      </c>
    </row>
    <row r="9" spans="1:4" ht="18" customHeight="1">
      <c r="A9" s="634" t="s">
        <v>646</v>
      </c>
    </row>
    <row r="10" spans="1:4" ht="18" customHeight="1">
      <c r="A10" s="634" t="s">
        <v>773</v>
      </c>
    </row>
    <row r="11" spans="1:4" ht="18" customHeight="1">
      <c r="A11" s="634" t="s">
        <v>647</v>
      </c>
    </row>
    <row r="12" spans="1:4" ht="37.5" customHeight="1">
      <c r="A12" s="634" t="s">
        <v>781</v>
      </c>
    </row>
    <row r="13" spans="1:4" ht="18" customHeight="1">
      <c r="A13" s="634" t="s">
        <v>648</v>
      </c>
    </row>
    <row r="14" spans="1:4" ht="18" customHeight="1">
      <c r="A14" s="634" t="s">
        <v>649</v>
      </c>
    </row>
    <row r="15" spans="1:4" ht="18" customHeight="1">
      <c r="A15" s="634" t="s">
        <v>774</v>
      </c>
    </row>
    <row r="16" spans="1:4" ht="18" customHeight="1">
      <c r="A16" s="634" t="s">
        <v>775</v>
      </c>
      <c r="D16" s="623"/>
    </row>
    <row r="17" spans="1:1" ht="18" customHeight="1">
      <c r="A17" s="634" t="s">
        <v>650</v>
      </c>
    </row>
    <row r="18" spans="1:1" ht="18" customHeight="1">
      <c r="A18" s="634" t="s">
        <v>776</v>
      </c>
    </row>
    <row r="19" spans="1:1" ht="18" customHeight="1">
      <c r="A19" s="634" t="s">
        <v>651</v>
      </c>
    </row>
    <row r="20" spans="1:1" ht="36" customHeight="1">
      <c r="A20" s="634" t="s">
        <v>652</v>
      </c>
    </row>
    <row r="21" spans="1:1" ht="18" customHeight="1">
      <c r="A21" s="634" t="s">
        <v>653</v>
      </c>
    </row>
    <row r="22" spans="1:1" ht="18" customHeight="1">
      <c r="A22" s="634" t="s">
        <v>654</v>
      </c>
    </row>
    <row r="23" spans="1:1" ht="36.75" customHeight="1">
      <c r="A23" s="634" t="s">
        <v>777</v>
      </c>
    </row>
    <row r="24" spans="1:1" ht="36" customHeight="1">
      <c r="A24" s="634" t="s">
        <v>778</v>
      </c>
    </row>
    <row r="25" spans="1:1" ht="18" customHeight="1">
      <c r="A25" s="634" t="s">
        <v>655</v>
      </c>
    </row>
    <row r="26" spans="1:1" ht="31.5" customHeight="1">
      <c r="A26" s="634" t="s">
        <v>656</v>
      </c>
    </row>
    <row r="27" spans="1:1" ht="18" customHeight="1">
      <c r="A27" s="634" t="s">
        <v>657</v>
      </c>
    </row>
    <row r="28" spans="1:1" ht="18" customHeight="1">
      <c r="A28" s="634" t="s">
        <v>658</v>
      </c>
    </row>
    <row r="29" spans="1:1" ht="18" customHeight="1">
      <c r="A29" s="634" t="s">
        <v>659</v>
      </c>
    </row>
    <row r="30" spans="1:1" ht="18" customHeight="1">
      <c r="A30" s="634" t="s">
        <v>660</v>
      </c>
    </row>
    <row r="31" spans="1:1" ht="37.5" customHeight="1">
      <c r="A31" s="634" t="s">
        <v>661</v>
      </c>
    </row>
    <row r="32" spans="1:1" ht="18" customHeight="1">
      <c r="A32" s="634" t="s">
        <v>662</v>
      </c>
    </row>
    <row r="33" spans="1:1" ht="18" customHeight="1">
      <c r="A33" s="634" t="s">
        <v>663</v>
      </c>
    </row>
    <row r="34" spans="1:1" ht="18" customHeight="1">
      <c r="A34" s="634" t="s">
        <v>664</v>
      </c>
    </row>
    <row r="35" spans="1:1" ht="18" customHeight="1">
      <c r="A35" s="634" t="s">
        <v>665</v>
      </c>
    </row>
    <row r="36" spans="1:1" ht="18" customHeight="1">
      <c r="A36" s="634" t="s">
        <v>666</v>
      </c>
    </row>
    <row r="37" spans="1:1" ht="18" customHeight="1">
      <c r="A37" s="634" t="s">
        <v>667</v>
      </c>
    </row>
    <row r="38" spans="1:1" ht="36" customHeight="1">
      <c r="A38" s="634" t="s">
        <v>779</v>
      </c>
    </row>
    <row r="39" spans="1:1" ht="31.5" customHeight="1">
      <c r="A39" s="634" t="s">
        <v>668</v>
      </c>
    </row>
    <row r="40" spans="1:1" ht="31.5" customHeight="1">
      <c r="A40" s="634" t="s">
        <v>669</v>
      </c>
    </row>
    <row r="41" spans="1:1" ht="37.5" customHeight="1">
      <c r="A41" s="634" t="s">
        <v>670</v>
      </c>
    </row>
    <row r="42" spans="1:1" ht="18" customHeight="1">
      <c r="A42" s="634" t="s">
        <v>671</v>
      </c>
    </row>
    <row r="43" spans="1:1" ht="18" customHeight="1">
      <c r="A43" s="634" t="s">
        <v>672</v>
      </c>
    </row>
    <row r="44" spans="1:1" ht="18" customHeight="1">
      <c r="A44" s="634" t="s">
        <v>673</v>
      </c>
    </row>
    <row r="45" spans="1:1" s="622" customFormat="1" ht="18" customHeight="1">
      <c r="A45" s="634" t="s">
        <v>674</v>
      </c>
    </row>
    <row r="46" spans="1:1" s="622" customFormat="1" ht="18" customHeight="1">
      <c r="A46" s="634" t="s">
        <v>675</v>
      </c>
    </row>
    <row r="47" spans="1:1" s="622" customFormat="1" ht="37.5" customHeight="1">
      <c r="A47" s="634" t="s">
        <v>676</v>
      </c>
    </row>
    <row r="48" spans="1:1" s="622" customFormat="1" ht="24" customHeight="1">
      <c r="A48" s="634" t="s">
        <v>677</v>
      </c>
    </row>
    <row r="49" spans="1:1" s="622" customFormat="1" ht="24" customHeight="1">
      <c r="A49" s="634" t="s">
        <v>678</v>
      </c>
    </row>
    <row r="50" spans="1:1" s="622" customFormat="1" ht="24" customHeight="1">
      <c r="A50" s="634" t="s">
        <v>679</v>
      </c>
    </row>
    <row r="51" spans="1:1" s="622" customFormat="1" ht="24" customHeight="1">
      <c r="A51" s="634" t="s">
        <v>680</v>
      </c>
    </row>
    <row r="52" spans="1:1" s="622" customFormat="1" ht="36.75" customHeight="1">
      <c r="A52" s="634" t="s">
        <v>681</v>
      </c>
    </row>
    <row r="53" spans="1:1" s="622" customFormat="1" ht="18" customHeight="1">
      <c r="A53" s="634" t="s">
        <v>682</v>
      </c>
    </row>
    <row r="54" spans="1:1" s="622" customFormat="1" ht="18" customHeight="1">
      <c r="A54" s="634" t="s">
        <v>683</v>
      </c>
    </row>
    <row r="55" spans="1:1" s="622" customFormat="1" ht="18" customHeight="1">
      <c r="A55" s="634" t="s">
        <v>729</v>
      </c>
    </row>
    <row r="56" spans="1:1" s="622" customFormat="1" ht="37.5" customHeight="1">
      <c r="A56" s="634" t="s">
        <v>730</v>
      </c>
    </row>
    <row r="57" spans="1:1" s="622" customFormat="1" ht="18" customHeight="1">
      <c r="A57" s="634" t="s">
        <v>731</v>
      </c>
    </row>
    <row r="58" spans="1:1" s="622" customFormat="1" ht="36" customHeight="1">
      <c r="A58" s="634" t="s">
        <v>732</v>
      </c>
    </row>
    <row r="59" spans="1:1" s="622" customFormat="1" ht="18" customHeight="1">
      <c r="A59" s="634" t="s">
        <v>733</v>
      </c>
    </row>
    <row r="60" spans="1:1" s="622" customFormat="1" ht="18" customHeight="1">
      <c r="A60" s="634" t="s">
        <v>734</v>
      </c>
    </row>
    <row r="61" spans="1:1" s="622" customFormat="1" ht="18" customHeight="1">
      <c r="A61" s="634" t="s">
        <v>735</v>
      </c>
    </row>
    <row r="62" spans="1:1" s="622" customFormat="1" ht="18" customHeight="1">
      <c r="A62" s="704" t="s">
        <v>736</v>
      </c>
    </row>
    <row r="63" spans="1:1" s="622" customFormat="1" ht="18" customHeight="1">
      <c r="A63" s="704" t="s">
        <v>737</v>
      </c>
    </row>
    <row r="64" spans="1:1" s="622" customFormat="1" ht="36.75" customHeight="1">
      <c r="A64" s="634" t="s">
        <v>738</v>
      </c>
    </row>
    <row r="65" spans="1:1" s="622" customFormat="1" ht="36" customHeight="1">
      <c r="A65" s="634" t="s">
        <v>739</v>
      </c>
    </row>
    <row r="66" spans="1:1" s="622" customFormat="1" ht="36.75" customHeight="1">
      <c r="A66" s="634" t="s">
        <v>780</v>
      </c>
    </row>
    <row r="67" spans="1:1" s="622" customFormat="1" ht="37.5" customHeight="1">
      <c r="A67" s="634" t="s">
        <v>740</v>
      </c>
    </row>
    <row r="68" spans="1:1" s="622" customFormat="1" ht="37.5" customHeight="1">
      <c r="A68" s="634" t="s">
        <v>741</v>
      </c>
    </row>
    <row r="69" spans="1:1" s="622" customFormat="1" ht="18" customHeight="1">
      <c r="A69" s="634" t="s">
        <v>742</v>
      </c>
    </row>
    <row r="70" spans="1:1" s="622" customFormat="1" ht="37.5" customHeight="1">
      <c r="A70" s="634" t="s">
        <v>743</v>
      </c>
    </row>
    <row r="71" spans="1:1" ht="37.5" customHeight="1">
      <c r="A71" s="634" t="s">
        <v>684</v>
      </c>
    </row>
    <row r="72" spans="1:1" ht="37.5" customHeight="1">
      <c r="A72" s="634" t="s">
        <v>685</v>
      </c>
    </row>
    <row r="73" spans="1:1" ht="37.5" customHeight="1">
      <c r="A73" s="634" t="s">
        <v>686</v>
      </c>
    </row>
    <row r="74" spans="1:1" ht="18" customHeight="1">
      <c r="A74" s="634" t="s">
        <v>687</v>
      </c>
    </row>
    <row r="75" spans="1:1" ht="18" customHeight="1">
      <c r="A75" s="634" t="s">
        <v>688</v>
      </c>
    </row>
    <row r="76" spans="1:1" ht="36.75" customHeight="1">
      <c r="A76" s="634" t="s">
        <v>689</v>
      </c>
    </row>
    <row r="77" spans="1:1" ht="39" customHeight="1">
      <c r="A77" s="634" t="s">
        <v>690</v>
      </c>
    </row>
    <row r="78" spans="1:1" ht="39" customHeight="1">
      <c r="A78" s="634" t="s">
        <v>691</v>
      </c>
    </row>
    <row r="79" spans="1:1" ht="15.75" customHeight="1">
      <c r="A79" s="704" t="s">
        <v>692</v>
      </c>
    </row>
    <row r="80" spans="1:1" ht="15.75" customHeight="1">
      <c r="A80" s="704" t="s">
        <v>693</v>
      </c>
    </row>
    <row r="81" spans="1:1" ht="38.25" customHeight="1">
      <c r="A81" s="634" t="s">
        <v>694</v>
      </c>
    </row>
  </sheetData>
  <hyperlinks>
    <hyperlink ref="A5" location="I.1!A1" display="I.1 Основные показатели инвестиционной деятельности" xr:uid="{66842641-9121-438C-B387-9ECFDBF0553D}"/>
    <hyperlink ref="A7" location="'I.1.1-1.3 '!A1" display="I.1.2 Инвестиции в нефинансовые активы по источникам финансирования" xr:uid="{ABD2E1A8-0B17-4EC2-B198-AF36DB2AA909}"/>
    <hyperlink ref="A6" location="'I.1.1-1.3 '!A1" display="I.1.1 Инвестиции в нефинансовые активы" xr:uid="{88B119E6-9E42-4B8B-A305-C07897488948}"/>
    <hyperlink ref="A9" location="'I.1.4 '!A1" display="I.1.4 Инвестиции в нефинансовые активы по формам собственности" xr:uid="{1E06C64D-3050-4D38-BDF0-A268FE678F2B}"/>
    <hyperlink ref="A11" location="I.1.6.!A1" display="I.1.6 Структура инвестиций в основной капитал по территории" xr:uid="{A1F4935B-F6C5-4B63-90CE-DCD155805892}"/>
    <hyperlink ref="A13" location="I.1.9!A1" display="I.1.9 Инвестиции в основной капитал по видам экономической деятельности" xr:uid="{0AE3D458-478F-4506-83A7-80BCCE2CC957}"/>
    <hyperlink ref="A14" location="'I.1.10 '!A1" display="I.1.10 Инвестиции в нематериальные активы по территории" xr:uid="{78DAA106-8DE8-43F5-8F66-34BDA2D8233B}"/>
    <hyperlink ref="A17" location="'I.2.2 '!A1" display="I.2.2 Структура поступления иностранных инвестиций по территории" xr:uid="{F1E95569-2F8C-419A-BB9D-968C43899E36}"/>
    <hyperlink ref="A19" location="'II.2.4-II.2.5'!A1" display="I.2.4 Структура поступления иностранных инвестиций" xr:uid="{13BBEABD-DAC9-4BC6-94A7-311250BF9F8B}"/>
    <hyperlink ref="A20" location="'II.2.4-II.2.5'!A1" display="I.2.5 Поступление иностранных инвестиций по видам экономической  деятельности" xr:uid="{1C8A007D-1529-41D9-949B-BFE86A986D71}"/>
    <hyperlink ref="A21" location="'I.2.6 '!A1" display="I.2.6 Поступление прямых иностранных инвестиций по странам" xr:uid="{A5082641-47A2-4E96-92D6-FE987F923E47}"/>
    <hyperlink ref="A22" location="'I.2.7 '!A1" display="I.2.7 Структура поступления прямых иностранных инвестиций по территории" xr:uid="{1ACAD1F0-325A-4736-8A38-E5F52D32ED00}"/>
    <hyperlink ref="A26" location="'I.2.10-2.11'!A1" display="I.2.11 Поступление прямых иностранных инвестиций по видам экономической деятельности" xr:uid="{B794AB1F-C40B-4468-992F-DC73A846D4F0}"/>
    <hyperlink ref="A27" location="'I.2.12 '!A1" display="I.2.12 Структура инвестиций за рубеж по видам экономической деятельности" xr:uid="{73C87BDE-F0AF-4EDD-9524-F96F95C5AB10}"/>
    <hyperlink ref="A29" location="'II.1.1-1.2'!A1" display="II.1.1 Основные показатели строительной деятельности" xr:uid="{570A268B-EFAC-4873-98E8-14EB1EBF9064}"/>
    <hyperlink ref="A30" location="'II.1.1-1.2'!A1" display="II.1.2 Динамика изменения основных показателей строительной деятельности" xr:uid="{1F5D8ADC-368D-4E28-9223-99EF280320CF}"/>
    <hyperlink ref="A31" location="II.1.3!A1" display="II.1.3 Ввод в действие отдельных производственных мощностей за счет строительства новых, расширения и реконструкции действующих предприятий" xr:uid="{C430CC93-DE02-4B91-9B59-931559D0679D}"/>
    <hyperlink ref="A32" location="'II.2.1-2.2 '!A1" display="II.2.1 Ввод в действие основных фондов по формам собственности" xr:uid="{3403FA4D-3479-47F5-971D-C0D3241E7DFF}"/>
    <hyperlink ref="A33" location="'II.2.1-2.2 '!A1" display="II.2.2 Инвестиции в основной капитал по формам собственности" xr:uid="{EF51B49E-3D75-4557-8557-8AB0F87F1DF6}"/>
    <hyperlink ref="A34" location="'II.2.3 '!A1" display="II.2.3 Инвестиции в основной капитал по источникам финансирования" xr:uid="{A7193225-211A-4DA0-A8AA-3D74E375B822}"/>
    <hyperlink ref="A35" location="'II.2.4-II.2.5'!A1" display="II.2.4 Инвестиции в основной капитал по технологической структуре" xr:uid="{735B7EFA-A32A-42C3-8DF3-91F1141BADAD}"/>
    <hyperlink ref="A36" location="'II.2.4-II.2.5'!A1" display="II.2.5 Инвестиции в основной капитал по территории " xr:uid="{A0A0FBF3-F836-49F1-A366-A0C0EE5D32CC}"/>
    <hyperlink ref="A37" location="'II.2.6 '!A1" display="II.2.6 Инвестиции в основной капитал по видам экономической деятельности" xr:uid="{07071611-9508-40D1-90B4-D656CC57F1AD}"/>
    <hyperlink ref="A39" location="' II.2.8-II.2.9'!A1" display="II.2.8 Инвестиции в основной капитал предприятий с иностранными инвестициями  по источникам финансирования" xr:uid="{3D0B1695-924A-4C3E-9FE6-01056246EFEE}"/>
    <hyperlink ref="A40" location="' II.2.8-II.2.9'!A1" display="II.2.9 Инвестиции в основной капитал предприятий  с иностранными инвестициями по технологической структуре" xr:uid="{980D4C8F-F795-4668-ABD7-D7EF46D7D17C}"/>
    <hyperlink ref="A41" location="II.2.10!A1" display="II.2.10 Инвестиции в основной капитал предприятий с иностранными инвестициями  по территории" xr:uid="{AB8C2EAD-CCFF-4098-BA14-7AD9907226CC}"/>
    <hyperlink ref="A42" location="'II.2.11-2.12'!A1" display="II.2.11 Объем подрядных работ по формам собственности" xr:uid="{8AEFECDD-38A5-415D-88C8-830CD4CC1942}"/>
    <hyperlink ref="A43" location="'II.2.11-2.12'!A1" display="II.2.12 Незавершенное строительство по формам собственности" xr:uid="{70C6A27A-8EBA-4250-85B5-C5EA108827C5}"/>
    <hyperlink ref="A44" location="II.2.13!A1" display="II.2.13 Незавершенное строительство по территории" xr:uid="{0754C7D4-6DE1-4676-9674-DB36756A1C7C}"/>
    <hyperlink ref="A45" location="II.3.1!A1" display="II.3.1 Ввод в действие жилых домов по формам собственности" xr:uid="{45D1922C-E8A5-4494-B432-E35FE1F29E37}"/>
    <hyperlink ref="A46" location="'II.3.2-II.3.3'!A1" display="II.3.2 Ввод в действие жилых домов в городских поселениях и сельской местности" xr:uid="{688C1AB3-765A-4D42-80F5-158EDC18B3CB}"/>
    <hyperlink ref="A47" location="'II.3.2-II.3.3'!A1" display="II.3.3 Ввод в действие жилых домов в городских поселениях и сельской местности в расчете на 1000 населения" xr:uid="{49D95ACA-8306-4179-9735-B6BDE26FBA08}"/>
    <hyperlink ref="A48" location="'II.3.4-3.5'!A1" display="II.3.4 Ввод в действие жилых домов по территории" xr:uid="{D9658D7B-C3A4-44E9-994C-C7705BFC0027}"/>
    <hyperlink ref="A49" location="'II.3.4-3.5'!A1" display="II.3.5 Ввод в действие индивидуальных жилых домов по территории" xr:uid="{5C782648-D251-451E-A4B2-45D85440F6D5}"/>
    <hyperlink ref="A50" location="'II.3.6-3.8'!A1" display="II.3.6 Число построенных квартир/домов и их средний размер" xr:uid="{7099FD33-FBD0-4AA5-ADA8-A12D06B827D0}"/>
    <hyperlink ref="A51" location="'II.3.6-3.8'!A1" display="II.3.7 Число построенных квартир/домов в расчете на 1000 населения" xr:uid="{F879C6FD-E38C-4563-B756-B0BE8E8C045C}"/>
    <hyperlink ref="A52" location="'II.3.6-3.8'!A1" display="II.3.8 Средняя фактическая стоимость строительства одного квадратного метра общей площади жилых домов" xr:uid="{48926312-F5D5-4DF8-8D1A-C3FD18ADD0DE}"/>
    <hyperlink ref="A53" location="'II.3.9-3.10'!A1" display="II.3.9 Ввод в действие жилых домов по видам материалов стен" xr:uid="{1567E4FE-4D03-42EB-8A5A-2DB5F7500846}"/>
    <hyperlink ref="A54" location="'II.3.9-3.10'!A1" display="II.3.10 Ввод в действие жилых домов/ квартир по числу комнат" xr:uid="{0EBE5931-1134-439E-851B-DDED58E5A365}"/>
    <hyperlink ref="A71" location="'II.4.1-II.4.2'!A1" display="II.4.1 Распределение строительных организаций по численности работников и формам собственности" xr:uid="{BC9274FC-4D0F-4F05-BFE9-D1C780274202}"/>
    <hyperlink ref="A72" location="'II.4.1-II.4.2'!A1" display="II.4.2 Объем подрядных работ, выполненных строительными организациями по формам собственности" xr:uid="{9DABEC94-B59D-449C-AE02-4A58AC1B124C}"/>
    <hyperlink ref="A73" location="II.4.3!A1" display="II.4.3 Объем подрядных работ, выполненных строительными организациями по территории" xr:uid="{0F271919-756E-4EDA-9B88-995760B338B6}"/>
    <hyperlink ref="A74" location="'II.4.4-II.4.5'!A1" display="II.4.4 Структура подрядных работ, выполненных строительными организациями" xr:uid="{7C536E1C-896A-4EAE-8896-79D04E21CDF0}"/>
    <hyperlink ref="A75" location="'II.4.4-II.4.5'!A1" display="II.4.5 Объем подрядных работ по типам организаций" xr:uid="{583A8B52-6B80-4872-9108-10DB9918A4EA}"/>
    <hyperlink ref="A76" location="II.4.6!A1" display="II.4.6 Объем подрядных работ, выполненных собственными силами субъектами  малого и среднего предпринимательства по территории" xr:uid="{4283645F-D259-476D-AF00-B0086A350730}"/>
    <hyperlink ref="A77" location="'II.4.7-II.4.8 '!A1" display="II.4.7 Капитальный и текущий ремонт, выполненный строительными организациями по формам собственности" xr:uid="{6CEA8EEB-53F6-4350-B486-D702EC00D26E}"/>
    <hyperlink ref="A78" location="'II.4.7-II.4.8 '!A1" display="II.4.8 Капитальный и текущий ремонт, выполненный строительными организациями по территории" xr:uid="{76E3E924-E7A3-4A85-9101-A75F167AF17C}"/>
    <hyperlink ref="A81" location="'II.4.11 '!A1" display="II.4.11 Основные показатели деятельности проектно-изыскательских организаций по формам собственности" xr:uid="{38CCCCB4-A1E5-4C09-9851-89AE47DAA82E}"/>
    <hyperlink ref="A25" location="'I.2.10-2.11'!A1" display="I.2.10 Структура поступления прямых иностранных инвестиций" xr:uid="{C6CE3D11-F11D-4FE8-B273-5EB471AB97DB}"/>
    <hyperlink ref="A8" location="'I.1.1-1.3 '!A1" display="I.1.3 Инвестиции в нефинансовые активы по территории в 2024г." xr:uid="{5849AB39-3751-4D9F-892F-1F454CC8F64F}"/>
    <hyperlink ref="A10" location="I.1.5!A1" display="I.1.5 Инвестиции в нефинансовые активы по источникам финансирования в 2024г." xr:uid="{A38C746C-BDC2-4D38-A216-CE0CA4E3B6D8}"/>
    <hyperlink ref="A12" location="'I.1.8 '!A1" display="I.1.8 Инвестиции в основной капитал по источникам финансирования и территории в 2024г." xr:uid="{7F7032F3-9C3C-4BBA-AD6F-07DEA3BB2FF4}"/>
    <hyperlink ref="A15" location="'I.1.11 '!A1" display="I.1.11 Другие инвестиции по источникам финансирования и территории в 2024г." xr:uid="{C272B308-0F5B-4A42-8FA1-5C3EA026CFAE}"/>
    <hyperlink ref="A16" location="I.2.1!A1" display="I.2.1 Структура иностранных инвестиций по странам в 2024г." xr:uid="{5F5AC2ED-1973-429F-B94B-96454462F7DA}"/>
    <hyperlink ref="A18" location="I.2.3!A1" display="I.2.3 Структура иностранных инвестиций по территории в 2024г." xr:uid="{D31546C7-8E05-48FC-90F6-4DBE2E24BD9E}"/>
    <hyperlink ref="A23" location="I.2.8!A1" display="I.2.8 Поступление прямых иностранных инвестиций по территории и видам экономической деятельности в 2024г." xr:uid="{9F220395-B9C7-4D33-B6A7-C4CFFB01466A}"/>
    <hyperlink ref="A24" location="I.2.9!A1" display="I.2.9 Поступление прямых иностранных инвестиций по территории и странам в 2024г." xr:uid="{D1DE7383-3E9A-4914-96EA-852528DE8BAC}"/>
    <hyperlink ref="A28" location="I.2.13!A1" display="I.2.13 Инвестиции за рубеж по странам" xr:uid="{52C70F64-0AE6-4F55-ABBF-8D89910F358B}"/>
    <hyperlink ref="A38" location="'II.2.7 '!A1" display="II.2.7 Инвестиции в основной капитал по источникам финансирования и видам экономической деятельности в 2024г." xr:uid="{9DF6646E-764D-4815-9C70-123E9EAF5E64}"/>
    <hyperlink ref="A55" location="'II.3.11-3.12'!A1" display="II.3.11 Обеспеченность населения жильем" xr:uid="{68CA7029-E0B9-47ED-ADAE-F79568CF8B1C}"/>
    <hyperlink ref="A56" location="'II.3.11-3.12'!A1" display="II.3.12 Использование инвестиций в основной капитал в жилищное строительство  по территории" xr:uid="{1FF616E0-F83D-494D-B1C8-6C4FDE14E4ED}"/>
    <hyperlink ref="A57" location="II.3.13!A1" display="II.3.13 Ввод в действие объектов социально-культурного назначения" xr:uid="{A1857A88-5AAB-4658-AFD6-6BDAE2A76B1C}"/>
    <hyperlink ref="A58" location="'II.3.14-II.3.15'!A1" display="II.3.14 Ввод в действие общеобразовательных школ по территории (ученических мест)" xr:uid="{AC024564-9B6C-45B1-803B-298917BECB2E}"/>
    <hyperlink ref="A59" location="'II.3.14-II.3.15'!A1" display="II.3.15 Ввод в действие общеобразовательных школ по территории (единиц)" xr:uid="{CC044D4A-6EF6-4D24-8E09-D363C002FC7E}"/>
    <hyperlink ref="A60" location="'II.3.16-II.3.17 '!A1" display="II.3.16 Ввод в действие дошкольных учреждений по территории (мест)" xr:uid="{775B5AD2-AE08-4791-B9D6-266A961F2E96}"/>
    <hyperlink ref="A61" location="'II.3.16-II.3.17 '!A1" display="II.3.17 Ввод в действие дошкольных учреждений по территории (единиц)" xr:uid="{8B66B7D5-4299-497D-A5F1-299DC2569F41}"/>
    <hyperlink ref="A62" location="'II.3.18-II.3.19'!A1" display="II.3.18 Ввод в действие больниц по территории (коек)" xr:uid="{86091774-8A54-4C8E-9921-F15ECBBCE95A}"/>
    <hyperlink ref="A63" location="'II.3.18-II.3.19'!A1" display="II.3.19 Ввод в действие больниц по территории (единиц)" xr:uid="{A373EEB0-4CC2-4678-9446-2DF73983D68D}"/>
    <hyperlink ref="A64" location="'II.3.20-II.3.21 '!A1" display="II.3.20 Ввод в действие амбулаторно-поликлинических учреждений  по территории (посещений в смену)" xr:uid="{D6D174D8-E211-4E88-8E34-C5F705897EFA}"/>
    <hyperlink ref="A65" location="'II.3.20-II.3.21 '!A1" display="II.3.21 Ввод в действие амбулаторно-поликлинических учреждений  по территории (единиц)" xr:uid="{02A860E4-A1BA-4F06-8CE0-0427005141D8}"/>
    <hyperlink ref="A66" location="II.3.22!A1" display="II.3.22 Ввод в действие объектов социально-культурного назначения  по территории в 2024г." xr:uid="{4F548873-A4F5-48F3-ADF7-DFE45F278457}"/>
    <hyperlink ref="A67" location="'II.3.23-II.3.26'!A1" display="II.3.23 Ввод в действие общеобразовательных школ в расчете на 10000 населения школьного возраста" xr:uid="{3B85EA31-6362-4BA1-ADFC-F781A339D27C}"/>
    <hyperlink ref="A68" location="'II.3.23-II.3.26'!A1" display="II.3.24 Ввод в действие дошкольных учреждений в расчете на 10000 населения  дошкольного возраста" xr:uid="{C01AB124-B463-4FFD-8E1F-051180FC198A}"/>
    <hyperlink ref="A69" location="'II.3.23-II.3.26'!A1" display="II.3.25 Ввод в действие больниц в расчете на 10000 населения" xr:uid="{A280E274-0BFB-44BD-B9FC-8A7AA0A9F519}"/>
    <hyperlink ref="A70" location="'II.3.23-II.3.26'!A1" display="II.3.26 Ввод в действие амбулаторно-поликлинических учреждений в расчете на 10000 населения" xr:uid="{5D2784C5-6F84-4258-8AEA-712947CDF727}"/>
    <hyperlink ref="A79" location="'II.4.9-II.4.10 '!A1" display="II.4.9 Финансовые показатели строительных организаций" xr:uid="{CE60C0B6-561A-434E-B3EF-9E5CC590E90D}"/>
    <hyperlink ref="A80" location="'II.4.9-II.4.10 '!A1" display="II.4.10 Состояние задолженности строительных организаций" xr:uid="{AEF41C8B-CC40-4E73-BF5A-1D5BC7715D6D}"/>
  </hyperlinks>
  <pageMargins left="0.78740157480314965" right="0.78740157480314965" top="0.78740157480314965" bottom="0.78740157480314965"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570"/>
  <sheetViews>
    <sheetView topLeftCell="A13" zoomScaleNormal="100" workbookViewId="0">
      <selection activeCell="G51" sqref="G51"/>
    </sheetView>
  </sheetViews>
  <sheetFormatPr defaultColWidth="8.85546875" defaultRowHeight="12.75"/>
  <cols>
    <col min="1" max="1" width="41.7109375" style="4" customWidth="1"/>
    <col min="2" max="2" width="9" style="4" customWidth="1"/>
    <col min="3" max="3" width="9" style="30" customWidth="1"/>
    <col min="4" max="4" width="8.85546875" style="4" customWidth="1"/>
    <col min="5" max="5" width="8.85546875" style="5" customWidth="1"/>
    <col min="6" max="6" width="9" style="30" customWidth="1"/>
    <col min="7" max="7" width="16" style="4" customWidth="1"/>
    <col min="8" max="16384" width="8.85546875" style="4"/>
  </cols>
  <sheetData>
    <row r="1" spans="1:11" ht="15.75">
      <c r="A1" s="635" t="s">
        <v>695</v>
      </c>
    </row>
    <row r="2" spans="1:11" ht="18" customHeight="1">
      <c r="A2" s="876" t="s">
        <v>174</v>
      </c>
      <c r="B2" s="876"/>
      <c r="C2" s="876"/>
      <c r="D2" s="876"/>
      <c r="E2" s="876"/>
    </row>
    <row r="3" spans="1:11" ht="18" customHeight="1">
      <c r="A3" s="3"/>
      <c r="B3" s="3"/>
      <c r="C3" s="515"/>
      <c r="G3" s="516"/>
      <c r="H3" s="516"/>
      <c r="I3" s="516"/>
      <c r="J3" s="516"/>
      <c r="K3" s="516"/>
    </row>
    <row r="4" spans="1:11" ht="18" customHeight="1">
      <c r="B4" s="6"/>
      <c r="C4" s="19"/>
      <c r="G4" s="516"/>
      <c r="H4" s="516"/>
      <c r="I4" s="516"/>
      <c r="J4" s="516"/>
      <c r="K4" s="516"/>
    </row>
    <row r="5" spans="1:11" s="11" customFormat="1" ht="18" customHeight="1">
      <c r="A5" s="11" t="s">
        <v>175</v>
      </c>
      <c r="C5" s="517"/>
      <c r="E5" s="8"/>
      <c r="F5" s="517"/>
      <c r="G5" s="516"/>
      <c r="H5" s="518"/>
      <c r="I5" s="518"/>
      <c r="J5" s="518"/>
      <c r="K5" s="518"/>
    </row>
    <row r="6" spans="1:11" s="15" customFormat="1" ht="18" customHeight="1" thickBot="1">
      <c r="A6" s="519"/>
      <c r="C6" s="252"/>
      <c r="E6" s="77"/>
      <c r="F6" s="795"/>
      <c r="G6" s="516"/>
      <c r="H6" s="520"/>
      <c r="I6" s="520"/>
      <c r="J6" s="520"/>
      <c r="K6" s="520"/>
    </row>
    <row r="7" spans="1:11" s="79" customFormat="1" ht="18" customHeight="1" thickBot="1">
      <c r="A7" s="114"/>
      <c r="B7" s="345">
        <v>2021</v>
      </c>
      <c r="C7" s="345">
        <v>2022</v>
      </c>
      <c r="D7" s="345">
        <v>2023</v>
      </c>
      <c r="E7" s="345">
        <v>2024</v>
      </c>
      <c r="F7" s="345">
        <v>2025</v>
      </c>
      <c r="G7" s="79" t="s">
        <v>397</v>
      </c>
    </row>
    <row r="8" spans="1:11" s="79" customFormat="1" ht="12.6" customHeight="1">
      <c r="A8" s="64"/>
      <c r="B8" s="64"/>
      <c r="C8" s="521"/>
      <c r="E8" s="64"/>
      <c r="F8" s="64"/>
      <c r="G8" s="522"/>
    </row>
    <row r="9" spans="1:11" s="253" customFormat="1" ht="12">
      <c r="A9" s="891" t="s">
        <v>126</v>
      </c>
      <c r="B9" s="891"/>
      <c r="C9" s="891"/>
      <c r="D9" s="891"/>
      <c r="E9" s="891"/>
      <c r="F9" s="806"/>
    </row>
    <row r="10" spans="1:11" s="253" customFormat="1" ht="12">
      <c r="A10" s="344"/>
      <c r="B10" s="344"/>
      <c r="C10" s="344"/>
      <c r="F10" s="806"/>
    </row>
    <row r="11" spans="1:11" s="8" customFormat="1" ht="12">
      <c r="A11" s="8" t="s">
        <v>165</v>
      </c>
      <c r="B11" s="20">
        <v>166765.60000000003</v>
      </c>
      <c r="C11" s="20">
        <v>182474.1</v>
      </c>
      <c r="D11" s="20">
        <v>243827.5</v>
      </c>
      <c r="E11" s="20">
        <v>321079.59999999998</v>
      </c>
      <c r="F11" s="70">
        <v>355903.5</v>
      </c>
    </row>
    <row r="12" spans="1:11" s="8" customFormat="1" ht="12">
      <c r="A12" s="5"/>
      <c r="B12" s="20"/>
      <c r="C12" s="20"/>
      <c r="D12" s="20"/>
      <c r="E12" s="20"/>
      <c r="F12" s="21"/>
    </row>
    <row r="13" spans="1:11" s="5" customFormat="1" ht="13.5">
      <c r="A13" s="73" t="s">
        <v>239</v>
      </c>
      <c r="B13" s="21">
        <v>154146.9</v>
      </c>
      <c r="C13" s="21">
        <v>169002.2</v>
      </c>
      <c r="D13" s="21">
        <v>223425.5</v>
      </c>
      <c r="E13" s="21">
        <v>300297.40000000002</v>
      </c>
      <c r="F13" s="21">
        <v>336468.8</v>
      </c>
      <c r="G13" s="523"/>
    </row>
    <row r="14" spans="1:11" s="5" customFormat="1" ht="14.25">
      <c r="A14" s="73" t="s">
        <v>168</v>
      </c>
      <c r="B14" s="21">
        <v>3741.2999999999997</v>
      </c>
      <c r="C14" s="21">
        <v>8863.1</v>
      </c>
      <c r="D14" s="21">
        <v>15460.1</v>
      </c>
      <c r="E14" s="21">
        <v>15357.5</v>
      </c>
      <c r="F14" s="21">
        <v>12886.8</v>
      </c>
      <c r="G14" s="311"/>
    </row>
    <row r="15" spans="1:11" s="5" customFormat="1" ht="14.25">
      <c r="A15" s="73" t="s">
        <v>379</v>
      </c>
      <c r="B15" s="21">
        <v>8794.5999999999985</v>
      </c>
      <c r="C15" s="21">
        <v>4561.2</v>
      </c>
      <c r="D15" s="21">
        <v>4902</v>
      </c>
      <c r="E15" s="21">
        <v>5388.1</v>
      </c>
      <c r="F15" s="21">
        <v>6506.7</v>
      </c>
      <c r="G15" s="311"/>
    </row>
    <row r="16" spans="1:11" s="5" customFormat="1" ht="14.25">
      <c r="A16" s="116" t="s">
        <v>380</v>
      </c>
      <c r="B16" s="21">
        <v>82.8</v>
      </c>
      <c r="C16" s="21">
        <v>47.6</v>
      </c>
      <c r="D16" s="21">
        <v>39.9</v>
      </c>
      <c r="E16" s="21">
        <v>36.6</v>
      </c>
      <c r="F16" s="21">
        <v>41.2</v>
      </c>
      <c r="G16" s="311"/>
    </row>
    <row r="17" spans="1:7" s="5" customFormat="1" ht="12">
      <c r="A17" s="116"/>
      <c r="B17" s="21"/>
      <c r="C17" s="21"/>
      <c r="D17" s="21"/>
      <c r="E17" s="21"/>
      <c r="F17" s="21"/>
    </row>
    <row r="18" spans="1:7" s="5" customFormat="1" ht="12">
      <c r="A18" s="891" t="s">
        <v>171</v>
      </c>
      <c r="B18" s="891"/>
      <c r="C18" s="891"/>
      <c r="D18" s="891"/>
      <c r="E18" s="891"/>
      <c r="F18" s="21"/>
    </row>
    <row r="19" spans="1:7" s="5" customFormat="1" ht="12">
      <c r="A19" s="344"/>
      <c r="B19" s="344"/>
      <c r="C19" s="344"/>
      <c r="D19" s="21"/>
      <c r="E19" s="21"/>
      <c r="F19" s="21"/>
    </row>
    <row r="20" spans="1:7" s="5" customFormat="1" ht="14.25">
      <c r="A20" s="8" t="s">
        <v>240</v>
      </c>
      <c r="B20" s="302">
        <v>6331.4</v>
      </c>
      <c r="C20" s="302">
        <v>9025.6</v>
      </c>
      <c r="D20" s="302">
        <v>7110.6</v>
      </c>
      <c r="E20" s="302">
        <v>6921</v>
      </c>
      <c r="F20" s="302">
        <v>8439</v>
      </c>
      <c r="G20" s="10"/>
    </row>
    <row r="21" spans="1:7" s="5" customFormat="1" ht="12">
      <c r="F21" s="21"/>
    </row>
    <row r="22" spans="1:7" s="5" customFormat="1" ht="12">
      <c r="A22" s="26" t="s">
        <v>120</v>
      </c>
      <c r="B22" s="21">
        <v>1006.1</v>
      </c>
      <c r="C22" s="21">
        <v>1202.5999999999999</v>
      </c>
      <c r="D22" s="21">
        <v>844.9</v>
      </c>
      <c r="E22" s="21">
        <v>1029.7</v>
      </c>
      <c r="F22" s="21">
        <v>1310.8</v>
      </c>
    </row>
    <row r="23" spans="1:7" s="5" customFormat="1" ht="12">
      <c r="A23" s="26" t="s">
        <v>74</v>
      </c>
      <c r="B23" s="21">
        <v>1</v>
      </c>
      <c r="C23" s="21">
        <v>0.4</v>
      </c>
      <c r="D23" s="21">
        <v>0.3</v>
      </c>
      <c r="E23" s="21">
        <v>3.1</v>
      </c>
      <c r="F23" s="21">
        <v>3.8</v>
      </c>
    </row>
    <row r="24" spans="1:7" s="5" customFormat="1" ht="12">
      <c r="A24" s="26" t="s">
        <v>75</v>
      </c>
      <c r="B24" s="21">
        <v>5289</v>
      </c>
      <c r="C24" s="21">
        <v>7768.2</v>
      </c>
      <c r="D24" s="21">
        <v>6168.8</v>
      </c>
      <c r="E24" s="21">
        <v>5865.4</v>
      </c>
      <c r="F24" s="21">
        <v>7108.3</v>
      </c>
    </row>
    <row r="25" spans="1:7" s="5" customFormat="1" ht="12">
      <c r="A25" s="524" t="s">
        <v>125</v>
      </c>
      <c r="B25" s="21">
        <v>35.299999999999997</v>
      </c>
      <c r="C25" s="21">
        <v>54.44</v>
      </c>
      <c r="D25" s="21">
        <v>96.6</v>
      </c>
      <c r="E25" s="21">
        <v>22.8</v>
      </c>
      <c r="F25" s="21">
        <v>16.100000000000001</v>
      </c>
    </row>
    <row r="26" spans="1:7" s="5" customFormat="1" ht="12">
      <c r="A26" s="116"/>
      <c r="B26" s="21"/>
      <c r="C26" s="21"/>
      <c r="D26" s="21"/>
      <c r="E26" s="21"/>
      <c r="F26" s="21"/>
    </row>
    <row r="27" spans="1:7" s="5" customFormat="1" ht="12">
      <c r="A27" s="891" t="s">
        <v>409</v>
      </c>
      <c r="B27" s="891"/>
      <c r="C27" s="891"/>
      <c r="D27" s="891"/>
      <c r="E27" s="891"/>
      <c r="F27" s="310"/>
    </row>
    <row r="28" spans="1:7" s="5" customFormat="1" ht="12">
      <c r="A28" s="116"/>
      <c r="C28" s="21"/>
      <c r="D28" s="21"/>
      <c r="E28" s="346"/>
      <c r="F28" s="21"/>
    </row>
    <row r="29" spans="1:7" s="5" customFormat="1" ht="12">
      <c r="A29" s="8" t="s">
        <v>165</v>
      </c>
      <c r="B29" s="346">
        <v>100</v>
      </c>
      <c r="C29" s="124">
        <v>100</v>
      </c>
      <c r="D29" s="124">
        <v>100</v>
      </c>
      <c r="E29" s="124">
        <v>100</v>
      </c>
      <c r="F29" s="124">
        <v>100</v>
      </c>
    </row>
    <row r="30" spans="1:7" s="5" customFormat="1" ht="12">
      <c r="B30" s="124"/>
      <c r="C30" s="10"/>
      <c r="D30" s="10"/>
      <c r="F30" s="21"/>
    </row>
    <row r="31" spans="1:7" s="5" customFormat="1" ht="13.5">
      <c r="A31" s="73" t="s">
        <v>239</v>
      </c>
      <c r="B31" s="10">
        <v>92.4</v>
      </c>
      <c r="C31" s="10">
        <v>92.6</v>
      </c>
      <c r="D31" s="10">
        <v>91.6</v>
      </c>
      <c r="E31" s="10">
        <v>93.5</v>
      </c>
      <c r="F31" s="21">
        <v>94.6</v>
      </c>
    </row>
    <row r="32" spans="1:7" s="5" customFormat="1" ht="12">
      <c r="A32" s="73" t="s">
        <v>168</v>
      </c>
      <c r="B32" s="10">
        <v>2.2000000000000002</v>
      </c>
      <c r="C32" s="10">
        <v>4.9000000000000004</v>
      </c>
      <c r="D32" s="10">
        <v>6.4</v>
      </c>
      <c r="E32" s="10">
        <v>4.8</v>
      </c>
      <c r="F32" s="21">
        <v>3.6</v>
      </c>
    </row>
    <row r="33" spans="1:6" s="5" customFormat="1" ht="12">
      <c r="A33" s="73" t="s">
        <v>379</v>
      </c>
      <c r="B33" s="10">
        <v>5.3</v>
      </c>
      <c r="C33" s="10">
        <v>2.5</v>
      </c>
      <c r="D33" s="10">
        <v>2</v>
      </c>
      <c r="E33" s="10">
        <v>1.7</v>
      </c>
      <c r="F33" s="21">
        <v>1.8</v>
      </c>
    </row>
    <row r="34" spans="1:6" s="5" customFormat="1" ht="12">
      <c r="A34" s="116" t="s">
        <v>380</v>
      </c>
      <c r="B34" s="10">
        <v>0.1</v>
      </c>
      <c r="C34" s="10">
        <v>0</v>
      </c>
      <c r="D34" s="10">
        <v>0</v>
      </c>
      <c r="E34" s="10">
        <v>0</v>
      </c>
      <c r="F34" s="10">
        <v>0</v>
      </c>
    </row>
    <row r="35" spans="1:6" s="5" customFormat="1" ht="12">
      <c r="A35" s="116"/>
      <c r="F35" s="21"/>
    </row>
    <row r="36" spans="1:6" s="5" customFormat="1" ht="14.25">
      <c r="A36" s="8" t="s">
        <v>240</v>
      </c>
      <c r="B36" s="124">
        <v>100</v>
      </c>
      <c r="C36" s="124">
        <v>100</v>
      </c>
      <c r="D36" s="124">
        <v>100</v>
      </c>
      <c r="E36" s="124">
        <v>100</v>
      </c>
      <c r="F36" s="124">
        <v>100</v>
      </c>
    </row>
    <row r="37" spans="1:6" s="5" customFormat="1" ht="12">
      <c r="F37" s="21"/>
    </row>
    <row r="38" spans="1:6" s="5" customFormat="1" ht="12">
      <c r="A38" s="26" t="s">
        <v>120</v>
      </c>
      <c r="B38" s="5">
        <v>15.9</v>
      </c>
      <c r="C38" s="5">
        <v>13.3</v>
      </c>
      <c r="D38" s="5">
        <v>11.9</v>
      </c>
      <c r="E38" s="5">
        <v>14.9</v>
      </c>
      <c r="F38" s="21">
        <v>15.6</v>
      </c>
    </row>
    <row r="39" spans="1:6" s="5" customFormat="1" ht="12">
      <c r="A39" s="26" t="s">
        <v>74</v>
      </c>
      <c r="B39" s="10">
        <v>0</v>
      </c>
      <c r="C39" s="10">
        <v>0</v>
      </c>
      <c r="D39" s="10">
        <v>0</v>
      </c>
      <c r="E39" s="10">
        <v>0</v>
      </c>
      <c r="F39" s="10">
        <v>0</v>
      </c>
    </row>
    <row r="40" spans="1:6" s="5" customFormat="1" ht="12">
      <c r="A40" s="26" t="s">
        <v>75</v>
      </c>
      <c r="B40" s="5">
        <v>83.5</v>
      </c>
      <c r="C40" s="5">
        <v>86.1</v>
      </c>
      <c r="D40" s="5">
        <v>86.8</v>
      </c>
      <c r="E40" s="5">
        <v>84.8</v>
      </c>
      <c r="F40" s="21">
        <v>84.2</v>
      </c>
    </row>
    <row r="41" spans="1:6" s="5" customFormat="1" ht="12">
      <c r="A41" s="524" t="s">
        <v>125</v>
      </c>
      <c r="B41" s="5">
        <v>0.6</v>
      </c>
      <c r="C41" s="5">
        <v>0.6</v>
      </c>
      <c r="D41" s="5">
        <v>1.3</v>
      </c>
      <c r="E41" s="5">
        <v>0.3</v>
      </c>
      <c r="F41" s="21">
        <v>0.2</v>
      </c>
    </row>
    <row r="42" spans="1:6" s="5" customFormat="1" thickBot="1">
      <c r="A42" s="31"/>
      <c r="B42" s="31"/>
      <c r="C42" s="38"/>
      <c r="D42" s="38"/>
      <c r="E42" s="31"/>
      <c r="F42" s="31"/>
    </row>
    <row r="43" spans="1:6" s="5" customFormat="1" ht="12">
      <c r="C43" s="21"/>
    </row>
    <row r="44" spans="1:6" s="5" customFormat="1" ht="13.5">
      <c r="A44" s="525" t="s">
        <v>277</v>
      </c>
      <c r="C44" s="21"/>
      <c r="F44" s="21"/>
    </row>
    <row r="45" spans="1:6" s="5" customFormat="1" ht="12">
      <c r="A45" s="5" t="s">
        <v>229</v>
      </c>
      <c r="C45" s="21"/>
      <c r="F45" s="21"/>
    </row>
    <row r="46" spans="1:6" ht="13.5">
      <c r="A46" s="43" t="s">
        <v>241</v>
      </c>
      <c r="B46" s="5"/>
    </row>
    <row r="47" spans="1:6">
      <c r="A47" s="5"/>
      <c r="B47" s="5"/>
    </row>
    <row r="48" spans="1:6">
      <c r="A48" s="5"/>
      <c r="B48" s="5"/>
    </row>
    <row r="49" spans="1:5">
      <c r="A49" s="5"/>
      <c r="B49" s="5"/>
    </row>
    <row r="50" spans="1:5">
      <c r="A50" s="5"/>
      <c r="B50" s="5"/>
    </row>
    <row r="51" spans="1:5">
      <c r="A51" s="5"/>
      <c r="B51" s="5"/>
      <c r="E51" s="10"/>
    </row>
    <row r="52" spans="1:5">
      <c r="A52" s="5"/>
      <c r="B52" s="5"/>
      <c r="E52" s="10"/>
    </row>
    <row r="53" spans="1:5">
      <c r="A53" s="5"/>
      <c r="B53" s="5"/>
      <c r="E53" s="10"/>
    </row>
    <row r="54" spans="1:5">
      <c r="A54" s="5"/>
      <c r="B54" s="5"/>
      <c r="E54" s="10"/>
    </row>
    <row r="55" spans="1:5">
      <c r="A55" s="5"/>
      <c r="B55" s="5"/>
      <c r="E55" s="10"/>
    </row>
    <row r="56" spans="1:5">
      <c r="A56" s="5"/>
      <c r="B56" s="5"/>
    </row>
    <row r="57" spans="1:5">
      <c r="A57" s="5"/>
      <c r="B57" s="5"/>
    </row>
    <row r="58" spans="1:5">
      <c r="A58" s="5"/>
      <c r="B58" s="5"/>
    </row>
    <row r="59" spans="1:5">
      <c r="A59" s="5"/>
      <c r="B59" s="5"/>
    </row>
    <row r="60" spans="1:5">
      <c r="A60" s="5"/>
      <c r="B60" s="5"/>
    </row>
    <row r="61" spans="1:5">
      <c r="A61" s="5"/>
      <c r="B61" s="5"/>
    </row>
    <row r="62" spans="1:5">
      <c r="A62" s="5"/>
      <c r="B62" s="5"/>
    </row>
    <row r="63" spans="1:5">
      <c r="A63" s="5"/>
      <c r="B63" s="5"/>
    </row>
    <row r="64" spans="1:5">
      <c r="A64" s="5"/>
      <c r="B64" s="5"/>
    </row>
    <row r="65" spans="1:2">
      <c r="A65" s="5"/>
      <c r="B65" s="5"/>
    </row>
    <row r="66" spans="1:2">
      <c r="A66" s="5"/>
      <c r="B66" s="5"/>
    </row>
    <row r="67" spans="1:2">
      <c r="A67" s="5"/>
      <c r="B67" s="5"/>
    </row>
    <row r="68" spans="1:2">
      <c r="A68" s="5"/>
      <c r="B68" s="5"/>
    </row>
    <row r="69" spans="1:2">
      <c r="A69" s="5"/>
      <c r="B69" s="5"/>
    </row>
    <row r="70" spans="1:2">
      <c r="A70" s="5"/>
      <c r="B70" s="5"/>
    </row>
    <row r="71" spans="1:2">
      <c r="A71" s="5"/>
      <c r="B71" s="5"/>
    </row>
    <row r="72" spans="1:2">
      <c r="A72" s="5"/>
      <c r="B72" s="5"/>
    </row>
    <row r="73" spans="1:2">
      <c r="A73" s="5"/>
      <c r="B73" s="5"/>
    </row>
    <row r="74" spans="1:2">
      <c r="A74" s="5"/>
      <c r="B74" s="5"/>
    </row>
    <row r="75" spans="1:2">
      <c r="A75" s="5"/>
      <c r="B75" s="5"/>
    </row>
    <row r="76" spans="1:2">
      <c r="A76" s="5"/>
      <c r="B76" s="5"/>
    </row>
    <row r="77" spans="1:2">
      <c r="A77" s="5"/>
      <c r="B77" s="5"/>
    </row>
    <row r="78" spans="1:2">
      <c r="A78" s="5"/>
      <c r="B78" s="5"/>
    </row>
    <row r="79" spans="1:2">
      <c r="A79" s="5"/>
      <c r="B79" s="5"/>
    </row>
    <row r="80" spans="1:2">
      <c r="A80" s="5"/>
      <c r="B80" s="5"/>
    </row>
    <row r="81" spans="1:2">
      <c r="A81" s="5"/>
      <c r="B81" s="5"/>
    </row>
    <row r="82" spans="1:2">
      <c r="A82" s="5"/>
      <c r="B82" s="5"/>
    </row>
    <row r="83" spans="1:2">
      <c r="A83" s="5"/>
      <c r="B83" s="5"/>
    </row>
    <row r="84" spans="1:2">
      <c r="A84" s="5"/>
      <c r="B84" s="5"/>
    </row>
    <row r="85" spans="1:2">
      <c r="A85" s="5"/>
      <c r="B85" s="5"/>
    </row>
    <row r="86" spans="1:2">
      <c r="A86" s="5"/>
      <c r="B86" s="5"/>
    </row>
    <row r="87" spans="1:2">
      <c r="A87" s="5"/>
      <c r="B87" s="5"/>
    </row>
    <row r="88" spans="1:2">
      <c r="A88" s="5"/>
      <c r="B88" s="5"/>
    </row>
    <row r="89" spans="1:2">
      <c r="A89" s="5"/>
      <c r="B89" s="5"/>
    </row>
    <row r="90" spans="1:2">
      <c r="A90" s="5"/>
      <c r="B90" s="5"/>
    </row>
    <row r="91" spans="1:2">
      <c r="A91" s="5"/>
      <c r="B91" s="5"/>
    </row>
    <row r="92" spans="1:2">
      <c r="A92" s="5"/>
      <c r="B92" s="5"/>
    </row>
    <row r="93" spans="1:2">
      <c r="A93" s="5"/>
      <c r="B93" s="5"/>
    </row>
    <row r="94" spans="1:2">
      <c r="A94" s="5"/>
      <c r="B94" s="5"/>
    </row>
    <row r="95" spans="1:2">
      <c r="A95" s="5"/>
      <c r="B95" s="5"/>
    </row>
    <row r="96" spans="1:2">
      <c r="A96" s="5"/>
      <c r="B96" s="5"/>
    </row>
    <row r="97" spans="1:2">
      <c r="A97" s="5"/>
      <c r="B97" s="5"/>
    </row>
    <row r="98" spans="1:2">
      <c r="A98" s="5"/>
      <c r="B98" s="5"/>
    </row>
    <row r="99" spans="1:2">
      <c r="A99" s="5"/>
      <c r="B99" s="5"/>
    </row>
    <row r="100" spans="1:2">
      <c r="A100" s="5"/>
      <c r="B100" s="5"/>
    </row>
    <row r="101" spans="1:2">
      <c r="A101" s="5"/>
      <c r="B101" s="5"/>
    </row>
    <row r="102" spans="1:2">
      <c r="A102" s="5"/>
      <c r="B102" s="5"/>
    </row>
    <row r="103" spans="1:2">
      <c r="A103" s="5"/>
      <c r="B103" s="5"/>
    </row>
    <row r="104" spans="1:2">
      <c r="A104" s="5"/>
      <c r="B104" s="5"/>
    </row>
    <row r="105" spans="1:2">
      <c r="A105" s="5"/>
      <c r="B105" s="5"/>
    </row>
    <row r="106" spans="1:2">
      <c r="A106" s="5"/>
      <c r="B106" s="5"/>
    </row>
    <row r="107" spans="1:2">
      <c r="A107" s="5"/>
      <c r="B107" s="5"/>
    </row>
    <row r="108" spans="1:2">
      <c r="A108" s="5"/>
      <c r="B108" s="5"/>
    </row>
    <row r="109" spans="1:2">
      <c r="A109" s="5"/>
      <c r="B109" s="5"/>
    </row>
    <row r="110" spans="1:2">
      <c r="A110" s="5"/>
      <c r="B110" s="5"/>
    </row>
    <row r="111" spans="1:2">
      <c r="A111" s="5"/>
      <c r="B111" s="5"/>
    </row>
    <row r="112" spans="1:2">
      <c r="A112" s="5"/>
      <c r="B112" s="5"/>
    </row>
    <row r="113" spans="1:2">
      <c r="A113" s="5"/>
      <c r="B113" s="5"/>
    </row>
    <row r="114" spans="1:2">
      <c r="A114" s="5"/>
      <c r="B114" s="5"/>
    </row>
    <row r="115" spans="1:2">
      <c r="A115" s="5"/>
      <c r="B115" s="5"/>
    </row>
    <row r="116" spans="1:2">
      <c r="A116" s="5"/>
      <c r="B116" s="5"/>
    </row>
    <row r="117" spans="1:2">
      <c r="A117" s="5"/>
      <c r="B117" s="5"/>
    </row>
    <row r="118" spans="1:2">
      <c r="A118" s="5"/>
      <c r="B118" s="5"/>
    </row>
    <row r="119" spans="1:2">
      <c r="A119" s="5"/>
      <c r="B119" s="5"/>
    </row>
    <row r="120" spans="1:2">
      <c r="A120" s="5"/>
      <c r="B120" s="5"/>
    </row>
    <row r="121" spans="1:2">
      <c r="A121" s="5"/>
      <c r="B121" s="5"/>
    </row>
    <row r="122" spans="1:2">
      <c r="A122" s="5"/>
      <c r="B122" s="5"/>
    </row>
    <row r="123" spans="1:2">
      <c r="A123" s="5"/>
      <c r="B123" s="5"/>
    </row>
    <row r="124" spans="1:2">
      <c r="A124" s="5"/>
      <c r="B124" s="5"/>
    </row>
    <row r="125" spans="1:2">
      <c r="A125" s="5"/>
      <c r="B125" s="5"/>
    </row>
    <row r="126" spans="1:2">
      <c r="A126" s="5"/>
      <c r="B126" s="5"/>
    </row>
    <row r="127" spans="1:2">
      <c r="A127" s="5"/>
      <c r="B127" s="5"/>
    </row>
    <row r="128" spans="1:2">
      <c r="A128" s="5"/>
      <c r="B128" s="5"/>
    </row>
    <row r="129" spans="1:2">
      <c r="A129" s="5"/>
      <c r="B129" s="5"/>
    </row>
    <row r="130" spans="1:2">
      <c r="A130" s="5"/>
      <c r="B130" s="5"/>
    </row>
    <row r="131" spans="1:2">
      <c r="A131" s="5"/>
      <c r="B131" s="5"/>
    </row>
    <row r="132" spans="1:2">
      <c r="A132" s="5"/>
      <c r="B132" s="5"/>
    </row>
    <row r="133" spans="1:2">
      <c r="A133" s="5"/>
      <c r="B133" s="5"/>
    </row>
    <row r="134" spans="1:2">
      <c r="A134" s="5"/>
      <c r="B134" s="5"/>
    </row>
    <row r="135" spans="1:2">
      <c r="A135" s="5"/>
      <c r="B135" s="5"/>
    </row>
    <row r="136" spans="1:2">
      <c r="A136" s="5"/>
      <c r="B136" s="5"/>
    </row>
    <row r="137" spans="1:2">
      <c r="A137" s="5"/>
      <c r="B137" s="5"/>
    </row>
    <row r="138" spans="1:2">
      <c r="A138" s="5"/>
      <c r="B138" s="5"/>
    </row>
    <row r="139" spans="1:2">
      <c r="A139" s="5"/>
      <c r="B139" s="5"/>
    </row>
    <row r="140" spans="1:2">
      <c r="A140" s="5"/>
      <c r="B140" s="5"/>
    </row>
    <row r="141" spans="1:2">
      <c r="A141" s="5"/>
      <c r="B141" s="5"/>
    </row>
    <row r="142" spans="1:2">
      <c r="A142" s="5"/>
      <c r="B142" s="5"/>
    </row>
    <row r="143" spans="1:2">
      <c r="A143" s="5"/>
      <c r="B143" s="5"/>
    </row>
    <row r="144" spans="1:2">
      <c r="A144" s="5"/>
      <c r="B144" s="5"/>
    </row>
    <row r="145" spans="1:2">
      <c r="A145" s="5"/>
      <c r="B145" s="5"/>
    </row>
    <row r="146" spans="1:2">
      <c r="A146" s="5"/>
      <c r="B146" s="5"/>
    </row>
    <row r="147" spans="1:2">
      <c r="A147" s="5"/>
      <c r="B147" s="5"/>
    </row>
    <row r="148" spans="1:2">
      <c r="A148" s="5"/>
      <c r="B148" s="5"/>
    </row>
    <row r="149" spans="1:2">
      <c r="A149" s="5"/>
      <c r="B149" s="5"/>
    </row>
    <row r="150" spans="1:2">
      <c r="A150" s="5"/>
      <c r="B150" s="5"/>
    </row>
    <row r="151" spans="1:2">
      <c r="A151" s="5"/>
      <c r="B151" s="5"/>
    </row>
    <row r="152" spans="1:2">
      <c r="A152" s="5"/>
      <c r="B152" s="5"/>
    </row>
    <row r="153" spans="1:2">
      <c r="A153" s="5"/>
      <c r="B153" s="5"/>
    </row>
    <row r="154" spans="1:2">
      <c r="A154" s="5"/>
      <c r="B154" s="5"/>
    </row>
    <row r="155" spans="1:2">
      <c r="A155" s="5"/>
      <c r="B155" s="5"/>
    </row>
    <row r="156" spans="1:2">
      <c r="A156" s="5"/>
      <c r="B156" s="5"/>
    </row>
    <row r="157" spans="1:2">
      <c r="A157" s="5"/>
      <c r="B157" s="5"/>
    </row>
    <row r="158" spans="1:2">
      <c r="A158" s="5"/>
      <c r="B158" s="5"/>
    </row>
    <row r="159" spans="1:2">
      <c r="A159" s="5"/>
      <c r="B159" s="5"/>
    </row>
    <row r="160" spans="1:2">
      <c r="A160" s="5"/>
      <c r="B160" s="5"/>
    </row>
    <row r="161" spans="1:2">
      <c r="A161" s="5"/>
      <c r="B161" s="5"/>
    </row>
    <row r="162" spans="1:2">
      <c r="A162" s="5"/>
      <c r="B162" s="5"/>
    </row>
    <row r="163" spans="1:2">
      <c r="A163" s="5"/>
      <c r="B163" s="5"/>
    </row>
    <row r="164" spans="1:2">
      <c r="A164" s="5"/>
      <c r="B164" s="5"/>
    </row>
    <row r="165" spans="1:2">
      <c r="A165" s="5"/>
      <c r="B165" s="5"/>
    </row>
    <row r="166" spans="1:2">
      <c r="A166" s="5"/>
      <c r="B166" s="5"/>
    </row>
    <row r="167" spans="1:2">
      <c r="A167" s="5"/>
      <c r="B167" s="5"/>
    </row>
    <row r="168" spans="1:2">
      <c r="A168" s="5"/>
      <c r="B168" s="5"/>
    </row>
    <row r="169" spans="1:2">
      <c r="A169" s="5"/>
      <c r="B169" s="5"/>
    </row>
    <row r="170" spans="1:2">
      <c r="A170" s="5"/>
      <c r="B170" s="5"/>
    </row>
    <row r="171" spans="1:2">
      <c r="A171" s="5"/>
      <c r="B171" s="5"/>
    </row>
    <row r="172" spans="1:2">
      <c r="A172" s="5"/>
      <c r="B172" s="5"/>
    </row>
    <row r="173" spans="1:2">
      <c r="A173" s="5"/>
      <c r="B173" s="5"/>
    </row>
    <row r="174" spans="1:2">
      <c r="A174" s="5"/>
      <c r="B174" s="5"/>
    </row>
    <row r="175" spans="1:2">
      <c r="A175" s="5"/>
      <c r="B175" s="5"/>
    </row>
    <row r="176" spans="1:2">
      <c r="A176" s="5"/>
      <c r="B176" s="5"/>
    </row>
    <row r="177" spans="1:2">
      <c r="A177" s="5"/>
      <c r="B177" s="5"/>
    </row>
    <row r="178" spans="1:2">
      <c r="A178" s="5"/>
      <c r="B178" s="5"/>
    </row>
    <row r="179" spans="1:2">
      <c r="A179" s="5"/>
      <c r="B179" s="5"/>
    </row>
    <row r="180" spans="1:2">
      <c r="A180" s="5"/>
      <c r="B180" s="5"/>
    </row>
    <row r="181" spans="1:2">
      <c r="A181" s="5"/>
      <c r="B181" s="5"/>
    </row>
    <row r="182" spans="1:2">
      <c r="A182" s="5"/>
      <c r="B182" s="5"/>
    </row>
    <row r="183" spans="1:2">
      <c r="A183" s="5"/>
      <c r="B183" s="5"/>
    </row>
    <row r="184" spans="1:2">
      <c r="A184" s="5"/>
      <c r="B184" s="5"/>
    </row>
    <row r="185" spans="1:2">
      <c r="A185" s="5"/>
      <c r="B185" s="5"/>
    </row>
    <row r="186" spans="1:2">
      <c r="A186" s="5"/>
      <c r="B186" s="5"/>
    </row>
    <row r="187" spans="1:2">
      <c r="A187" s="5"/>
      <c r="B187" s="5"/>
    </row>
    <row r="188" spans="1:2">
      <c r="A188" s="5"/>
      <c r="B188" s="5"/>
    </row>
    <row r="189" spans="1:2">
      <c r="A189" s="5"/>
      <c r="B189" s="5"/>
    </row>
    <row r="190" spans="1:2">
      <c r="A190" s="5"/>
      <c r="B190" s="5"/>
    </row>
    <row r="191" spans="1:2">
      <c r="A191" s="5"/>
      <c r="B191" s="5"/>
    </row>
    <row r="192" spans="1:2">
      <c r="A192" s="5"/>
      <c r="B192" s="5"/>
    </row>
    <row r="193" spans="1:2">
      <c r="A193" s="5"/>
      <c r="B193" s="5"/>
    </row>
    <row r="194" spans="1:2">
      <c r="A194" s="5"/>
      <c r="B194" s="5"/>
    </row>
    <row r="195" spans="1:2">
      <c r="A195" s="5"/>
      <c r="B195" s="5"/>
    </row>
    <row r="196" spans="1:2">
      <c r="A196" s="5"/>
      <c r="B196" s="5"/>
    </row>
    <row r="197" spans="1:2">
      <c r="A197" s="5"/>
      <c r="B197" s="5"/>
    </row>
    <row r="198" spans="1:2">
      <c r="A198" s="5"/>
      <c r="B198" s="5"/>
    </row>
    <row r="199" spans="1:2">
      <c r="A199" s="5"/>
      <c r="B199" s="5"/>
    </row>
    <row r="200" spans="1:2">
      <c r="A200" s="5"/>
      <c r="B200" s="5"/>
    </row>
    <row r="201" spans="1:2">
      <c r="A201" s="5"/>
      <c r="B201" s="5"/>
    </row>
    <row r="202" spans="1:2">
      <c r="A202" s="5"/>
      <c r="B202" s="5"/>
    </row>
    <row r="203" spans="1:2">
      <c r="A203" s="5"/>
      <c r="B203" s="5"/>
    </row>
    <row r="204" spans="1:2">
      <c r="A204" s="5"/>
      <c r="B204" s="5"/>
    </row>
    <row r="205" spans="1:2">
      <c r="A205" s="5"/>
      <c r="B205" s="5"/>
    </row>
    <row r="206" spans="1:2">
      <c r="A206" s="5"/>
      <c r="B206" s="5"/>
    </row>
    <row r="207" spans="1:2">
      <c r="A207" s="5"/>
      <c r="B207" s="5"/>
    </row>
    <row r="208" spans="1:2">
      <c r="A208" s="5"/>
      <c r="B208" s="5"/>
    </row>
    <row r="209" spans="1:2">
      <c r="A209" s="5"/>
      <c r="B209" s="5"/>
    </row>
    <row r="210" spans="1:2">
      <c r="A210" s="5"/>
      <c r="B210" s="5"/>
    </row>
    <row r="211" spans="1:2">
      <c r="A211" s="5"/>
      <c r="B211" s="5"/>
    </row>
    <row r="212" spans="1:2">
      <c r="A212" s="5"/>
      <c r="B212" s="5"/>
    </row>
    <row r="213" spans="1:2">
      <c r="A213" s="5"/>
      <c r="B213" s="5"/>
    </row>
    <row r="214" spans="1:2">
      <c r="A214" s="5"/>
      <c r="B214" s="5"/>
    </row>
    <row r="215" spans="1:2">
      <c r="A215" s="5"/>
      <c r="B215" s="5"/>
    </row>
    <row r="216" spans="1:2">
      <c r="A216" s="5"/>
      <c r="B216" s="5"/>
    </row>
    <row r="217" spans="1:2">
      <c r="A217" s="5"/>
      <c r="B217" s="5"/>
    </row>
    <row r="218" spans="1:2">
      <c r="A218" s="5"/>
      <c r="B218" s="5"/>
    </row>
    <row r="219" spans="1:2">
      <c r="A219" s="5"/>
      <c r="B219" s="5"/>
    </row>
    <row r="220" spans="1:2">
      <c r="A220" s="5"/>
      <c r="B220" s="5"/>
    </row>
    <row r="221" spans="1:2">
      <c r="A221" s="5"/>
      <c r="B221" s="5"/>
    </row>
    <row r="222" spans="1:2">
      <c r="A222" s="5"/>
      <c r="B222" s="5"/>
    </row>
    <row r="223" spans="1:2">
      <c r="A223" s="5"/>
      <c r="B223" s="5"/>
    </row>
    <row r="224" spans="1:2">
      <c r="A224" s="5"/>
      <c r="B224" s="5"/>
    </row>
    <row r="225" spans="1:2">
      <c r="A225" s="5"/>
      <c r="B225" s="5"/>
    </row>
    <row r="226" spans="1:2">
      <c r="A226" s="5"/>
      <c r="B226" s="5"/>
    </row>
    <row r="227" spans="1:2">
      <c r="A227" s="5"/>
      <c r="B227" s="5"/>
    </row>
    <row r="228" spans="1:2">
      <c r="A228" s="5"/>
      <c r="B228" s="5"/>
    </row>
    <row r="229" spans="1:2">
      <c r="A229" s="5"/>
      <c r="B229" s="5"/>
    </row>
    <row r="230" spans="1:2">
      <c r="A230" s="5"/>
      <c r="B230" s="5"/>
    </row>
    <row r="231" spans="1:2">
      <c r="A231" s="5"/>
      <c r="B231" s="5"/>
    </row>
    <row r="232" spans="1:2">
      <c r="A232" s="5"/>
      <c r="B232" s="5"/>
    </row>
    <row r="233" spans="1:2">
      <c r="A233" s="5"/>
      <c r="B233" s="5"/>
    </row>
    <row r="234" spans="1:2">
      <c r="A234" s="5"/>
      <c r="B234" s="5"/>
    </row>
    <row r="235" spans="1:2">
      <c r="A235" s="5"/>
      <c r="B235" s="5"/>
    </row>
    <row r="236" spans="1:2">
      <c r="A236" s="5"/>
      <c r="B236" s="5"/>
    </row>
    <row r="237" spans="1:2">
      <c r="A237" s="5"/>
      <c r="B237" s="5"/>
    </row>
    <row r="238" spans="1:2">
      <c r="A238" s="5"/>
      <c r="B238" s="5"/>
    </row>
    <row r="239" spans="1:2">
      <c r="A239" s="5"/>
      <c r="B239" s="5"/>
    </row>
    <row r="240" spans="1:2">
      <c r="A240" s="5"/>
      <c r="B240" s="5"/>
    </row>
    <row r="241" spans="1:2">
      <c r="A241" s="5"/>
      <c r="B241" s="5"/>
    </row>
    <row r="242" spans="1:2">
      <c r="A242" s="5"/>
      <c r="B242" s="5"/>
    </row>
    <row r="243" spans="1:2">
      <c r="A243" s="5"/>
      <c r="B243" s="5"/>
    </row>
    <row r="244" spans="1:2">
      <c r="A244" s="5"/>
      <c r="B244" s="5"/>
    </row>
    <row r="245" spans="1:2">
      <c r="A245" s="5"/>
      <c r="B245" s="5"/>
    </row>
    <row r="246" spans="1:2">
      <c r="A246" s="5"/>
      <c r="B246" s="5"/>
    </row>
    <row r="247" spans="1:2">
      <c r="A247" s="5"/>
      <c r="B247" s="5"/>
    </row>
    <row r="248" spans="1:2">
      <c r="A248" s="5"/>
      <c r="B248" s="5"/>
    </row>
    <row r="249" spans="1:2">
      <c r="A249" s="5"/>
      <c r="B249" s="5"/>
    </row>
    <row r="250" spans="1:2">
      <c r="A250" s="5"/>
      <c r="B250" s="5"/>
    </row>
    <row r="251" spans="1:2">
      <c r="A251" s="5"/>
      <c r="B251" s="5"/>
    </row>
    <row r="252" spans="1:2">
      <c r="A252" s="5"/>
      <c r="B252" s="5"/>
    </row>
    <row r="253" spans="1:2">
      <c r="A253" s="5"/>
      <c r="B253" s="5"/>
    </row>
    <row r="254" spans="1:2">
      <c r="A254" s="5"/>
      <c r="B254" s="5"/>
    </row>
    <row r="255" spans="1:2">
      <c r="A255" s="5"/>
      <c r="B255" s="5"/>
    </row>
    <row r="256" spans="1:2">
      <c r="A256" s="5"/>
      <c r="B256" s="5"/>
    </row>
    <row r="257" spans="1:2">
      <c r="A257" s="5"/>
      <c r="B257" s="5"/>
    </row>
    <row r="258" spans="1:2">
      <c r="A258" s="5"/>
      <c r="B258" s="5"/>
    </row>
    <row r="259" spans="1:2">
      <c r="A259" s="5"/>
      <c r="B259" s="5"/>
    </row>
    <row r="260" spans="1:2">
      <c r="A260" s="5"/>
      <c r="B260" s="5"/>
    </row>
    <row r="261" spans="1:2">
      <c r="A261" s="5"/>
      <c r="B261" s="5"/>
    </row>
    <row r="262" spans="1:2">
      <c r="A262" s="5"/>
      <c r="B262" s="5"/>
    </row>
    <row r="263" spans="1:2">
      <c r="A263" s="5"/>
      <c r="B263" s="5"/>
    </row>
    <row r="264" spans="1:2">
      <c r="A264" s="5"/>
      <c r="B264" s="5"/>
    </row>
    <row r="265" spans="1:2">
      <c r="A265" s="5"/>
      <c r="B265" s="5"/>
    </row>
    <row r="266" spans="1:2">
      <c r="A266" s="5"/>
      <c r="B266" s="5"/>
    </row>
    <row r="267" spans="1:2">
      <c r="A267" s="5"/>
      <c r="B267" s="5"/>
    </row>
    <row r="268" spans="1:2">
      <c r="A268" s="5"/>
      <c r="B268" s="5"/>
    </row>
    <row r="269" spans="1:2">
      <c r="A269" s="5"/>
      <c r="B269" s="5"/>
    </row>
    <row r="270" spans="1:2">
      <c r="A270" s="5"/>
      <c r="B270" s="5"/>
    </row>
    <row r="271" spans="1:2">
      <c r="A271" s="5"/>
      <c r="B271" s="5"/>
    </row>
    <row r="272" spans="1:2">
      <c r="A272" s="5"/>
      <c r="B272" s="5"/>
    </row>
    <row r="273" spans="1:2">
      <c r="A273" s="5"/>
      <c r="B273" s="5"/>
    </row>
    <row r="274" spans="1:2">
      <c r="A274" s="5"/>
      <c r="B274" s="5"/>
    </row>
    <row r="275" spans="1:2">
      <c r="A275" s="5"/>
      <c r="B275" s="5"/>
    </row>
    <row r="276" spans="1:2">
      <c r="A276" s="5"/>
      <c r="B276" s="5"/>
    </row>
    <row r="277" spans="1:2">
      <c r="A277" s="5"/>
      <c r="B277" s="5"/>
    </row>
    <row r="278" spans="1:2">
      <c r="A278" s="5"/>
      <c r="B278" s="5"/>
    </row>
    <row r="279" spans="1:2">
      <c r="A279" s="5"/>
      <c r="B279" s="5"/>
    </row>
    <row r="280" spans="1:2">
      <c r="A280" s="5"/>
      <c r="B280" s="5"/>
    </row>
    <row r="281" spans="1:2">
      <c r="A281" s="5"/>
      <c r="B281" s="5"/>
    </row>
    <row r="282" spans="1:2">
      <c r="A282" s="5"/>
      <c r="B282" s="5"/>
    </row>
    <row r="283" spans="1:2">
      <c r="A283" s="5"/>
      <c r="B283" s="5"/>
    </row>
    <row r="284" spans="1:2">
      <c r="A284" s="5"/>
      <c r="B284" s="5"/>
    </row>
    <row r="285" spans="1:2">
      <c r="A285" s="5"/>
      <c r="B285" s="5"/>
    </row>
    <row r="286" spans="1:2">
      <c r="A286" s="5"/>
      <c r="B286" s="5"/>
    </row>
    <row r="287" spans="1:2">
      <c r="A287" s="5"/>
      <c r="B287" s="5"/>
    </row>
    <row r="288" spans="1:2">
      <c r="A288" s="5"/>
      <c r="B288" s="5"/>
    </row>
    <row r="289" spans="1:2">
      <c r="A289" s="5"/>
      <c r="B289" s="5"/>
    </row>
    <row r="290" spans="1:2">
      <c r="A290" s="5"/>
      <c r="B290" s="5"/>
    </row>
    <row r="291" spans="1:2">
      <c r="A291" s="5"/>
      <c r="B291" s="5"/>
    </row>
    <row r="292" spans="1:2">
      <c r="A292" s="5"/>
      <c r="B292" s="5"/>
    </row>
    <row r="293" spans="1:2">
      <c r="A293" s="5"/>
      <c r="B293" s="5"/>
    </row>
    <row r="294" spans="1:2">
      <c r="A294" s="5"/>
      <c r="B294" s="5"/>
    </row>
    <row r="295" spans="1:2">
      <c r="A295" s="5"/>
      <c r="B295" s="5"/>
    </row>
    <row r="296" spans="1:2">
      <c r="A296" s="5"/>
      <c r="B296" s="5"/>
    </row>
    <row r="297" spans="1:2">
      <c r="A297" s="5"/>
      <c r="B297" s="5"/>
    </row>
    <row r="298" spans="1:2">
      <c r="A298" s="5"/>
      <c r="B298" s="5"/>
    </row>
    <row r="299" spans="1:2">
      <c r="A299" s="5"/>
      <c r="B299" s="5"/>
    </row>
    <row r="300" spans="1:2">
      <c r="A300" s="5"/>
      <c r="B300" s="5"/>
    </row>
    <row r="301" spans="1:2">
      <c r="A301" s="5"/>
      <c r="B301" s="5"/>
    </row>
    <row r="302" spans="1:2">
      <c r="A302" s="5"/>
      <c r="B302" s="5"/>
    </row>
    <row r="303" spans="1:2">
      <c r="A303" s="5"/>
      <c r="B303" s="5"/>
    </row>
    <row r="304" spans="1:2">
      <c r="A304" s="5"/>
      <c r="B304" s="5"/>
    </row>
    <row r="305" spans="1:2">
      <c r="A305" s="5"/>
      <c r="B305" s="5"/>
    </row>
    <row r="306" spans="1:2">
      <c r="A306" s="5"/>
      <c r="B306" s="5"/>
    </row>
    <row r="307" spans="1:2">
      <c r="A307" s="5"/>
      <c r="B307" s="5"/>
    </row>
    <row r="308" spans="1:2">
      <c r="A308" s="5"/>
      <c r="B308" s="5"/>
    </row>
    <row r="309" spans="1:2">
      <c r="A309" s="5"/>
      <c r="B309" s="5"/>
    </row>
    <row r="310" spans="1:2">
      <c r="A310" s="5"/>
      <c r="B310" s="5"/>
    </row>
    <row r="311" spans="1:2">
      <c r="A311" s="5"/>
      <c r="B311" s="5"/>
    </row>
    <row r="312" spans="1:2">
      <c r="A312" s="5"/>
      <c r="B312" s="5"/>
    </row>
    <row r="313" spans="1:2">
      <c r="A313" s="5"/>
      <c r="B313" s="5"/>
    </row>
    <row r="314" spans="1:2">
      <c r="A314" s="5"/>
      <c r="B314" s="5"/>
    </row>
    <row r="315" spans="1:2">
      <c r="A315" s="5"/>
      <c r="B315" s="5"/>
    </row>
    <row r="316" spans="1:2">
      <c r="A316" s="5"/>
      <c r="B316" s="5"/>
    </row>
    <row r="317" spans="1:2">
      <c r="A317" s="5"/>
      <c r="B317" s="5"/>
    </row>
    <row r="318" spans="1:2">
      <c r="A318" s="5"/>
      <c r="B318" s="5"/>
    </row>
    <row r="319" spans="1:2">
      <c r="A319" s="5"/>
      <c r="B319" s="5"/>
    </row>
    <row r="320" spans="1:2">
      <c r="A320" s="5"/>
      <c r="B320" s="5"/>
    </row>
    <row r="321" spans="1:2">
      <c r="A321" s="5"/>
      <c r="B321" s="5"/>
    </row>
    <row r="322" spans="1:2">
      <c r="A322" s="5"/>
      <c r="B322" s="5"/>
    </row>
    <row r="323" spans="1:2">
      <c r="A323" s="5"/>
      <c r="B323" s="5"/>
    </row>
    <row r="324" spans="1:2">
      <c r="A324" s="5"/>
      <c r="B324" s="5"/>
    </row>
    <row r="325" spans="1:2">
      <c r="A325" s="5"/>
      <c r="B325" s="5"/>
    </row>
    <row r="326" spans="1:2">
      <c r="A326" s="5"/>
      <c r="B326" s="5"/>
    </row>
    <row r="327" spans="1:2">
      <c r="A327" s="5"/>
      <c r="B327" s="5"/>
    </row>
    <row r="328" spans="1:2">
      <c r="A328" s="5"/>
      <c r="B328" s="5"/>
    </row>
    <row r="329" spans="1:2">
      <c r="A329" s="5"/>
      <c r="B329" s="5"/>
    </row>
    <row r="330" spans="1:2">
      <c r="A330" s="5"/>
      <c r="B330" s="5"/>
    </row>
    <row r="331" spans="1:2">
      <c r="A331" s="5"/>
      <c r="B331" s="5"/>
    </row>
    <row r="332" spans="1:2">
      <c r="A332" s="5"/>
      <c r="B332" s="5"/>
    </row>
    <row r="333" spans="1:2">
      <c r="A333" s="5"/>
      <c r="B333" s="5"/>
    </row>
    <row r="334" spans="1:2">
      <c r="A334" s="5"/>
      <c r="B334" s="5"/>
    </row>
    <row r="335" spans="1:2">
      <c r="A335" s="5"/>
      <c r="B335" s="5"/>
    </row>
    <row r="336" spans="1:2">
      <c r="A336" s="5"/>
      <c r="B336" s="5"/>
    </row>
    <row r="337" spans="1:2">
      <c r="A337" s="5"/>
      <c r="B337" s="5"/>
    </row>
    <row r="338" spans="1:2">
      <c r="A338" s="5"/>
      <c r="B338" s="5"/>
    </row>
    <row r="339" spans="1:2">
      <c r="A339" s="5"/>
      <c r="B339" s="5"/>
    </row>
    <row r="340" spans="1:2">
      <c r="A340" s="5"/>
      <c r="B340" s="5"/>
    </row>
    <row r="341" spans="1:2">
      <c r="A341" s="5"/>
      <c r="B341" s="5"/>
    </row>
    <row r="342" spans="1:2">
      <c r="A342" s="5"/>
      <c r="B342" s="5"/>
    </row>
    <row r="343" spans="1:2">
      <c r="A343" s="5"/>
      <c r="B343" s="5"/>
    </row>
    <row r="344" spans="1:2">
      <c r="A344" s="5"/>
      <c r="B344" s="5"/>
    </row>
    <row r="345" spans="1:2">
      <c r="A345" s="5"/>
      <c r="B345" s="5"/>
    </row>
    <row r="346" spans="1:2">
      <c r="A346" s="5"/>
      <c r="B346" s="5"/>
    </row>
    <row r="347" spans="1:2">
      <c r="A347" s="5"/>
      <c r="B347" s="5"/>
    </row>
    <row r="348" spans="1:2">
      <c r="A348" s="5"/>
      <c r="B348" s="5"/>
    </row>
    <row r="349" spans="1:2">
      <c r="A349" s="5"/>
      <c r="B349" s="5"/>
    </row>
    <row r="350" spans="1:2">
      <c r="A350" s="5"/>
      <c r="B350" s="5"/>
    </row>
    <row r="351" spans="1:2">
      <c r="A351" s="5"/>
      <c r="B351" s="5"/>
    </row>
    <row r="352" spans="1:2">
      <c r="A352" s="5"/>
      <c r="B352" s="5"/>
    </row>
    <row r="353" spans="1:2">
      <c r="A353" s="5"/>
      <c r="B353" s="5"/>
    </row>
    <row r="354" spans="1:2">
      <c r="A354" s="5"/>
      <c r="B354" s="5"/>
    </row>
    <row r="355" spans="1:2">
      <c r="A355" s="5"/>
      <c r="B355" s="5"/>
    </row>
    <row r="356" spans="1:2">
      <c r="A356" s="5"/>
      <c r="B356" s="5"/>
    </row>
    <row r="357" spans="1:2">
      <c r="A357" s="5"/>
      <c r="B357" s="5"/>
    </row>
    <row r="358" spans="1:2">
      <c r="A358" s="5"/>
      <c r="B358" s="5"/>
    </row>
    <row r="359" spans="1:2">
      <c r="A359" s="5"/>
      <c r="B359" s="5"/>
    </row>
    <row r="360" spans="1:2">
      <c r="A360" s="5"/>
      <c r="B360" s="5"/>
    </row>
    <row r="361" spans="1:2">
      <c r="A361" s="5"/>
      <c r="B361" s="5"/>
    </row>
    <row r="362" spans="1:2">
      <c r="A362" s="5"/>
      <c r="B362" s="5"/>
    </row>
    <row r="363" spans="1:2">
      <c r="A363" s="5"/>
      <c r="B363" s="5"/>
    </row>
    <row r="364" spans="1:2">
      <c r="A364" s="5"/>
      <c r="B364" s="5"/>
    </row>
    <row r="365" spans="1:2">
      <c r="A365" s="5"/>
      <c r="B365" s="5"/>
    </row>
    <row r="366" spans="1:2">
      <c r="A366" s="5"/>
      <c r="B366" s="5"/>
    </row>
    <row r="367" spans="1:2">
      <c r="A367" s="5"/>
      <c r="B367" s="5"/>
    </row>
    <row r="368" spans="1:2">
      <c r="A368" s="5"/>
      <c r="B368" s="5"/>
    </row>
    <row r="369" spans="1:2">
      <c r="A369" s="5"/>
      <c r="B369" s="5"/>
    </row>
    <row r="370" spans="1:2">
      <c r="A370" s="5"/>
      <c r="B370" s="5"/>
    </row>
    <row r="371" spans="1:2">
      <c r="A371" s="5"/>
      <c r="B371" s="5"/>
    </row>
    <row r="372" spans="1:2">
      <c r="A372" s="5"/>
      <c r="B372" s="5"/>
    </row>
    <row r="373" spans="1:2">
      <c r="A373" s="5"/>
      <c r="B373" s="5"/>
    </row>
    <row r="374" spans="1:2">
      <c r="A374" s="5"/>
      <c r="B374" s="5"/>
    </row>
    <row r="375" spans="1:2">
      <c r="A375" s="5"/>
      <c r="B375" s="5"/>
    </row>
    <row r="376" spans="1:2">
      <c r="A376" s="5"/>
      <c r="B376" s="5"/>
    </row>
    <row r="377" spans="1:2">
      <c r="A377" s="5"/>
      <c r="B377" s="5"/>
    </row>
    <row r="378" spans="1:2">
      <c r="A378" s="5"/>
      <c r="B378" s="5"/>
    </row>
    <row r="379" spans="1:2">
      <c r="A379" s="5"/>
      <c r="B379" s="5"/>
    </row>
    <row r="380" spans="1:2">
      <c r="A380" s="5"/>
      <c r="B380" s="5"/>
    </row>
    <row r="381" spans="1:2">
      <c r="A381" s="5"/>
      <c r="B381" s="5"/>
    </row>
    <row r="382" spans="1:2">
      <c r="A382" s="5"/>
      <c r="B382" s="5"/>
    </row>
    <row r="383" spans="1:2">
      <c r="A383" s="5"/>
      <c r="B383" s="5"/>
    </row>
    <row r="384" spans="1:2">
      <c r="A384" s="5"/>
      <c r="B384" s="5"/>
    </row>
    <row r="385" spans="1:2">
      <c r="A385" s="5"/>
      <c r="B385" s="5"/>
    </row>
    <row r="386" spans="1:2">
      <c r="A386" s="5"/>
      <c r="B386" s="5"/>
    </row>
    <row r="387" spans="1:2">
      <c r="A387" s="5"/>
      <c r="B387" s="5"/>
    </row>
    <row r="388" spans="1:2">
      <c r="A388" s="5"/>
      <c r="B388" s="5"/>
    </row>
    <row r="389" spans="1:2">
      <c r="A389" s="5"/>
      <c r="B389" s="5"/>
    </row>
    <row r="390" spans="1:2">
      <c r="A390" s="5"/>
      <c r="B390" s="5"/>
    </row>
    <row r="391" spans="1:2">
      <c r="A391" s="5"/>
      <c r="B391" s="5"/>
    </row>
    <row r="392" spans="1:2">
      <c r="A392" s="5"/>
      <c r="B392" s="5"/>
    </row>
    <row r="393" spans="1:2">
      <c r="A393" s="5"/>
      <c r="B393" s="5"/>
    </row>
    <row r="394" spans="1:2">
      <c r="A394" s="5"/>
      <c r="B394" s="5"/>
    </row>
    <row r="395" spans="1:2">
      <c r="A395" s="5"/>
      <c r="B395" s="5"/>
    </row>
    <row r="396" spans="1:2">
      <c r="A396" s="5"/>
      <c r="B396" s="5"/>
    </row>
    <row r="397" spans="1:2">
      <c r="A397" s="5"/>
      <c r="B397" s="5"/>
    </row>
    <row r="398" spans="1:2">
      <c r="A398" s="5"/>
      <c r="B398" s="5"/>
    </row>
    <row r="399" spans="1:2">
      <c r="A399" s="5"/>
      <c r="B399" s="5"/>
    </row>
    <row r="400" spans="1:2">
      <c r="A400" s="5"/>
      <c r="B400" s="5"/>
    </row>
    <row r="401" spans="1:2">
      <c r="A401" s="5"/>
      <c r="B401" s="5"/>
    </row>
    <row r="402" spans="1:2">
      <c r="A402" s="5"/>
      <c r="B402" s="5"/>
    </row>
    <row r="403" spans="1:2">
      <c r="A403" s="5"/>
      <c r="B403" s="5"/>
    </row>
    <row r="404" spans="1:2">
      <c r="A404" s="5"/>
      <c r="B404" s="5"/>
    </row>
    <row r="405" spans="1:2">
      <c r="A405" s="5"/>
      <c r="B405" s="5"/>
    </row>
    <row r="406" spans="1:2">
      <c r="A406" s="5"/>
      <c r="B406" s="5"/>
    </row>
    <row r="407" spans="1:2">
      <c r="A407" s="5"/>
      <c r="B407" s="5"/>
    </row>
    <row r="408" spans="1:2">
      <c r="A408" s="5"/>
      <c r="B408" s="5"/>
    </row>
    <row r="409" spans="1:2">
      <c r="A409" s="5"/>
      <c r="B409" s="5"/>
    </row>
    <row r="410" spans="1:2">
      <c r="A410" s="5"/>
      <c r="B410" s="5"/>
    </row>
    <row r="411" spans="1:2">
      <c r="A411" s="5"/>
      <c r="B411" s="5"/>
    </row>
    <row r="412" spans="1:2">
      <c r="A412" s="5"/>
      <c r="B412" s="5"/>
    </row>
    <row r="413" spans="1:2">
      <c r="A413" s="5"/>
      <c r="B413" s="5"/>
    </row>
    <row r="414" spans="1:2">
      <c r="A414" s="5"/>
      <c r="B414" s="5"/>
    </row>
    <row r="415" spans="1:2">
      <c r="A415" s="5"/>
      <c r="B415" s="5"/>
    </row>
    <row r="416" spans="1:2">
      <c r="A416" s="5"/>
      <c r="B416" s="5"/>
    </row>
    <row r="417" spans="1:2">
      <c r="A417" s="5"/>
      <c r="B417" s="5"/>
    </row>
    <row r="418" spans="1:2">
      <c r="A418" s="5"/>
      <c r="B418" s="5"/>
    </row>
    <row r="419" spans="1:2">
      <c r="A419" s="5"/>
      <c r="B419" s="5"/>
    </row>
    <row r="420" spans="1:2">
      <c r="A420" s="5"/>
      <c r="B420" s="5"/>
    </row>
    <row r="421" spans="1:2">
      <c r="A421" s="5"/>
      <c r="B421" s="5"/>
    </row>
    <row r="422" spans="1:2">
      <c r="A422" s="5"/>
      <c r="B422" s="5"/>
    </row>
    <row r="423" spans="1:2">
      <c r="A423" s="5"/>
      <c r="B423" s="5"/>
    </row>
    <row r="424" spans="1:2">
      <c r="A424" s="5"/>
      <c r="B424" s="5"/>
    </row>
    <row r="425" spans="1:2">
      <c r="A425" s="5"/>
      <c r="B425" s="5"/>
    </row>
    <row r="426" spans="1:2">
      <c r="A426" s="5"/>
      <c r="B426" s="5"/>
    </row>
    <row r="427" spans="1:2">
      <c r="A427" s="5"/>
      <c r="B427" s="5"/>
    </row>
    <row r="428" spans="1:2">
      <c r="A428" s="5"/>
      <c r="B428" s="5"/>
    </row>
    <row r="429" spans="1:2">
      <c r="A429" s="5"/>
      <c r="B429" s="5"/>
    </row>
    <row r="430" spans="1:2">
      <c r="A430" s="5"/>
      <c r="B430" s="5"/>
    </row>
    <row r="431" spans="1:2">
      <c r="A431" s="5"/>
      <c r="B431" s="5"/>
    </row>
    <row r="432" spans="1:2">
      <c r="A432" s="5"/>
      <c r="B432" s="5"/>
    </row>
    <row r="433" spans="1:2">
      <c r="A433" s="5"/>
      <c r="B433" s="5"/>
    </row>
    <row r="434" spans="1:2">
      <c r="A434" s="5"/>
      <c r="B434" s="5"/>
    </row>
    <row r="435" spans="1:2">
      <c r="A435" s="5"/>
      <c r="B435" s="5"/>
    </row>
    <row r="436" spans="1:2">
      <c r="A436" s="5"/>
      <c r="B436" s="5"/>
    </row>
    <row r="437" spans="1:2">
      <c r="A437" s="5"/>
      <c r="B437" s="5"/>
    </row>
    <row r="438" spans="1:2">
      <c r="A438" s="5"/>
      <c r="B438" s="5"/>
    </row>
    <row r="439" spans="1:2">
      <c r="A439" s="5"/>
      <c r="B439" s="5"/>
    </row>
    <row r="440" spans="1:2">
      <c r="A440" s="5"/>
      <c r="B440" s="5"/>
    </row>
    <row r="441" spans="1:2">
      <c r="A441" s="5"/>
      <c r="B441" s="5"/>
    </row>
    <row r="442" spans="1:2">
      <c r="A442" s="5"/>
      <c r="B442" s="5"/>
    </row>
    <row r="443" spans="1:2">
      <c r="A443" s="5"/>
      <c r="B443" s="5"/>
    </row>
    <row r="444" spans="1:2">
      <c r="A444" s="5"/>
      <c r="B444" s="5"/>
    </row>
    <row r="445" spans="1:2">
      <c r="A445" s="5"/>
      <c r="B445" s="5"/>
    </row>
    <row r="446" spans="1:2">
      <c r="A446" s="5"/>
      <c r="B446" s="5"/>
    </row>
    <row r="447" spans="1:2">
      <c r="A447" s="5"/>
      <c r="B447" s="5"/>
    </row>
    <row r="448" spans="1:2">
      <c r="A448" s="5"/>
      <c r="B448" s="5"/>
    </row>
    <row r="449" spans="1:2">
      <c r="A449" s="5"/>
      <c r="B449" s="5"/>
    </row>
    <row r="450" spans="1:2">
      <c r="A450" s="5"/>
      <c r="B450" s="5"/>
    </row>
    <row r="451" spans="1:2">
      <c r="A451" s="5"/>
      <c r="B451" s="5"/>
    </row>
    <row r="452" spans="1:2">
      <c r="A452" s="5"/>
      <c r="B452" s="5"/>
    </row>
    <row r="453" spans="1:2">
      <c r="A453" s="5"/>
      <c r="B453" s="5"/>
    </row>
    <row r="454" spans="1:2">
      <c r="A454" s="5"/>
      <c r="B454" s="5"/>
    </row>
    <row r="455" spans="1:2">
      <c r="A455" s="5"/>
      <c r="B455" s="5"/>
    </row>
    <row r="456" spans="1:2">
      <c r="A456" s="5"/>
      <c r="B456" s="5"/>
    </row>
    <row r="457" spans="1:2">
      <c r="A457" s="5"/>
      <c r="B457" s="5"/>
    </row>
    <row r="458" spans="1:2">
      <c r="A458" s="5"/>
      <c r="B458" s="5"/>
    </row>
    <row r="459" spans="1:2">
      <c r="A459" s="5"/>
      <c r="B459" s="5"/>
    </row>
    <row r="460" spans="1:2">
      <c r="A460" s="5"/>
      <c r="B460" s="5"/>
    </row>
    <row r="461" spans="1:2">
      <c r="A461" s="5"/>
      <c r="B461" s="5"/>
    </row>
    <row r="462" spans="1:2">
      <c r="A462" s="5"/>
      <c r="B462" s="5"/>
    </row>
    <row r="463" spans="1:2">
      <c r="A463" s="5"/>
      <c r="B463" s="5"/>
    </row>
    <row r="464" spans="1:2">
      <c r="A464" s="5"/>
      <c r="B464" s="5"/>
    </row>
    <row r="465" spans="1:2">
      <c r="A465" s="5"/>
      <c r="B465" s="5"/>
    </row>
    <row r="466" spans="1:2">
      <c r="A466" s="5"/>
      <c r="B466" s="5"/>
    </row>
    <row r="467" spans="1:2">
      <c r="A467" s="5"/>
      <c r="B467" s="5"/>
    </row>
    <row r="468" spans="1:2">
      <c r="A468" s="5"/>
      <c r="B468" s="5"/>
    </row>
    <row r="469" spans="1:2">
      <c r="A469" s="5"/>
      <c r="B469" s="5"/>
    </row>
    <row r="470" spans="1:2">
      <c r="A470" s="5"/>
      <c r="B470" s="5"/>
    </row>
    <row r="471" spans="1:2">
      <c r="A471" s="5"/>
      <c r="B471" s="5"/>
    </row>
    <row r="472" spans="1:2">
      <c r="A472" s="5"/>
      <c r="B472" s="5"/>
    </row>
    <row r="473" spans="1:2">
      <c r="A473" s="5"/>
      <c r="B473" s="5"/>
    </row>
    <row r="474" spans="1:2">
      <c r="A474" s="5"/>
      <c r="B474" s="5"/>
    </row>
    <row r="475" spans="1:2">
      <c r="A475" s="5"/>
      <c r="B475" s="5"/>
    </row>
    <row r="476" spans="1:2">
      <c r="A476" s="5"/>
      <c r="B476" s="5"/>
    </row>
    <row r="477" spans="1:2">
      <c r="A477" s="5"/>
      <c r="B477" s="5"/>
    </row>
    <row r="478" spans="1:2">
      <c r="A478" s="5"/>
      <c r="B478" s="5"/>
    </row>
    <row r="479" spans="1:2">
      <c r="A479" s="5"/>
      <c r="B479" s="5"/>
    </row>
    <row r="480" spans="1:2">
      <c r="A480" s="5"/>
      <c r="B480" s="5"/>
    </row>
    <row r="481" spans="1:2">
      <c r="A481" s="5"/>
      <c r="B481" s="5"/>
    </row>
    <row r="482" spans="1:2">
      <c r="A482" s="5"/>
      <c r="B482" s="5"/>
    </row>
    <row r="483" spans="1:2">
      <c r="A483" s="5"/>
      <c r="B483" s="5"/>
    </row>
    <row r="484" spans="1:2">
      <c r="A484" s="5"/>
      <c r="B484" s="5"/>
    </row>
    <row r="485" spans="1:2">
      <c r="A485" s="5"/>
      <c r="B485" s="5"/>
    </row>
    <row r="486" spans="1:2">
      <c r="A486" s="5"/>
      <c r="B486" s="5"/>
    </row>
    <row r="487" spans="1:2">
      <c r="A487" s="5"/>
      <c r="B487" s="5"/>
    </row>
    <row r="488" spans="1:2">
      <c r="A488" s="5"/>
      <c r="B488" s="5"/>
    </row>
    <row r="489" spans="1:2">
      <c r="A489" s="5"/>
      <c r="B489" s="5"/>
    </row>
    <row r="490" spans="1:2">
      <c r="A490" s="5"/>
      <c r="B490" s="5"/>
    </row>
    <row r="491" spans="1:2">
      <c r="A491" s="5"/>
      <c r="B491" s="5"/>
    </row>
    <row r="492" spans="1:2">
      <c r="A492" s="5"/>
      <c r="B492" s="5"/>
    </row>
    <row r="493" spans="1:2">
      <c r="A493" s="5"/>
      <c r="B493" s="5"/>
    </row>
    <row r="494" spans="1:2">
      <c r="A494" s="5"/>
      <c r="B494" s="5"/>
    </row>
    <row r="495" spans="1:2">
      <c r="A495" s="5"/>
      <c r="B495" s="5"/>
    </row>
    <row r="496" spans="1:2">
      <c r="A496" s="5"/>
      <c r="B496" s="5"/>
    </row>
    <row r="497" spans="1:2">
      <c r="A497" s="5"/>
      <c r="B497" s="5"/>
    </row>
    <row r="498" spans="1:2">
      <c r="A498" s="5"/>
      <c r="B498" s="5"/>
    </row>
    <row r="499" spans="1:2">
      <c r="A499" s="5"/>
      <c r="B499" s="5"/>
    </row>
    <row r="500" spans="1:2">
      <c r="A500" s="5"/>
      <c r="B500" s="5"/>
    </row>
    <row r="501" spans="1:2">
      <c r="A501" s="5"/>
      <c r="B501" s="5"/>
    </row>
    <row r="502" spans="1:2">
      <c r="A502" s="5"/>
      <c r="B502" s="5"/>
    </row>
    <row r="503" spans="1:2">
      <c r="A503" s="5"/>
      <c r="B503" s="5"/>
    </row>
    <row r="504" spans="1:2">
      <c r="A504" s="5"/>
      <c r="B504" s="5"/>
    </row>
    <row r="505" spans="1:2">
      <c r="A505" s="5"/>
      <c r="B505" s="5"/>
    </row>
    <row r="506" spans="1:2">
      <c r="A506" s="5"/>
      <c r="B506" s="5"/>
    </row>
    <row r="507" spans="1:2">
      <c r="A507" s="5"/>
      <c r="B507" s="5"/>
    </row>
    <row r="508" spans="1:2">
      <c r="A508" s="5"/>
      <c r="B508" s="5"/>
    </row>
    <row r="509" spans="1:2">
      <c r="A509" s="5"/>
      <c r="B509" s="5"/>
    </row>
    <row r="510" spans="1:2">
      <c r="A510" s="5"/>
      <c r="B510" s="5"/>
    </row>
    <row r="511" spans="1:2">
      <c r="A511" s="5"/>
      <c r="B511" s="5"/>
    </row>
    <row r="512" spans="1:2">
      <c r="A512" s="5"/>
      <c r="B512" s="5"/>
    </row>
    <row r="513" spans="1:2">
      <c r="A513" s="5"/>
      <c r="B513" s="5"/>
    </row>
    <row r="514" spans="1:2">
      <c r="A514" s="5"/>
      <c r="B514" s="5"/>
    </row>
    <row r="515" spans="1:2">
      <c r="A515" s="5"/>
      <c r="B515" s="5"/>
    </row>
    <row r="516" spans="1:2">
      <c r="A516" s="5"/>
      <c r="B516" s="5"/>
    </row>
    <row r="517" spans="1:2">
      <c r="A517" s="5"/>
      <c r="B517" s="5"/>
    </row>
    <row r="518" spans="1:2">
      <c r="A518" s="5"/>
      <c r="B518" s="5"/>
    </row>
    <row r="519" spans="1:2">
      <c r="A519" s="5"/>
      <c r="B519" s="5"/>
    </row>
    <row r="520" spans="1:2">
      <c r="A520" s="5"/>
      <c r="B520" s="5"/>
    </row>
    <row r="521" spans="1:2">
      <c r="A521" s="5"/>
      <c r="B521" s="5"/>
    </row>
    <row r="522" spans="1:2">
      <c r="A522" s="5"/>
      <c r="B522" s="5"/>
    </row>
    <row r="523" spans="1:2">
      <c r="A523" s="5"/>
      <c r="B523" s="5"/>
    </row>
    <row r="524" spans="1:2">
      <c r="A524" s="5"/>
      <c r="B524" s="5"/>
    </row>
    <row r="525" spans="1:2">
      <c r="A525" s="5"/>
      <c r="B525" s="5"/>
    </row>
    <row r="526" spans="1:2">
      <c r="A526" s="5"/>
      <c r="B526" s="5"/>
    </row>
    <row r="527" spans="1:2">
      <c r="A527" s="5"/>
      <c r="B527" s="5"/>
    </row>
    <row r="528" spans="1:2">
      <c r="A528" s="5"/>
      <c r="B528" s="5"/>
    </row>
    <row r="529" spans="1:2">
      <c r="A529" s="5"/>
      <c r="B529" s="5"/>
    </row>
    <row r="530" spans="1:2">
      <c r="A530" s="5"/>
      <c r="B530" s="5"/>
    </row>
    <row r="531" spans="1:2">
      <c r="A531" s="5"/>
      <c r="B531" s="5"/>
    </row>
    <row r="532" spans="1:2">
      <c r="A532" s="5"/>
      <c r="B532" s="5"/>
    </row>
    <row r="533" spans="1:2">
      <c r="A533" s="5"/>
      <c r="B533" s="5"/>
    </row>
    <row r="534" spans="1:2">
      <c r="A534" s="5"/>
      <c r="B534" s="5"/>
    </row>
    <row r="535" spans="1:2">
      <c r="A535" s="5"/>
      <c r="B535" s="5"/>
    </row>
    <row r="536" spans="1:2">
      <c r="A536" s="5"/>
      <c r="B536" s="5"/>
    </row>
    <row r="537" spans="1:2">
      <c r="A537" s="5"/>
      <c r="B537" s="5"/>
    </row>
    <row r="538" spans="1:2">
      <c r="A538" s="5"/>
      <c r="B538" s="5"/>
    </row>
    <row r="539" spans="1:2">
      <c r="A539" s="5"/>
      <c r="B539" s="5"/>
    </row>
    <row r="540" spans="1:2">
      <c r="A540" s="5"/>
      <c r="B540" s="5"/>
    </row>
    <row r="541" spans="1:2">
      <c r="A541" s="5"/>
      <c r="B541" s="5"/>
    </row>
    <row r="542" spans="1:2">
      <c r="A542" s="5"/>
      <c r="B542" s="5"/>
    </row>
    <row r="543" spans="1:2">
      <c r="A543" s="5"/>
      <c r="B543" s="5"/>
    </row>
    <row r="544" spans="1:2">
      <c r="A544" s="5"/>
      <c r="B544" s="5"/>
    </row>
    <row r="545" spans="1:2">
      <c r="A545" s="5"/>
      <c r="B545" s="5"/>
    </row>
    <row r="546" spans="1:2">
      <c r="A546" s="5"/>
      <c r="B546" s="5"/>
    </row>
    <row r="547" spans="1:2">
      <c r="A547" s="5"/>
      <c r="B547" s="5"/>
    </row>
    <row r="548" spans="1:2">
      <c r="A548" s="5"/>
      <c r="B548" s="5"/>
    </row>
    <row r="549" spans="1:2">
      <c r="A549" s="5"/>
      <c r="B549" s="5"/>
    </row>
    <row r="550" spans="1:2">
      <c r="A550" s="5"/>
      <c r="B550" s="5"/>
    </row>
    <row r="551" spans="1:2">
      <c r="A551" s="5"/>
      <c r="B551" s="5"/>
    </row>
    <row r="552" spans="1:2">
      <c r="A552" s="5"/>
      <c r="B552" s="5"/>
    </row>
    <row r="553" spans="1:2">
      <c r="A553" s="5"/>
      <c r="B553" s="5"/>
    </row>
    <row r="554" spans="1:2">
      <c r="A554" s="5"/>
      <c r="B554" s="5"/>
    </row>
    <row r="555" spans="1:2">
      <c r="A555" s="5"/>
      <c r="B555" s="5"/>
    </row>
    <row r="556" spans="1:2">
      <c r="A556" s="5"/>
      <c r="B556" s="5"/>
    </row>
    <row r="557" spans="1:2">
      <c r="A557" s="5"/>
      <c r="B557" s="5"/>
    </row>
    <row r="558" spans="1:2">
      <c r="A558" s="5"/>
      <c r="B558" s="5"/>
    </row>
    <row r="559" spans="1:2">
      <c r="A559" s="5"/>
      <c r="B559" s="5"/>
    </row>
    <row r="560" spans="1:2">
      <c r="A560" s="5"/>
      <c r="B560" s="5"/>
    </row>
    <row r="561" spans="1:2">
      <c r="A561" s="5"/>
      <c r="B561" s="5"/>
    </row>
    <row r="562" spans="1:2">
      <c r="A562" s="5"/>
      <c r="B562" s="5"/>
    </row>
    <row r="563" spans="1:2">
      <c r="A563" s="5"/>
      <c r="B563" s="5"/>
    </row>
    <row r="564" spans="1:2">
      <c r="A564" s="5"/>
      <c r="B564" s="5"/>
    </row>
    <row r="565" spans="1:2">
      <c r="A565" s="5"/>
      <c r="B565" s="5"/>
    </row>
    <row r="566" spans="1:2">
      <c r="A566" s="5"/>
      <c r="B566" s="5"/>
    </row>
    <row r="567" spans="1:2">
      <c r="A567" s="5"/>
      <c r="B567" s="5"/>
    </row>
    <row r="568" spans="1:2">
      <c r="A568" s="5"/>
      <c r="B568" s="5"/>
    </row>
    <row r="569" spans="1:2">
      <c r="A569" s="5"/>
      <c r="B569" s="5"/>
    </row>
    <row r="570" spans="1:2">
      <c r="A570" s="5"/>
      <c r="B570" s="5"/>
    </row>
    <row r="571" spans="1:2">
      <c r="A571" s="5"/>
      <c r="B571" s="5"/>
    </row>
    <row r="572" spans="1:2">
      <c r="A572" s="5"/>
      <c r="B572" s="5"/>
    </row>
    <row r="573" spans="1:2">
      <c r="A573" s="5"/>
      <c r="B573" s="5"/>
    </row>
    <row r="574" spans="1:2">
      <c r="A574" s="5"/>
      <c r="B574" s="5"/>
    </row>
    <row r="575" spans="1:2">
      <c r="A575" s="5"/>
      <c r="B575" s="5"/>
    </row>
    <row r="576" spans="1:2">
      <c r="A576" s="5"/>
      <c r="B576" s="5"/>
    </row>
    <row r="577" spans="1:2">
      <c r="A577" s="5"/>
      <c r="B577" s="5"/>
    </row>
    <row r="578" spans="1:2">
      <c r="A578" s="5"/>
      <c r="B578" s="5"/>
    </row>
    <row r="579" spans="1:2">
      <c r="A579" s="5"/>
      <c r="B579" s="5"/>
    </row>
    <row r="580" spans="1:2">
      <c r="A580" s="5"/>
      <c r="B580" s="5"/>
    </row>
    <row r="581" spans="1:2">
      <c r="A581" s="5"/>
      <c r="B581" s="5"/>
    </row>
    <row r="582" spans="1:2">
      <c r="A582" s="5"/>
      <c r="B582" s="5"/>
    </row>
    <row r="583" spans="1:2">
      <c r="A583" s="5"/>
      <c r="B583" s="5"/>
    </row>
    <row r="584" spans="1:2">
      <c r="A584" s="5"/>
      <c r="B584" s="5"/>
    </row>
    <row r="585" spans="1:2">
      <c r="A585" s="5"/>
      <c r="B585" s="5"/>
    </row>
    <row r="586" spans="1:2">
      <c r="A586" s="5"/>
      <c r="B586" s="5"/>
    </row>
    <row r="587" spans="1:2">
      <c r="A587" s="5"/>
      <c r="B587" s="5"/>
    </row>
    <row r="588" spans="1:2">
      <c r="A588" s="5"/>
      <c r="B588" s="5"/>
    </row>
    <row r="589" spans="1:2">
      <c r="A589" s="5"/>
      <c r="B589" s="5"/>
    </row>
    <row r="590" spans="1:2">
      <c r="A590" s="5"/>
      <c r="B590" s="5"/>
    </row>
    <row r="591" spans="1:2">
      <c r="A591" s="5"/>
      <c r="B591" s="5"/>
    </row>
    <row r="592" spans="1:2">
      <c r="A592" s="5"/>
      <c r="B592" s="5"/>
    </row>
    <row r="593" spans="1:2">
      <c r="A593" s="5"/>
      <c r="B593" s="5"/>
    </row>
    <row r="594" spans="1:2">
      <c r="A594" s="5"/>
      <c r="B594" s="5"/>
    </row>
    <row r="595" spans="1:2">
      <c r="A595" s="5"/>
      <c r="B595" s="5"/>
    </row>
    <row r="596" spans="1:2">
      <c r="A596" s="5"/>
      <c r="B596" s="5"/>
    </row>
    <row r="597" spans="1:2">
      <c r="A597" s="5"/>
      <c r="B597" s="5"/>
    </row>
    <row r="598" spans="1:2">
      <c r="A598" s="5"/>
      <c r="B598" s="5"/>
    </row>
    <row r="599" spans="1:2">
      <c r="A599" s="5"/>
      <c r="B599" s="5"/>
    </row>
    <row r="600" spans="1:2">
      <c r="A600" s="5"/>
      <c r="B600" s="5"/>
    </row>
    <row r="601" spans="1:2">
      <c r="A601" s="5"/>
      <c r="B601" s="5"/>
    </row>
    <row r="602" spans="1:2">
      <c r="A602" s="5"/>
      <c r="B602" s="5"/>
    </row>
    <row r="603" spans="1:2">
      <c r="A603" s="5"/>
      <c r="B603" s="5"/>
    </row>
    <row r="604" spans="1:2">
      <c r="A604" s="5"/>
      <c r="B604" s="5"/>
    </row>
    <row r="605" spans="1:2">
      <c r="A605" s="5"/>
      <c r="B605" s="5"/>
    </row>
    <row r="606" spans="1:2">
      <c r="A606" s="5"/>
      <c r="B606" s="5"/>
    </row>
    <row r="607" spans="1:2">
      <c r="A607" s="5"/>
      <c r="B607" s="5"/>
    </row>
    <row r="608" spans="1:2">
      <c r="A608" s="5"/>
      <c r="B608" s="5"/>
    </row>
    <row r="609" spans="1:2">
      <c r="A609" s="5"/>
      <c r="B609" s="5"/>
    </row>
    <row r="610" spans="1:2">
      <c r="A610" s="5"/>
      <c r="B610" s="5"/>
    </row>
    <row r="611" spans="1:2">
      <c r="A611" s="5"/>
      <c r="B611" s="5"/>
    </row>
    <row r="612" spans="1:2">
      <c r="A612" s="5"/>
      <c r="B612" s="5"/>
    </row>
    <row r="613" spans="1:2">
      <c r="A613" s="5"/>
      <c r="B613" s="5"/>
    </row>
    <row r="614" spans="1:2">
      <c r="A614" s="5"/>
      <c r="B614" s="5"/>
    </row>
    <row r="615" spans="1:2">
      <c r="A615" s="5"/>
      <c r="B615" s="5"/>
    </row>
    <row r="616" spans="1:2">
      <c r="A616" s="5"/>
      <c r="B616" s="5"/>
    </row>
    <row r="617" spans="1:2">
      <c r="A617" s="5"/>
      <c r="B617" s="5"/>
    </row>
    <row r="618" spans="1:2">
      <c r="A618" s="5"/>
      <c r="B618" s="5"/>
    </row>
    <row r="619" spans="1:2">
      <c r="A619" s="5"/>
      <c r="B619" s="5"/>
    </row>
    <row r="620" spans="1:2">
      <c r="A620" s="5"/>
      <c r="B620" s="5"/>
    </row>
    <row r="621" spans="1:2">
      <c r="A621" s="5"/>
      <c r="B621" s="5"/>
    </row>
    <row r="622" spans="1:2">
      <c r="A622" s="5"/>
      <c r="B622" s="5"/>
    </row>
    <row r="623" spans="1:2">
      <c r="A623" s="5"/>
      <c r="B623" s="5"/>
    </row>
    <row r="624" spans="1:2">
      <c r="A624" s="5"/>
      <c r="B624" s="5"/>
    </row>
    <row r="625" spans="1:2">
      <c r="A625" s="5"/>
      <c r="B625" s="5"/>
    </row>
    <row r="626" spans="1:2">
      <c r="A626" s="5"/>
      <c r="B626" s="5"/>
    </row>
    <row r="627" spans="1:2">
      <c r="A627" s="5"/>
      <c r="B627" s="5"/>
    </row>
    <row r="628" spans="1:2">
      <c r="A628" s="5"/>
      <c r="B628" s="5"/>
    </row>
    <row r="629" spans="1:2">
      <c r="A629" s="5"/>
      <c r="B629" s="5"/>
    </row>
    <row r="630" spans="1:2">
      <c r="A630" s="5"/>
      <c r="B630" s="5"/>
    </row>
    <row r="631" spans="1:2">
      <c r="A631" s="5"/>
      <c r="B631" s="5"/>
    </row>
    <row r="632" spans="1:2">
      <c r="A632" s="5"/>
      <c r="B632" s="5"/>
    </row>
    <row r="633" spans="1:2">
      <c r="A633" s="5"/>
      <c r="B633" s="5"/>
    </row>
    <row r="634" spans="1:2">
      <c r="A634" s="5"/>
      <c r="B634" s="5"/>
    </row>
    <row r="635" spans="1:2">
      <c r="A635" s="5"/>
      <c r="B635" s="5"/>
    </row>
    <row r="636" spans="1:2">
      <c r="A636" s="5"/>
      <c r="B636" s="5"/>
    </row>
    <row r="637" spans="1:2">
      <c r="A637" s="5"/>
      <c r="B637" s="5"/>
    </row>
    <row r="638" spans="1:2">
      <c r="A638" s="5"/>
      <c r="B638" s="5"/>
    </row>
    <row r="639" spans="1:2">
      <c r="A639" s="5"/>
      <c r="B639" s="5"/>
    </row>
    <row r="640" spans="1:2">
      <c r="A640" s="5"/>
      <c r="B640" s="5"/>
    </row>
    <row r="641" spans="1:2">
      <c r="A641" s="5"/>
      <c r="B641" s="5"/>
    </row>
    <row r="642" spans="1:2">
      <c r="A642" s="5"/>
      <c r="B642" s="5"/>
    </row>
    <row r="643" spans="1:2">
      <c r="A643" s="5"/>
      <c r="B643" s="5"/>
    </row>
    <row r="644" spans="1:2">
      <c r="A644" s="5"/>
      <c r="B644" s="5"/>
    </row>
    <row r="645" spans="1:2">
      <c r="A645" s="5"/>
      <c r="B645" s="5"/>
    </row>
    <row r="646" spans="1:2">
      <c r="A646" s="5"/>
      <c r="B646" s="5"/>
    </row>
    <row r="647" spans="1:2">
      <c r="A647" s="5"/>
      <c r="B647" s="5"/>
    </row>
    <row r="648" spans="1:2">
      <c r="A648" s="5"/>
      <c r="B648" s="5"/>
    </row>
    <row r="649" spans="1:2">
      <c r="A649" s="5"/>
      <c r="B649" s="5"/>
    </row>
    <row r="650" spans="1:2">
      <c r="A650" s="5"/>
      <c r="B650" s="5"/>
    </row>
    <row r="651" spans="1:2">
      <c r="A651" s="5"/>
      <c r="B651" s="5"/>
    </row>
    <row r="652" spans="1:2">
      <c r="A652" s="5"/>
      <c r="B652" s="5"/>
    </row>
    <row r="653" spans="1:2">
      <c r="A653" s="5"/>
      <c r="B653" s="5"/>
    </row>
    <row r="654" spans="1:2">
      <c r="A654" s="5"/>
      <c r="B654" s="5"/>
    </row>
    <row r="655" spans="1:2">
      <c r="A655" s="5"/>
      <c r="B655" s="5"/>
    </row>
    <row r="656" spans="1:2">
      <c r="A656" s="5"/>
      <c r="B656" s="5"/>
    </row>
    <row r="657" spans="1:2">
      <c r="A657" s="5"/>
      <c r="B657" s="5"/>
    </row>
    <row r="658" spans="1:2">
      <c r="A658" s="5"/>
      <c r="B658" s="5"/>
    </row>
    <row r="659" spans="1:2">
      <c r="A659" s="5"/>
      <c r="B659" s="5"/>
    </row>
    <row r="660" spans="1:2">
      <c r="A660" s="5"/>
      <c r="B660" s="5"/>
    </row>
    <row r="661" spans="1:2">
      <c r="A661" s="5"/>
      <c r="B661" s="5"/>
    </row>
    <row r="662" spans="1:2">
      <c r="A662" s="5"/>
      <c r="B662" s="5"/>
    </row>
    <row r="663" spans="1:2">
      <c r="A663" s="5"/>
      <c r="B663" s="5"/>
    </row>
    <row r="664" spans="1:2">
      <c r="A664" s="5"/>
      <c r="B664" s="5"/>
    </row>
    <row r="665" spans="1:2">
      <c r="A665" s="5"/>
      <c r="B665" s="5"/>
    </row>
    <row r="666" spans="1:2">
      <c r="A666" s="5"/>
      <c r="B666" s="5"/>
    </row>
    <row r="667" spans="1:2">
      <c r="A667" s="5"/>
      <c r="B667" s="5"/>
    </row>
    <row r="668" spans="1:2">
      <c r="A668" s="5"/>
      <c r="B668" s="5"/>
    </row>
    <row r="669" spans="1:2">
      <c r="A669" s="5"/>
      <c r="B669" s="5"/>
    </row>
    <row r="670" spans="1:2">
      <c r="A670" s="5"/>
      <c r="B670" s="5"/>
    </row>
    <row r="671" spans="1:2">
      <c r="A671" s="5"/>
      <c r="B671" s="5"/>
    </row>
    <row r="672" spans="1:2">
      <c r="A672" s="5"/>
      <c r="B672" s="5"/>
    </row>
    <row r="673" spans="1:2">
      <c r="A673" s="5"/>
      <c r="B673" s="5"/>
    </row>
    <row r="674" spans="1:2">
      <c r="A674" s="5"/>
      <c r="B674" s="5"/>
    </row>
    <row r="675" spans="1:2">
      <c r="A675" s="5"/>
      <c r="B675" s="5"/>
    </row>
    <row r="676" spans="1:2">
      <c r="A676" s="5"/>
      <c r="B676" s="5"/>
    </row>
    <row r="677" spans="1:2">
      <c r="A677" s="5"/>
      <c r="B677" s="5"/>
    </row>
    <row r="678" spans="1:2">
      <c r="A678" s="5"/>
      <c r="B678" s="5"/>
    </row>
    <row r="679" spans="1:2">
      <c r="A679" s="5"/>
      <c r="B679" s="5"/>
    </row>
    <row r="680" spans="1:2">
      <c r="A680" s="5"/>
      <c r="B680" s="5"/>
    </row>
    <row r="681" spans="1:2">
      <c r="A681" s="5"/>
      <c r="B681" s="5"/>
    </row>
    <row r="682" spans="1:2">
      <c r="A682" s="5"/>
      <c r="B682" s="5"/>
    </row>
    <row r="683" spans="1:2">
      <c r="A683" s="5"/>
      <c r="B683" s="5"/>
    </row>
    <row r="684" spans="1:2">
      <c r="A684" s="5"/>
      <c r="B684" s="5"/>
    </row>
    <row r="685" spans="1:2">
      <c r="A685" s="5"/>
      <c r="B685" s="5"/>
    </row>
    <row r="686" spans="1:2">
      <c r="A686" s="5"/>
      <c r="B686" s="5"/>
    </row>
    <row r="687" spans="1:2">
      <c r="A687" s="5"/>
      <c r="B687" s="5"/>
    </row>
    <row r="688" spans="1:2">
      <c r="A688" s="5"/>
      <c r="B688" s="5"/>
    </row>
    <row r="689" spans="1:2">
      <c r="A689" s="5"/>
      <c r="B689" s="5"/>
    </row>
    <row r="690" spans="1:2">
      <c r="A690" s="5"/>
      <c r="B690" s="5"/>
    </row>
    <row r="691" spans="1:2">
      <c r="A691" s="5"/>
      <c r="B691" s="5"/>
    </row>
    <row r="692" spans="1:2">
      <c r="A692" s="5"/>
      <c r="B692" s="5"/>
    </row>
    <row r="693" spans="1:2">
      <c r="A693" s="5"/>
      <c r="B693" s="5"/>
    </row>
    <row r="694" spans="1:2">
      <c r="A694" s="5"/>
      <c r="B694" s="5"/>
    </row>
    <row r="695" spans="1:2">
      <c r="A695" s="5"/>
      <c r="B695" s="5"/>
    </row>
    <row r="696" spans="1:2">
      <c r="A696" s="5"/>
      <c r="B696" s="5"/>
    </row>
    <row r="697" spans="1:2">
      <c r="A697" s="5"/>
      <c r="B697" s="5"/>
    </row>
    <row r="698" spans="1:2">
      <c r="A698" s="5"/>
      <c r="B698" s="5"/>
    </row>
    <row r="699" spans="1:2">
      <c r="A699" s="5"/>
      <c r="B699" s="5"/>
    </row>
    <row r="700" spans="1:2">
      <c r="A700" s="5"/>
      <c r="B700" s="5"/>
    </row>
    <row r="701" spans="1:2">
      <c r="A701" s="5"/>
      <c r="B701" s="5"/>
    </row>
    <row r="702" spans="1:2">
      <c r="A702" s="5"/>
      <c r="B702" s="5"/>
    </row>
    <row r="703" spans="1:2">
      <c r="A703" s="5"/>
      <c r="B703" s="5"/>
    </row>
    <row r="704" spans="1:2">
      <c r="A704" s="5"/>
      <c r="B704" s="5"/>
    </row>
    <row r="705" spans="1:2">
      <c r="A705" s="5"/>
      <c r="B705" s="5"/>
    </row>
    <row r="706" spans="1:2">
      <c r="A706" s="5"/>
      <c r="B706" s="5"/>
    </row>
    <row r="707" spans="1:2">
      <c r="A707" s="5"/>
      <c r="B707" s="5"/>
    </row>
    <row r="708" spans="1:2">
      <c r="A708" s="5"/>
      <c r="B708" s="5"/>
    </row>
    <row r="709" spans="1:2">
      <c r="A709" s="5"/>
      <c r="B709" s="5"/>
    </row>
    <row r="710" spans="1:2">
      <c r="A710" s="5"/>
      <c r="B710" s="5"/>
    </row>
    <row r="711" spans="1:2">
      <c r="A711" s="5"/>
      <c r="B711" s="5"/>
    </row>
    <row r="712" spans="1:2">
      <c r="A712" s="5"/>
      <c r="B712" s="5"/>
    </row>
    <row r="713" spans="1:2">
      <c r="A713" s="5"/>
      <c r="B713" s="5"/>
    </row>
    <row r="714" spans="1:2">
      <c r="A714" s="5"/>
      <c r="B714" s="5"/>
    </row>
    <row r="715" spans="1:2">
      <c r="A715" s="5"/>
      <c r="B715" s="5"/>
    </row>
    <row r="716" spans="1:2">
      <c r="A716" s="5"/>
      <c r="B716" s="5"/>
    </row>
    <row r="717" spans="1:2">
      <c r="A717" s="5"/>
      <c r="B717" s="5"/>
    </row>
    <row r="718" spans="1:2">
      <c r="A718" s="5"/>
      <c r="B718" s="5"/>
    </row>
    <row r="719" spans="1:2">
      <c r="A719" s="5"/>
      <c r="B719" s="5"/>
    </row>
    <row r="720" spans="1:2">
      <c r="A720" s="5"/>
      <c r="B720" s="5"/>
    </row>
    <row r="721" spans="1:2">
      <c r="A721" s="5"/>
      <c r="B721" s="5"/>
    </row>
    <row r="722" spans="1:2">
      <c r="A722" s="5"/>
      <c r="B722" s="5"/>
    </row>
    <row r="723" spans="1:2">
      <c r="A723" s="5"/>
      <c r="B723" s="5"/>
    </row>
    <row r="724" spans="1:2">
      <c r="A724" s="5"/>
      <c r="B724" s="5"/>
    </row>
    <row r="725" spans="1:2">
      <c r="A725" s="5"/>
      <c r="B725" s="5"/>
    </row>
    <row r="726" spans="1:2">
      <c r="A726" s="5"/>
      <c r="B726" s="5"/>
    </row>
    <row r="727" spans="1:2">
      <c r="A727" s="5"/>
      <c r="B727" s="5"/>
    </row>
    <row r="728" spans="1:2">
      <c r="A728" s="5"/>
      <c r="B728" s="5"/>
    </row>
    <row r="729" spans="1:2">
      <c r="A729" s="5"/>
      <c r="B729" s="5"/>
    </row>
    <row r="730" spans="1:2">
      <c r="A730" s="5"/>
      <c r="B730" s="5"/>
    </row>
    <row r="731" spans="1:2">
      <c r="A731" s="5"/>
      <c r="B731" s="5"/>
    </row>
    <row r="732" spans="1:2">
      <c r="A732" s="5"/>
      <c r="B732" s="5"/>
    </row>
    <row r="733" spans="1:2">
      <c r="A733" s="5"/>
      <c r="B733" s="5"/>
    </row>
    <row r="734" spans="1:2">
      <c r="A734" s="5"/>
      <c r="B734" s="5"/>
    </row>
    <row r="735" spans="1:2">
      <c r="A735" s="5"/>
      <c r="B735" s="5"/>
    </row>
    <row r="736" spans="1:2">
      <c r="A736" s="5"/>
      <c r="B736" s="5"/>
    </row>
    <row r="737" spans="1:2">
      <c r="A737" s="5"/>
      <c r="B737" s="5"/>
    </row>
    <row r="738" spans="1:2">
      <c r="A738" s="5"/>
      <c r="B738" s="5"/>
    </row>
    <row r="739" spans="1:2">
      <c r="A739" s="5"/>
      <c r="B739" s="5"/>
    </row>
    <row r="740" spans="1:2">
      <c r="A740" s="5"/>
      <c r="B740" s="5"/>
    </row>
    <row r="741" spans="1:2">
      <c r="A741" s="5"/>
      <c r="B741" s="5"/>
    </row>
    <row r="742" spans="1:2">
      <c r="A742" s="5"/>
      <c r="B742" s="5"/>
    </row>
    <row r="743" spans="1:2">
      <c r="A743" s="5"/>
      <c r="B743" s="5"/>
    </row>
    <row r="744" spans="1:2">
      <c r="A744" s="5"/>
      <c r="B744" s="5"/>
    </row>
    <row r="745" spans="1:2">
      <c r="A745" s="5"/>
      <c r="B745" s="5"/>
    </row>
    <row r="746" spans="1:2">
      <c r="A746" s="5"/>
      <c r="B746" s="5"/>
    </row>
    <row r="747" spans="1:2">
      <c r="A747" s="5"/>
      <c r="B747" s="5"/>
    </row>
    <row r="748" spans="1:2">
      <c r="A748" s="5"/>
      <c r="B748" s="5"/>
    </row>
    <row r="749" spans="1:2">
      <c r="A749" s="5"/>
      <c r="B749" s="5"/>
    </row>
    <row r="750" spans="1:2">
      <c r="A750" s="5"/>
      <c r="B750" s="5"/>
    </row>
    <row r="751" spans="1:2">
      <c r="A751" s="5"/>
      <c r="B751" s="5"/>
    </row>
    <row r="752" spans="1:2">
      <c r="A752" s="5"/>
      <c r="B752" s="5"/>
    </row>
    <row r="753" spans="1:2">
      <c r="A753" s="5"/>
      <c r="B753" s="5"/>
    </row>
    <row r="754" spans="1:2">
      <c r="A754" s="5"/>
      <c r="B754" s="5"/>
    </row>
    <row r="755" spans="1:2">
      <c r="A755" s="5"/>
      <c r="B755" s="5"/>
    </row>
    <row r="756" spans="1:2">
      <c r="A756" s="5"/>
      <c r="B756" s="5"/>
    </row>
    <row r="757" spans="1:2">
      <c r="A757" s="5"/>
      <c r="B757" s="5"/>
    </row>
    <row r="758" spans="1:2">
      <c r="A758" s="5"/>
      <c r="B758" s="5"/>
    </row>
    <row r="759" spans="1:2">
      <c r="A759" s="5"/>
      <c r="B759" s="5"/>
    </row>
    <row r="760" spans="1:2">
      <c r="A760" s="5"/>
      <c r="B760" s="5"/>
    </row>
    <row r="761" spans="1:2">
      <c r="A761" s="5"/>
      <c r="B761" s="5"/>
    </row>
    <row r="762" spans="1:2">
      <c r="A762" s="5"/>
      <c r="B762" s="5"/>
    </row>
    <row r="763" spans="1:2">
      <c r="A763" s="5"/>
      <c r="B763" s="5"/>
    </row>
    <row r="764" spans="1:2">
      <c r="A764" s="5"/>
      <c r="B764" s="5"/>
    </row>
    <row r="765" spans="1:2">
      <c r="A765" s="5"/>
      <c r="B765" s="5"/>
    </row>
    <row r="766" spans="1:2">
      <c r="A766" s="5"/>
      <c r="B766" s="5"/>
    </row>
    <row r="767" spans="1:2">
      <c r="A767" s="5"/>
      <c r="B767" s="5"/>
    </row>
    <row r="768" spans="1:2">
      <c r="A768" s="5"/>
      <c r="B768" s="5"/>
    </row>
    <row r="769" spans="1:2">
      <c r="A769" s="5"/>
      <c r="B769" s="5"/>
    </row>
    <row r="770" spans="1:2">
      <c r="A770" s="5"/>
      <c r="B770" s="5"/>
    </row>
    <row r="771" spans="1:2">
      <c r="A771" s="5"/>
      <c r="B771" s="5"/>
    </row>
    <row r="772" spans="1:2">
      <c r="A772" s="5"/>
      <c r="B772" s="5"/>
    </row>
    <row r="773" spans="1:2">
      <c r="A773" s="5"/>
      <c r="B773" s="5"/>
    </row>
    <row r="774" spans="1:2">
      <c r="A774" s="5"/>
      <c r="B774" s="5"/>
    </row>
    <row r="775" spans="1:2">
      <c r="A775" s="5"/>
      <c r="B775" s="5"/>
    </row>
    <row r="776" spans="1:2">
      <c r="A776" s="5"/>
      <c r="B776" s="5"/>
    </row>
    <row r="777" spans="1:2">
      <c r="A777" s="5"/>
      <c r="B777" s="5"/>
    </row>
    <row r="778" spans="1:2">
      <c r="A778" s="5"/>
      <c r="B778" s="5"/>
    </row>
    <row r="779" spans="1:2">
      <c r="A779" s="5"/>
      <c r="B779" s="5"/>
    </row>
    <row r="780" spans="1:2">
      <c r="A780" s="5"/>
      <c r="B780" s="5"/>
    </row>
    <row r="781" spans="1:2">
      <c r="A781" s="5"/>
      <c r="B781" s="5"/>
    </row>
    <row r="782" spans="1:2">
      <c r="A782" s="5"/>
      <c r="B782" s="5"/>
    </row>
    <row r="783" spans="1:2">
      <c r="A783" s="5"/>
      <c r="B783" s="5"/>
    </row>
    <row r="784" spans="1:2">
      <c r="A784" s="5"/>
      <c r="B784" s="5"/>
    </row>
    <row r="785" spans="1:2">
      <c r="A785" s="5"/>
      <c r="B785" s="5"/>
    </row>
    <row r="786" spans="1:2">
      <c r="A786" s="5"/>
      <c r="B786" s="5"/>
    </row>
    <row r="787" spans="1:2">
      <c r="A787" s="5"/>
      <c r="B787" s="5"/>
    </row>
    <row r="788" spans="1:2">
      <c r="A788" s="5"/>
      <c r="B788" s="5"/>
    </row>
    <row r="789" spans="1:2">
      <c r="A789" s="5"/>
      <c r="B789" s="5"/>
    </row>
    <row r="790" spans="1:2">
      <c r="A790" s="5"/>
      <c r="B790" s="5"/>
    </row>
    <row r="791" spans="1:2">
      <c r="A791" s="5"/>
      <c r="B791" s="5"/>
    </row>
    <row r="792" spans="1:2">
      <c r="A792" s="5"/>
      <c r="B792" s="5"/>
    </row>
    <row r="793" spans="1:2">
      <c r="A793" s="5"/>
      <c r="B793" s="5"/>
    </row>
    <row r="794" spans="1:2">
      <c r="A794" s="5"/>
      <c r="B794" s="5"/>
    </row>
    <row r="795" spans="1:2">
      <c r="A795" s="5"/>
      <c r="B795" s="5"/>
    </row>
    <row r="796" spans="1:2">
      <c r="A796" s="5"/>
      <c r="B796" s="5"/>
    </row>
    <row r="797" spans="1:2">
      <c r="A797" s="5"/>
      <c r="B797" s="5"/>
    </row>
    <row r="798" spans="1:2">
      <c r="A798" s="5"/>
      <c r="B798" s="5"/>
    </row>
    <row r="799" spans="1:2">
      <c r="A799" s="5"/>
      <c r="B799" s="5"/>
    </row>
    <row r="800" spans="1:2">
      <c r="A800" s="5"/>
      <c r="B800" s="5"/>
    </row>
    <row r="801" spans="1:2">
      <c r="A801" s="5"/>
      <c r="B801" s="5"/>
    </row>
    <row r="802" spans="1:2">
      <c r="A802" s="5"/>
      <c r="B802" s="5"/>
    </row>
    <row r="803" spans="1:2">
      <c r="A803" s="5"/>
      <c r="B803" s="5"/>
    </row>
    <row r="804" spans="1:2">
      <c r="A804" s="5"/>
      <c r="B804" s="5"/>
    </row>
    <row r="805" spans="1:2">
      <c r="A805" s="5"/>
      <c r="B805" s="5"/>
    </row>
    <row r="806" spans="1:2">
      <c r="A806" s="5"/>
      <c r="B806" s="5"/>
    </row>
    <row r="807" spans="1:2">
      <c r="A807" s="5"/>
      <c r="B807" s="5"/>
    </row>
    <row r="808" spans="1:2">
      <c r="A808" s="5"/>
      <c r="B808" s="5"/>
    </row>
    <row r="809" spans="1:2">
      <c r="A809" s="5"/>
      <c r="B809" s="5"/>
    </row>
    <row r="810" spans="1:2">
      <c r="A810" s="5"/>
      <c r="B810" s="5"/>
    </row>
    <row r="811" spans="1:2">
      <c r="A811" s="5"/>
      <c r="B811" s="5"/>
    </row>
    <row r="812" spans="1:2">
      <c r="A812" s="5"/>
      <c r="B812" s="5"/>
    </row>
    <row r="813" spans="1:2">
      <c r="A813" s="5"/>
      <c r="B813" s="5"/>
    </row>
    <row r="814" spans="1:2">
      <c r="A814" s="5"/>
      <c r="B814" s="5"/>
    </row>
    <row r="815" spans="1:2">
      <c r="A815" s="5"/>
      <c r="B815" s="5"/>
    </row>
    <row r="816" spans="1:2">
      <c r="A816" s="5"/>
      <c r="B816" s="5"/>
    </row>
    <row r="817" spans="1:2">
      <c r="A817" s="5"/>
      <c r="B817" s="5"/>
    </row>
    <row r="818" spans="1:2">
      <c r="A818" s="5"/>
      <c r="B818" s="5"/>
    </row>
    <row r="819" spans="1:2">
      <c r="A819" s="5"/>
      <c r="B819" s="5"/>
    </row>
    <row r="820" spans="1:2">
      <c r="A820" s="5"/>
      <c r="B820" s="5"/>
    </row>
    <row r="821" spans="1:2">
      <c r="A821" s="5"/>
      <c r="B821" s="5"/>
    </row>
    <row r="822" spans="1:2">
      <c r="A822" s="5"/>
      <c r="B822" s="5"/>
    </row>
    <row r="823" spans="1:2">
      <c r="A823" s="5"/>
      <c r="B823" s="5"/>
    </row>
    <row r="824" spans="1:2">
      <c r="A824" s="5"/>
      <c r="B824" s="5"/>
    </row>
    <row r="825" spans="1:2">
      <c r="A825" s="5"/>
      <c r="B825" s="5"/>
    </row>
    <row r="826" spans="1:2">
      <c r="A826" s="5"/>
      <c r="B826" s="5"/>
    </row>
    <row r="827" spans="1:2">
      <c r="A827" s="5"/>
      <c r="B827" s="5"/>
    </row>
    <row r="828" spans="1:2">
      <c r="A828" s="5"/>
      <c r="B828" s="5"/>
    </row>
    <row r="829" spans="1:2">
      <c r="A829" s="5"/>
      <c r="B829" s="5"/>
    </row>
    <row r="830" spans="1:2">
      <c r="A830" s="5"/>
      <c r="B830" s="5"/>
    </row>
    <row r="831" spans="1:2">
      <c r="A831" s="5"/>
      <c r="B831" s="5"/>
    </row>
    <row r="832" spans="1:2">
      <c r="A832" s="5"/>
      <c r="B832" s="5"/>
    </row>
    <row r="833" spans="1:2">
      <c r="A833" s="5"/>
      <c r="B833" s="5"/>
    </row>
    <row r="834" spans="1:2">
      <c r="A834" s="5"/>
      <c r="B834" s="5"/>
    </row>
    <row r="835" spans="1:2">
      <c r="A835" s="5"/>
      <c r="B835" s="5"/>
    </row>
    <row r="836" spans="1:2">
      <c r="A836" s="5"/>
      <c r="B836" s="5"/>
    </row>
    <row r="837" spans="1:2">
      <c r="A837" s="5"/>
      <c r="B837" s="5"/>
    </row>
    <row r="838" spans="1:2">
      <c r="A838" s="5"/>
      <c r="B838" s="5"/>
    </row>
    <row r="839" spans="1:2">
      <c r="A839" s="5"/>
      <c r="B839" s="5"/>
    </row>
    <row r="840" spans="1:2">
      <c r="A840" s="5"/>
      <c r="B840" s="5"/>
    </row>
    <row r="841" spans="1:2">
      <c r="A841" s="5"/>
      <c r="B841" s="5"/>
    </row>
    <row r="842" spans="1:2">
      <c r="A842" s="5"/>
      <c r="B842" s="5"/>
    </row>
    <row r="843" spans="1:2">
      <c r="A843" s="5"/>
      <c r="B843" s="5"/>
    </row>
    <row r="844" spans="1:2">
      <c r="A844" s="5"/>
      <c r="B844" s="5"/>
    </row>
    <row r="845" spans="1:2">
      <c r="A845" s="5"/>
      <c r="B845" s="5"/>
    </row>
    <row r="846" spans="1:2">
      <c r="A846" s="5"/>
      <c r="B846" s="5"/>
    </row>
    <row r="847" spans="1:2">
      <c r="A847" s="5"/>
      <c r="B847" s="5"/>
    </row>
    <row r="848" spans="1:2">
      <c r="A848" s="5"/>
      <c r="B848" s="5"/>
    </row>
    <row r="849" spans="1:2">
      <c r="A849" s="5"/>
      <c r="B849" s="5"/>
    </row>
    <row r="850" spans="1:2">
      <c r="A850" s="5"/>
      <c r="B850" s="5"/>
    </row>
    <row r="851" spans="1:2">
      <c r="A851" s="5"/>
      <c r="B851" s="5"/>
    </row>
    <row r="852" spans="1:2">
      <c r="A852" s="5"/>
      <c r="B852" s="5"/>
    </row>
    <row r="853" spans="1:2">
      <c r="A853" s="5"/>
      <c r="B853" s="5"/>
    </row>
    <row r="854" spans="1:2">
      <c r="A854" s="5"/>
      <c r="B854" s="5"/>
    </row>
    <row r="855" spans="1:2">
      <c r="A855" s="5"/>
      <c r="B855" s="5"/>
    </row>
    <row r="856" spans="1:2">
      <c r="A856" s="5"/>
      <c r="B856" s="5"/>
    </row>
    <row r="857" spans="1:2">
      <c r="A857" s="5"/>
      <c r="B857" s="5"/>
    </row>
    <row r="858" spans="1:2">
      <c r="A858" s="5"/>
      <c r="B858" s="5"/>
    </row>
    <row r="859" spans="1:2">
      <c r="A859" s="5"/>
      <c r="B859" s="5"/>
    </row>
    <row r="860" spans="1:2">
      <c r="A860" s="5"/>
      <c r="B860" s="5"/>
    </row>
    <row r="861" spans="1:2">
      <c r="A861" s="5"/>
      <c r="B861" s="5"/>
    </row>
    <row r="862" spans="1:2">
      <c r="A862" s="5"/>
      <c r="B862" s="5"/>
    </row>
    <row r="863" spans="1:2">
      <c r="A863" s="5"/>
      <c r="B863" s="5"/>
    </row>
    <row r="864" spans="1:2">
      <c r="A864" s="5"/>
      <c r="B864" s="5"/>
    </row>
    <row r="865" spans="1:2">
      <c r="A865" s="5"/>
      <c r="B865" s="5"/>
    </row>
    <row r="866" spans="1:2">
      <c r="A866" s="5"/>
      <c r="B866" s="5"/>
    </row>
    <row r="867" spans="1:2">
      <c r="A867" s="5"/>
      <c r="B867" s="5"/>
    </row>
    <row r="868" spans="1:2">
      <c r="A868" s="5"/>
      <c r="B868" s="5"/>
    </row>
    <row r="869" spans="1:2">
      <c r="A869" s="5"/>
      <c r="B869" s="5"/>
    </row>
    <row r="870" spans="1:2">
      <c r="A870" s="5"/>
      <c r="B870" s="5"/>
    </row>
    <row r="871" spans="1:2">
      <c r="A871" s="5"/>
      <c r="B871" s="5"/>
    </row>
    <row r="872" spans="1:2">
      <c r="A872" s="5"/>
      <c r="B872" s="5"/>
    </row>
    <row r="873" spans="1:2">
      <c r="A873" s="5"/>
      <c r="B873" s="5"/>
    </row>
    <row r="874" spans="1:2">
      <c r="A874" s="5"/>
      <c r="B874" s="5"/>
    </row>
    <row r="875" spans="1:2">
      <c r="A875" s="5"/>
      <c r="B875" s="5"/>
    </row>
    <row r="876" spans="1:2">
      <c r="A876" s="5"/>
      <c r="B876" s="5"/>
    </row>
    <row r="877" spans="1:2">
      <c r="A877" s="5"/>
      <c r="B877" s="5"/>
    </row>
    <row r="878" spans="1:2">
      <c r="A878" s="5"/>
      <c r="B878" s="5"/>
    </row>
    <row r="879" spans="1:2">
      <c r="A879" s="5"/>
      <c r="B879" s="5"/>
    </row>
    <row r="880" spans="1:2">
      <c r="A880" s="5"/>
      <c r="B880" s="5"/>
    </row>
    <row r="881" spans="1:2">
      <c r="A881" s="5"/>
      <c r="B881" s="5"/>
    </row>
    <row r="882" spans="1:2">
      <c r="A882" s="5"/>
      <c r="B882" s="5"/>
    </row>
    <row r="883" spans="1:2">
      <c r="A883" s="5"/>
      <c r="B883" s="5"/>
    </row>
    <row r="884" spans="1:2">
      <c r="A884" s="5"/>
      <c r="B884" s="5"/>
    </row>
    <row r="885" spans="1:2">
      <c r="A885" s="5"/>
      <c r="B885" s="5"/>
    </row>
    <row r="886" spans="1:2">
      <c r="A886" s="5"/>
      <c r="B886" s="5"/>
    </row>
    <row r="887" spans="1:2">
      <c r="A887" s="5"/>
      <c r="B887" s="5"/>
    </row>
    <row r="888" spans="1:2">
      <c r="A888" s="5"/>
      <c r="B888" s="5"/>
    </row>
    <row r="889" spans="1:2">
      <c r="A889" s="5"/>
      <c r="B889" s="5"/>
    </row>
    <row r="890" spans="1:2">
      <c r="A890" s="5"/>
      <c r="B890" s="5"/>
    </row>
    <row r="891" spans="1:2">
      <c r="A891" s="5"/>
      <c r="B891" s="5"/>
    </row>
    <row r="892" spans="1:2">
      <c r="A892" s="5"/>
      <c r="B892" s="5"/>
    </row>
    <row r="893" spans="1:2">
      <c r="A893" s="5"/>
      <c r="B893" s="5"/>
    </row>
    <row r="894" spans="1:2">
      <c r="A894" s="5"/>
      <c r="B894" s="5"/>
    </row>
    <row r="895" spans="1:2">
      <c r="A895" s="5"/>
      <c r="B895" s="5"/>
    </row>
    <row r="896" spans="1:2">
      <c r="A896" s="5"/>
      <c r="B896" s="5"/>
    </row>
    <row r="897" spans="1:2">
      <c r="A897" s="5"/>
      <c r="B897" s="5"/>
    </row>
    <row r="898" spans="1:2">
      <c r="A898" s="5"/>
      <c r="B898" s="5"/>
    </row>
    <row r="899" spans="1:2">
      <c r="A899" s="5"/>
      <c r="B899" s="5"/>
    </row>
    <row r="900" spans="1:2">
      <c r="A900" s="5"/>
      <c r="B900" s="5"/>
    </row>
    <row r="901" spans="1:2">
      <c r="A901" s="5"/>
      <c r="B901" s="5"/>
    </row>
    <row r="902" spans="1:2">
      <c r="A902" s="5"/>
      <c r="B902" s="5"/>
    </row>
    <row r="903" spans="1:2">
      <c r="A903" s="5"/>
      <c r="B903" s="5"/>
    </row>
    <row r="904" spans="1:2">
      <c r="A904" s="5"/>
      <c r="B904" s="5"/>
    </row>
    <row r="905" spans="1:2">
      <c r="A905" s="5"/>
      <c r="B905" s="5"/>
    </row>
    <row r="906" spans="1:2">
      <c r="A906" s="5"/>
      <c r="B906" s="5"/>
    </row>
    <row r="907" spans="1:2">
      <c r="A907" s="5"/>
      <c r="B907" s="5"/>
    </row>
    <row r="908" spans="1:2">
      <c r="A908" s="5"/>
      <c r="B908" s="5"/>
    </row>
    <row r="909" spans="1:2">
      <c r="A909" s="5"/>
      <c r="B909" s="5"/>
    </row>
    <row r="910" spans="1:2">
      <c r="A910" s="5"/>
      <c r="B910" s="5"/>
    </row>
    <row r="911" spans="1:2">
      <c r="A911" s="5"/>
      <c r="B911" s="5"/>
    </row>
    <row r="912" spans="1:2">
      <c r="A912" s="5"/>
      <c r="B912" s="5"/>
    </row>
    <row r="913" spans="1:2">
      <c r="A913" s="5"/>
      <c r="B913" s="5"/>
    </row>
    <row r="914" spans="1:2">
      <c r="A914" s="5"/>
      <c r="B914" s="5"/>
    </row>
    <row r="915" spans="1:2">
      <c r="A915" s="5"/>
      <c r="B915" s="5"/>
    </row>
    <row r="916" spans="1:2">
      <c r="A916" s="5"/>
      <c r="B916" s="5"/>
    </row>
    <row r="917" spans="1:2">
      <c r="A917" s="5"/>
      <c r="B917" s="5"/>
    </row>
    <row r="918" spans="1:2">
      <c r="A918" s="5"/>
      <c r="B918" s="5"/>
    </row>
    <row r="919" spans="1:2">
      <c r="A919" s="5"/>
      <c r="B919" s="5"/>
    </row>
    <row r="920" spans="1:2">
      <c r="A920" s="5"/>
      <c r="B920" s="5"/>
    </row>
    <row r="921" spans="1:2">
      <c r="A921" s="5"/>
      <c r="B921" s="5"/>
    </row>
    <row r="922" spans="1:2">
      <c r="A922" s="5"/>
      <c r="B922" s="5"/>
    </row>
    <row r="923" spans="1:2">
      <c r="A923" s="5"/>
      <c r="B923" s="5"/>
    </row>
    <row r="924" spans="1:2">
      <c r="A924" s="5"/>
      <c r="B924" s="5"/>
    </row>
    <row r="925" spans="1:2">
      <c r="A925" s="5"/>
      <c r="B925" s="5"/>
    </row>
    <row r="926" spans="1:2">
      <c r="A926" s="5"/>
      <c r="B926" s="5"/>
    </row>
    <row r="927" spans="1:2">
      <c r="A927" s="5"/>
      <c r="B927" s="5"/>
    </row>
    <row r="928" spans="1:2">
      <c r="A928" s="5"/>
      <c r="B928" s="5"/>
    </row>
    <row r="929" spans="1:2">
      <c r="A929" s="5"/>
      <c r="B929" s="5"/>
    </row>
    <row r="930" spans="1:2">
      <c r="A930" s="5"/>
      <c r="B930" s="5"/>
    </row>
    <row r="931" spans="1:2">
      <c r="A931" s="5"/>
      <c r="B931" s="5"/>
    </row>
    <row r="932" spans="1:2">
      <c r="A932" s="5"/>
      <c r="B932" s="5"/>
    </row>
    <row r="933" spans="1:2">
      <c r="A933" s="5"/>
      <c r="B933" s="5"/>
    </row>
    <row r="934" spans="1:2">
      <c r="A934" s="5"/>
      <c r="B934" s="5"/>
    </row>
    <row r="935" spans="1:2">
      <c r="A935" s="5"/>
      <c r="B935" s="5"/>
    </row>
    <row r="936" spans="1:2">
      <c r="A936" s="5"/>
      <c r="B936" s="5"/>
    </row>
    <row r="937" spans="1:2">
      <c r="A937" s="5"/>
      <c r="B937" s="5"/>
    </row>
    <row r="938" spans="1:2">
      <c r="A938" s="5"/>
      <c r="B938" s="5"/>
    </row>
    <row r="939" spans="1:2">
      <c r="A939" s="5"/>
      <c r="B939" s="5"/>
    </row>
    <row r="940" spans="1:2">
      <c r="A940" s="5"/>
      <c r="B940" s="5"/>
    </row>
    <row r="941" spans="1:2">
      <c r="A941" s="5"/>
      <c r="B941" s="5"/>
    </row>
    <row r="942" spans="1:2">
      <c r="A942" s="5"/>
      <c r="B942" s="5"/>
    </row>
    <row r="943" spans="1:2">
      <c r="A943" s="5"/>
      <c r="B943" s="5"/>
    </row>
    <row r="944" spans="1:2">
      <c r="A944" s="5"/>
      <c r="B944" s="5"/>
    </row>
    <row r="945" spans="1:2">
      <c r="A945" s="5"/>
      <c r="B945" s="5"/>
    </row>
    <row r="946" spans="1:2">
      <c r="A946" s="5"/>
      <c r="B946" s="5"/>
    </row>
    <row r="947" spans="1:2">
      <c r="A947" s="5"/>
      <c r="B947" s="5"/>
    </row>
    <row r="948" spans="1:2">
      <c r="A948" s="5"/>
      <c r="B948" s="5"/>
    </row>
    <row r="949" spans="1:2">
      <c r="A949" s="5"/>
      <c r="B949" s="5"/>
    </row>
    <row r="950" spans="1:2">
      <c r="A950" s="5"/>
      <c r="B950" s="5"/>
    </row>
    <row r="951" spans="1:2">
      <c r="A951" s="5"/>
      <c r="B951" s="5"/>
    </row>
    <row r="952" spans="1:2">
      <c r="A952" s="5"/>
      <c r="B952" s="5"/>
    </row>
    <row r="953" spans="1:2">
      <c r="A953" s="5"/>
      <c r="B953" s="5"/>
    </row>
    <row r="954" spans="1:2">
      <c r="A954" s="5"/>
      <c r="B954" s="5"/>
    </row>
    <row r="955" spans="1:2">
      <c r="A955" s="5"/>
      <c r="B955" s="5"/>
    </row>
    <row r="956" spans="1:2">
      <c r="A956" s="5"/>
      <c r="B956" s="5"/>
    </row>
    <row r="957" spans="1:2">
      <c r="A957" s="5"/>
      <c r="B957" s="5"/>
    </row>
    <row r="958" spans="1:2">
      <c r="A958" s="5"/>
      <c r="B958" s="5"/>
    </row>
    <row r="959" spans="1:2">
      <c r="A959" s="5"/>
      <c r="B959" s="5"/>
    </row>
    <row r="960" spans="1:2">
      <c r="A960" s="5"/>
      <c r="B960" s="5"/>
    </row>
    <row r="961" spans="1:2">
      <c r="A961" s="5"/>
      <c r="B961" s="5"/>
    </row>
    <row r="962" spans="1:2">
      <c r="A962" s="5"/>
      <c r="B962" s="5"/>
    </row>
    <row r="963" spans="1:2">
      <c r="A963" s="5"/>
      <c r="B963" s="5"/>
    </row>
    <row r="964" spans="1:2">
      <c r="A964" s="5"/>
      <c r="B964" s="5"/>
    </row>
    <row r="965" spans="1:2">
      <c r="A965" s="5"/>
      <c r="B965" s="5"/>
    </row>
    <row r="966" spans="1:2">
      <c r="A966" s="5"/>
      <c r="B966" s="5"/>
    </row>
    <row r="967" spans="1:2">
      <c r="A967" s="5"/>
      <c r="B967" s="5"/>
    </row>
    <row r="968" spans="1:2">
      <c r="A968" s="5"/>
      <c r="B968" s="5"/>
    </row>
    <row r="969" spans="1:2">
      <c r="A969" s="5"/>
      <c r="B969" s="5"/>
    </row>
    <row r="970" spans="1:2">
      <c r="A970" s="5"/>
      <c r="B970" s="5"/>
    </row>
    <row r="971" spans="1:2">
      <c r="A971" s="5"/>
      <c r="B971" s="5"/>
    </row>
    <row r="972" spans="1:2">
      <c r="A972" s="5"/>
      <c r="B972" s="5"/>
    </row>
    <row r="973" spans="1:2">
      <c r="A973" s="5"/>
      <c r="B973" s="5"/>
    </row>
    <row r="974" spans="1:2">
      <c r="A974" s="5"/>
      <c r="B974" s="5"/>
    </row>
    <row r="975" spans="1:2">
      <c r="A975" s="5"/>
      <c r="B975" s="5"/>
    </row>
    <row r="976" spans="1:2">
      <c r="A976" s="5"/>
      <c r="B976" s="5"/>
    </row>
    <row r="977" spans="1:2">
      <c r="A977" s="5"/>
      <c r="B977" s="5"/>
    </row>
    <row r="978" spans="1:2">
      <c r="A978" s="5"/>
      <c r="B978" s="5"/>
    </row>
    <row r="979" spans="1:2">
      <c r="A979" s="5"/>
      <c r="B979" s="5"/>
    </row>
    <row r="980" spans="1:2">
      <c r="A980" s="5"/>
      <c r="B980" s="5"/>
    </row>
    <row r="981" spans="1:2">
      <c r="A981" s="5"/>
      <c r="B981" s="5"/>
    </row>
    <row r="982" spans="1:2">
      <c r="A982" s="5"/>
      <c r="B982" s="5"/>
    </row>
    <row r="983" spans="1:2">
      <c r="A983" s="5"/>
      <c r="B983" s="5"/>
    </row>
    <row r="984" spans="1:2">
      <c r="A984" s="5"/>
      <c r="B984" s="5"/>
    </row>
    <row r="985" spans="1:2">
      <c r="A985" s="5"/>
      <c r="B985" s="5"/>
    </row>
    <row r="986" spans="1:2">
      <c r="A986" s="5"/>
      <c r="B986" s="5"/>
    </row>
    <row r="987" spans="1:2">
      <c r="A987" s="5"/>
      <c r="B987" s="5"/>
    </row>
    <row r="988" spans="1:2">
      <c r="A988" s="5"/>
      <c r="B988" s="5"/>
    </row>
    <row r="989" spans="1:2">
      <c r="A989" s="5"/>
      <c r="B989" s="5"/>
    </row>
    <row r="990" spans="1:2">
      <c r="A990" s="5"/>
      <c r="B990" s="5"/>
    </row>
    <row r="991" spans="1:2">
      <c r="A991" s="5"/>
      <c r="B991" s="5"/>
    </row>
    <row r="992" spans="1:2">
      <c r="A992" s="5"/>
      <c r="B992" s="5"/>
    </row>
    <row r="993" spans="1:2">
      <c r="A993" s="5"/>
      <c r="B993" s="5"/>
    </row>
    <row r="994" spans="1:2">
      <c r="A994" s="5"/>
      <c r="B994" s="5"/>
    </row>
    <row r="995" spans="1:2">
      <c r="A995" s="5"/>
      <c r="B995" s="5"/>
    </row>
    <row r="996" spans="1:2">
      <c r="A996" s="5"/>
      <c r="B996" s="5"/>
    </row>
    <row r="997" spans="1:2">
      <c r="A997" s="5"/>
      <c r="B997" s="5"/>
    </row>
    <row r="998" spans="1:2">
      <c r="A998" s="5"/>
      <c r="B998" s="5"/>
    </row>
    <row r="999" spans="1:2">
      <c r="A999" s="5"/>
      <c r="B999" s="5"/>
    </row>
    <row r="1000" spans="1:2">
      <c r="A1000" s="5"/>
      <c r="B1000" s="5"/>
    </row>
    <row r="1001" spans="1:2">
      <c r="A1001" s="5"/>
      <c r="B1001" s="5"/>
    </row>
    <row r="1002" spans="1:2">
      <c r="A1002" s="5"/>
      <c r="B1002" s="5"/>
    </row>
    <row r="1003" spans="1:2">
      <c r="A1003" s="5"/>
      <c r="B1003" s="5"/>
    </row>
    <row r="1004" spans="1:2">
      <c r="A1004" s="5"/>
      <c r="B1004" s="5"/>
    </row>
    <row r="1005" spans="1:2">
      <c r="A1005" s="5"/>
      <c r="B1005" s="5"/>
    </row>
    <row r="1006" spans="1:2">
      <c r="A1006" s="5"/>
      <c r="B1006" s="5"/>
    </row>
    <row r="1007" spans="1:2">
      <c r="A1007" s="5"/>
      <c r="B1007" s="5"/>
    </row>
    <row r="1008" spans="1:2">
      <c r="A1008" s="5"/>
      <c r="B1008" s="5"/>
    </row>
    <row r="1009" spans="1:2">
      <c r="A1009" s="5"/>
      <c r="B1009" s="5"/>
    </row>
    <row r="1010" spans="1:2">
      <c r="A1010" s="5"/>
      <c r="B1010" s="5"/>
    </row>
    <row r="1011" spans="1:2">
      <c r="A1011" s="5"/>
      <c r="B1011" s="5"/>
    </row>
    <row r="1012" spans="1:2">
      <c r="A1012" s="5"/>
      <c r="B1012" s="5"/>
    </row>
    <row r="1013" spans="1:2">
      <c r="A1013" s="5"/>
      <c r="B1013" s="5"/>
    </row>
    <row r="1014" spans="1:2">
      <c r="A1014" s="5"/>
      <c r="B1014" s="5"/>
    </row>
    <row r="1015" spans="1:2">
      <c r="A1015" s="5"/>
      <c r="B1015" s="5"/>
    </row>
    <row r="1016" spans="1:2">
      <c r="A1016" s="5"/>
      <c r="B1016" s="5"/>
    </row>
    <row r="1017" spans="1:2">
      <c r="A1017" s="5"/>
      <c r="B1017" s="5"/>
    </row>
    <row r="1018" spans="1:2">
      <c r="A1018" s="5"/>
      <c r="B1018" s="5"/>
    </row>
    <row r="1019" spans="1:2">
      <c r="A1019" s="5"/>
      <c r="B1019" s="5"/>
    </row>
    <row r="1020" spans="1:2">
      <c r="A1020" s="5"/>
      <c r="B1020" s="5"/>
    </row>
    <row r="1021" spans="1:2">
      <c r="A1021" s="5"/>
      <c r="B1021" s="5"/>
    </row>
    <row r="1022" spans="1:2">
      <c r="A1022" s="5"/>
      <c r="B1022" s="5"/>
    </row>
    <row r="1023" spans="1:2">
      <c r="A1023" s="5"/>
      <c r="B1023" s="5"/>
    </row>
    <row r="1024" spans="1:2">
      <c r="A1024" s="5"/>
      <c r="B1024" s="5"/>
    </row>
    <row r="1025" spans="1:2">
      <c r="A1025" s="5"/>
      <c r="B1025" s="5"/>
    </row>
    <row r="1026" spans="1:2">
      <c r="A1026" s="5"/>
      <c r="B1026" s="5"/>
    </row>
    <row r="1027" spans="1:2">
      <c r="A1027" s="5"/>
      <c r="B1027" s="5"/>
    </row>
    <row r="1028" spans="1:2">
      <c r="A1028" s="5"/>
      <c r="B1028" s="5"/>
    </row>
    <row r="1029" spans="1:2">
      <c r="A1029" s="5"/>
      <c r="B1029" s="5"/>
    </row>
    <row r="1030" spans="1:2">
      <c r="A1030" s="5"/>
      <c r="B1030" s="5"/>
    </row>
    <row r="1031" spans="1:2">
      <c r="A1031" s="5"/>
      <c r="B1031" s="5"/>
    </row>
    <row r="1032" spans="1:2">
      <c r="A1032" s="5"/>
      <c r="B1032" s="5"/>
    </row>
    <row r="1033" spans="1:2">
      <c r="A1033" s="5"/>
      <c r="B1033" s="5"/>
    </row>
    <row r="1034" spans="1:2">
      <c r="A1034" s="5"/>
      <c r="B1034" s="5"/>
    </row>
    <row r="1035" spans="1:2">
      <c r="A1035" s="5"/>
      <c r="B1035" s="5"/>
    </row>
    <row r="1036" spans="1:2">
      <c r="A1036" s="5"/>
      <c r="B1036" s="5"/>
    </row>
    <row r="1037" spans="1:2">
      <c r="A1037" s="5"/>
      <c r="B1037" s="5"/>
    </row>
    <row r="1038" spans="1:2">
      <c r="A1038" s="5"/>
      <c r="B1038" s="5"/>
    </row>
    <row r="1039" spans="1:2">
      <c r="A1039" s="5"/>
      <c r="B1039" s="5"/>
    </row>
    <row r="1040" spans="1:2">
      <c r="A1040" s="5"/>
      <c r="B1040" s="5"/>
    </row>
    <row r="1041" spans="1:2">
      <c r="A1041" s="5"/>
      <c r="B1041" s="5"/>
    </row>
    <row r="1042" spans="1:2">
      <c r="A1042" s="5"/>
      <c r="B1042" s="5"/>
    </row>
    <row r="1043" spans="1:2">
      <c r="A1043" s="5"/>
      <c r="B1043" s="5"/>
    </row>
    <row r="1044" spans="1:2">
      <c r="A1044" s="5"/>
      <c r="B1044" s="5"/>
    </row>
    <row r="1045" spans="1:2">
      <c r="A1045" s="5"/>
      <c r="B1045" s="5"/>
    </row>
    <row r="1046" spans="1:2">
      <c r="A1046" s="5"/>
      <c r="B1046" s="5"/>
    </row>
    <row r="1047" spans="1:2">
      <c r="A1047" s="5"/>
      <c r="B1047" s="5"/>
    </row>
    <row r="1048" spans="1:2">
      <c r="A1048" s="5"/>
      <c r="B1048" s="5"/>
    </row>
    <row r="1049" spans="1:2">
      <c r="A1049" s="5"/>
      <c r="B1049" s="5"/>
    </row>
    <row r="1050" spans="1:2">
      <c r="A1050" s="5"/>
      <c r="B1050" s="5"/>
    </row>
    <row r="1051" spans="1:2">
      <c r="A1051" s="5"/>
      <c r="B1051" s="5"/>
    </row>
    <row r="1052" spans="1:2">
      <c r="A1052" s="5"/>
      <c r="B1052" s="5"/>
    </row>
    <row r="1053" spans="1:2">
      <c r="A1053" s="5"/>
      <c r="B1053" s="5"/>
    </row>
    <row r="1054" spans="1:2">
      <c r="A1054" s="5"/>
      <c r="B1054" s="5"/>
    </row>
    <row r="1055" spans="1:2">
      <c r="A1055" s="5"/>
      <c r="B1055" s="5"/>
    </row>
    <row r="1056" spans="1:2">
      <c r="A1056" s="5"/>
      <c r="B1056" s="5"/>
    </row>
    <row r="1057" spans="1:2">
      <c r="A1057" s="5"/>
      <c r="B1057" s="5"/>
    </row>
    <row r="1058" spans="1:2">
      <c r="A1058" s="5"/>
      <c r="B1058" s="5"/>
    </row>
    <row r="1059" spans="1:2">
      <c r="A1059" s="5"/>
      <c r="B1059" s="5"/>
    </row>
    <row r="1060" spans="1:2">
      <c r="A1060" s="5"/>
      <c r="B1060" s="5"/>
    </row>
    <row r="1061" spans="1:2">
      <c r="A1061" s="5"/>
      <c r="B1061" s="5"/>
    </row>
    <row r="1062" spans="1:2">
      <c r="A1062" s="5"/>
      <c r="B1062" s="5"/>
    </row>
    <row r="1063" spans="1:2">
      <c r="A1063" s="5"/>
      <c r="B1063" s="5"/>
    </row>
    <row r="1064" spans="1:2">
      <c r="A1064" s="5"/>
      <c r="B1064" s="5"/>
    </row>
    <row r="1065" spans="1:2">
      <c r="A1065" s="5"/>
      <c r="B1065" s="5"/>
    </row>
    <row r="1066" spans="1:2">
      <c r="A1066" s="5"/>
      <c r="B1066" s="5"/>
    </row>
    <row r="1067" spans="1:2">
      <c r="A1067" s="5"/>
      <c r="B1067" s="5"/>
    </row>
    <row r="1068" spans="1:2">
      <c r="A1068" s="5"/>
      <c r="B1068" s="5"/>
    </row>
    <row r="1069" spans="1:2">
      <c r="A1069" s="5"/>
      <c r="B1069" s="5"/>
    </row>
    <row r="1070" spans="1:2">
      <c r="A1070" s="5"/>
      <c r="B1070" s="5"/>
    </row>
    <row r="1071" spans="1:2">
      <c r="A1071" s="5"/>
      <c r="B1071" s="5"/>
    </row>
    <row r="1072" spans="1:2">
      <c r="A1072" s="5"/>
      <c r="B1072" s="5"/>
    </row>
    <row r="1073" spans="1:2">
      <c r="A1073" s="5"/>
      <c r="B1073" s="5"/>
    </row>
    <row r="1074" spans="1:2">
      <c r="A1074" s="5"/>
      <c r="B1074" s="5"/>
    </row>
    <row r="1075" spans="1:2">
      <c r="A1075" s="5"/>
      <c r="B1075" s="5"/>
    </row>
    <row r="1076" spans="1:2">
      <c r="A1076" s="5"/>
      <c r="B1076" s="5"/>
    </row>
    <row r="1077" spans="1:2">
      <c r="A1077" s="5"/>
      <c r="B1077" s="5"/>
    </row>
    <row r="1078" spans="1:2">
      <c r="A1078" s="5"/>
      <c r="B1078" s="5"/>
    </row>
    <row r="1079" spans="1:2">
      <c r="A1079" s="5"/>
      <c r="B1079" s="5"/>
    </row>
    <row r="1080" spans="1:2">
      <c r="A1080" s="5"/>
      <c r="B1080" s="5"/>
    </row>
    <row r="1081" spans="1:2">
      <c r="A1081" s="5"/>
      <c r="B1081" s="5"/>
    </row>
    <row r="1082" spans="1:2">
      <c r="A1082" s="5"/>
      <c r="B1082" s="5"/>
    </row>
    <row r="1083" spans="1:2">
      <c r="A1083" s="5"/>
      <c r="B1083" s="5"/>
    </row>
    <row r="1084" spans="1:2">
      <c r="A1084" s="5"/>
      <c r="B1084" s="5"/>
    </row>
    <row r="1085" spans="1:2">
      <c r="A1085" s="5"/>
      <c r="B1085" s="5"/>
    </row>
    <row r="1086" spans="1:2">
      <c r="A1086" s="5"/>
      <c r="B1086" s="5"/>
    </row>
    <row r="1087" spans="1:2">
      <c r="A1087" s="5"/>
      <c r="B1087" s="5"/>
    </row>
    <row r="1088" spans="1:2">
      <c r="A1088" s="5"/>
      <c r="B1088" s="5"/>
    </row>
    <row r="1089" spans="1:2">
      <c r="A1089" s="5"/>
      <c r="B1089" s="5"/>
    </row>
    <row r="1090" spans="1:2">
      <c r="A1090" s="5"/>
      <c r="B1090" s="5"/>
    </row>
    <row r="1091" spans="1:2">
      <c r="A1091" s="5"/>
      <c r="B1091" s="5"/>
    </row>
    <row r="1092" spans="1:2">
      <c r="A1092" s="5"/>
      <c r="B1092" s="5"/>
    </row>
    <row r="1093" spans="1:2">
      <c r="A1093" s="5"/>
      <c r="B1093" s="5"/>
    </row>
    <row r="1094" spans="1:2">
      <c r="A1094" s="5"/>
      <c r="B1094" s="5"/>
    </row>
    <row r="1095" spans="1:2">
      <c r="A1095" s="5"/>
      <c r="B1095" s="5"/>
    </row>
    <row r="1096" spans="1:2">
      <c r="A1096" s="5"/>
      <c r="B1096" s="5"/>
    </row>
    <row r="1097" spans="1:2">
      <c r="A1097" s="5"/>
      <c r="B1097" s="5"/>
    </row>
    <row r="1098" spans="1:2">
      <c r="A1098" s="5"/>
      <c r="B1098" s="5"/>
    </row>
    <row r="1099" spans="1:2">
      <c r="A1099" s="5"/>
      <c r="B1099" s="5"/>
    </row>
    <row r="1100" spans="1:2">
      <c r="A1100" s="5"/>
      <c r="B1100" s="5"/>
    </row>
    <row r="1101" spans="1:2">
      <c r="A1101" s="5"/>
      <c r="B1101" s="5"/>
    </row>
    <row r="1102" spans="1:2">
      <c r="A1102" s="5"/>
      <c r="B1102" s="5"/>
    </row>
    <row r="1103" spans="1:2">
      <c r="A1103" s="5"/>
      <c r="B1103" s="5"/>
    </row>
    <row r="1104" spans="1:2">
      <c r="A1104" s="5"/>
      <c r="B1104" s="5"/>
    </row>
    <row r="1105" spans="1:2">
      <c r="A1105" s="5"/>
      <c r="B1105" s="5"/>
    </row>
    <row r="1106" spans="1:2">
      <c r="A1106" s="5"/>
      <c r="B1106" s="5"/>
    </row>
    <row r="1107" spans="1:2">
      <c r="A1107" s="5"/>
      <c r="B1107" s="5"/>
    </row>
    <row r="1108" spans="1:2">
      <c r="A1108" s="5"/>
      <c r="B1108" s="5"/>
    </row>
    <row r="1109" spans="1:2">
      <c r="A1109" s="5"/>
      <c r="B1109" s="5"/>
    </row>
    <row r="1110" spans="1:2">
      <c r="A1110" s="5"/>
      <c r="B1110" s="5"/>
    </row>
    <row r="1111" spans="1:2">
      <c r="A1111" s="5"/>
      <c r="B1111" s="5"/>
    </row>
    <row r="1112" spans="1:2">
      <c r="A1112" s="5"/>
      <c r="B1112" s="5"/>
    </row>
    <row r="1113" spans="1:2">
      <c r="A1113" s="5"/>
      <c r="B1113" s="5"/>
    </row>
    <row r="1114" spans="1:2">
      <c r="A1114" s="5"/>
      <c r="B1114" s="5"/>
    </row>
    <row r="1115" spans="1:2">
      <c r="A1115" s="5"/>
      <c r="B1115" s="5"/>
    </row>
    <row r="1116" spans="1:2">
      <c r="A1116" s="5"/>
      <c r="B1116" s="5"/>
    </row>
    <row r="1117" spans="1:2">
      <c r="A1117" s="5"/>
      <c r="B1117" s="5"/>
    </row>
    <row r="1118" spans="1:2">
      <c r="A1118" s="5"/>
      <c r="B1118" s="5"/>
    </row>
    <row r="1119" spans="1:2">
      <c r="A1119" s="5"/>
      <c r="B1119" s="5"/>
    </row>
    <row r="1120" spans="1:2">
      <c r="A1120" s="5"/>
      <c r="B1120" s="5"/>
    </row>
    <row r="1121" spans="1:2">
      <c r="A1121" s="5"/>
      <c r="B1121" s="5"/>
    </row>
    <row r="1122" spans="1:2">
      <c r="A1122" s="5"/>
      <c r="B1122" s="5"/>
    </row>
    <row r="1123" spans="1:2">
      <c r="A1123" s="5"/>
      <c r="B1123" s="5"/>
    </row>
    <row r="1124" spans="1:2">
      <c r="A1124" s="5"/>
      <c r="B1124" s="5"/>
    </row>
    <row r="1125" spans="1:2">
      <c r="A1125" s="5"/>
      <c r="B1125" s="5"/>
    </row>
    <row r="1126" spans="1:2">
      <c r="A1126" s="5"/>
      <c r="B1126" s="5"/>
    </row>
    <row r="1127" spans="1:2">
      <c r="A1127" s="5"/>
      <c r="B1127" s="5"/>
    </row>
    <row r="1128" spans="1:2">
      <c r="A1128" s="5"/>
      <c r="B1128" s="5"/>
    </row>
    <row r="1129" spans="1:2">
      <c r="A1129" s="5"/>
      <c r="B1129" s="5"/>
    </row>
    <row r="1130" spans="1:2">
      <c r="A1130" s="5"/>
      <c r="B1130" s="5"/>
    </row>
    <row r="1131" spans="1:2">
      <c r="A1131" s="5"/>
      <c r="B1131" s="5"/>
    </row>
    <row r="1132" spans="1:2">
      <c r="A1132" s="5"/>
      <c r="B1132" s="5"/>
    </row>
    <row r="1133" spans="1:2">
      <c r="A1133" s="5"/>
      <c r="B1133" s="5"/>
    </row>
    <row r="1134" spans="1:2">
      <c r="A1134" s="5"/>
      <c r="B1134" s="5"/>
    </row>
    <row r="1135" spans="1:2">
      <c r="A1135" s="5"/>
      <c r="B1135" s="5"/>
    </row>
    <row r="1136" spans="1:2">
      <c r="A1136" s="5"/>
      <c r="B1136" s="5"/>
    </row>
    <row r="1137" spans="1:2">
      <c r="A1137" s="5"/>
      <c r="B1137" s="5"/>
    </row>
    <row r="1138" spans="1:2">
      <c r="A1138" s="5"/>
      <c r="B1138" s="5"/>
    </row>
    <row r="1139" spans="1:2">
      <c r="A1139" s="5"/>
      <c r="B1139" s="5"/>
    </row>
    <row r="1140" spans="1:2">
      <c r="A1140" s="5"/>
      <c r="B1140" s="5"/>
    </row>
    <row r="1141" spans="1:2">
      <c r="A1141" s="5"/>
      <c r="B1141" s="5"/>
    </row>
    <row r="1142" spans="1:2">
      <c r="A1142" s="5"/>
      <c r="B1142" s="5"/>
    </row>
    <row r="1143" spans="1:2">
      <c r="A1143" s="5"/>
      <c r="B1143" s="5"/>
    </row>
    <row r="1144" spans="1:2">
      <c r="A1144" s="5"/>
      <c r="B1144" s="5"/>
    </row>
    <row r="1145" spans="1:2">
      <c r="A1145" s="5"/>
      <c r="B1145" s="5"/>
    </row>
    <row r="1146" spans="1:2">
      <c r="A1146" s="5"/>
      <c r="B1146" s="5"/>
    </row>
    <row r="1147" spans="1:2">
      <c r="A1147" s="5"/>
      <c r="B1147" s="5"/>
    </row>
    <row r="1148" spans="1:2">
      <c r="A1148" s="5"/>
      <c r="B1148" s="5"/>
    </row>
    <row r="1149" spans="1:2">
      <c r="A1149" s="5"/>
      <c r="B1149" s="5"/>
    </row>
    <row r="1150" spans="1:2">
      <c r="A1150" s="5"/>
      <c r="B1150" s="5"/>
    </row>
    <row r="1151" spans="1:2">
      <c r="A1151" s="5"/>
      <c r="B1151" s="5"/>
    </row>
    <row r="1152" spans="1:2">
      <c r="A1152" s="5"/>
      <c r="B1152" s="5"/>
    </row>
    <row r="1153" spans="1:2">
      <c r="A1153" s="5"/>
      <c r="B1153" s="5"/>
    </row>
    <row r="1154" spans="1:2">
      <c r="A1154" s="5"/>
      <c r="B1154" s="5"/>
    </row>
    <row r="1155" spans="1:2">
      <c r="A1155" s="5"/>
      <c r="B1155" s="5"/>
    </row>
    <row r="1156" spans="1:2">
      <c r="A1156" s="5"/>
      <c r="B1156" s="5"/>
    </row>
    <row r="1157" spans="1:2">
      <c r="A1157" s="5"/>
      <c r="B1157" s="5"/>
    </row>
    <row r="1158" spans="1:2">
      <c r="A1158" s="5"/>
      <c r="B1158" s="5"/>
    </row>
    <row r="1159" spans="1:2">
      <c r="A1159" s="5"/>
      <c r="B1159" s="5"/>
    </row>
    <row r="1160" spans="1:2">
      <c r="A1160" s="5"/>
      <c r="B1160" s="5"/>
    </row>
    <row r="1161" spans="1:2">
      <c r="A1161" s="5"/>
      <c r="B1161" s="5"/>
    </row>
    <row r="1162" spans="1:2">
      <c r="A1162" s="5"/>
      <c r="B1162" s="5"/>
    </row>
    <row r="1163" spans="1:2">
      <c r="A1163" s="5"/>
      <c r="B1163" s="5"/>
    </row>
    <row r="1164" spans="1:2">
      <c r="A1164" s="5"/>
      <c r="B1164" s="5"/>
    </row>
    <row r="1165" spans="1:2">
      <c r="A1165" s="5"/>
      <c r="B1165" s="5"/>
    </row>
    <row r="1166" spans="1:2">
      <c r="A1166" s="5"/>
      <c r="B1166" s="5"/>
    </row>
    <row r="1167" spans="1:2">
      <c r="A1167" s="5"/>
      <c r="B1167" s="5"/>
    </row>
    <row r="1168" spans="1:2">
      <c r="A1168" s="5"/>
      <c r="B1168" s="5"/>
    </row>
    <row r="1169" spans="1:2">
      <c r="A1169" s="5"/>
      <c r="B1169" s="5"/>
    </row>
    <row r="1170" spans="1:2">
      <c r="A1170" s="5"/>
      <c r="B1170" s="5"/>
    </row>
    <row r="1171" spans="1:2">
      <c r="A1171" s="5"/>
      <c r="B1171" s="5"/>
    </row>
    <row r="1172" spans="1:2">
      <c r="A1172" s="5"/>
      <c r="B1172" s="5"/>
    </row>
    <row r="1173" spans="1:2">
      <c r="A1173" s="5"/>
      <c r="B1173" s="5"/>
    </row>
    <row r="1174" spans="1:2">
      <c r="A1174" s="5"/>
      <c r="B1174" s="5"/>
    </row>
    <row r="1175" spans="1:2">
      <c r="A1175" s="5"/>
      <c r="B1175" s="5"/>
    </row>
    <row r="1176" spans="1:2">
      <c r="A1176" s="5"/>
      <c r="B1176" s="5"/>
    </row>
    <row r="1177" spans="1:2">
      <c r="A1177" s="5"/>
      <c r="B1177" s="5"/>
    </row>
    <row r="1178" spans="1:2">
      <c r="A1178" s="5"/>
      <c r="B1178" s="5"/>
    </row>
    <row r="1179" spans="1:2">
      <c r="A1179" s="5"/>
      <c r="B1179" s="5"/>
    </row>
    <row r="1180" spans="1:2">
      <c r="A1180" s="5"/>
      <c r="B1180" s="5"/>
    </row>
    <row r="1181" spans="1:2">
      <c r="A1181" s="5"/>
      <c r="B1181" s="5"/>
    </row>
    <row r="1182" spans="1:2">
      <c r="A1182" s="5"/>
      <c r="B1182" s="5"/>
    </row>
    <row r="1183" spans="1:2">
      <c r="A1183" s="5"/>
      <c r="B1183" s="5"/>
    </row>
    <row r="1184" spans="1:2">
      <c r="A1184" s="5"/>
      <c r="B1184" s="5"/>
    </row>
    <row r="1185" spans="1:2">
      <c r="A1185" s="5"/>
      <c r="B1185" s="5"/>
    </row>
    <row r="1186" spans="1:2">
      <c r="A1186" s="5"/>
      <c r="B1186" s="5"/>
    </row>
    <row r="1187" spans="1:2">
      <c r="A1187" s="5"/>
      <c r="B1187" s="5"/>
    </row>
    <row r="1188" spans="1:2">
      <c r="A1188" s="5"/>
      <c r="B1188" s="5"/>
    </row>
    <row r="1189" spans="1:2">
      <c r="A1189" s="5"/>
      <c r="B1189" s="5"/>
    </row>
    <row r="1190" spans="1:2">
      <c r="A1190" s="5"/>
      <c r="B1190" s="5"/>
    </row>
    <row r="1191" spans="1:2">
      <c r="A1191" s="5"/>
      <c r="B1191" s="5"/>
    </row>
    <row r="1192" spans="1:2">
      <c r="A1192" s="5"/>
      <c r="B1192" s="5"/>
    </row>
    <row r="1193" spans="1:2">
      <c r="A1193" s="5"/>
      <c r="B1193" s="5"/>
    </row>
    <row r="1194" spans="1:2">
      <c r="A1194" s="5"/>
      <c r="B1194" s="5"/>
    </row>
    <row r="1195" spans="1:2">
      <c r="A1195" s="5"/>
      <c r="B1195" s="5"/>
    </row>
    <row r="1196" spans="1:2">
      <c r="A1196" s="5"/>
      <c r="B1196" s="5"/>
    </row>
    <row r="1197" spans="1:2">
      <c r="A1197" s="5"/>
      <c r="B1197" s="5"/>
    </row>
    <row r="1198" spans="1:2">
      <c r="A1198" s="5"/>
      <c r="B1198" s="5"/>
    </row>
    <row r="1199" spans="1:2">
      <c r="A1199" s="5"/>
      <c r="B1199" s="5"/>
    </row>
    <row r="1200" spans="1:2">
      <c r="A1200" s="5"/>
      <c r="B1200" s="5"/>
    </row>
    <row r="1201" spans="1:2">
      <c r="A1201" s="5"/>
      <c r="B1201" s="5"/>
    </row>
    <row r="1202" spans="1:2">
      <c r="A1202" s="5"/>
      <c r="B1202" s="5"/>
    </row>
    <row r="1203" spans="1:2">
      <c r="A1203" s="5"/>
      <c r="B1203" s="5"/>
    </row>
    <row r="1204" spans="1:2">
      <c r="A1204" s="5"/>
      <c r="B1204" s="5"/>
    </row>
    <row r="1205" spans="1:2">
      <c r="A1205" s="5"/>
      <c r="B1205" s="5"/>
    </row>
    <row r="1206" spans="1:2">
      <c r="A1206" s="5"/>
      <c r="B1206" s="5"/>
    </row>
    <row r="1207" spans="1:2">
      <c r="A1207" s="5"/>
      <c r="B1207" s="5"/>
    </row>
    <row r="1208" spans="1:2">
      <c r="A1208" s="5"/>
      <c r="B1208" s="5"/>
    </row>
    <row r="1209" spans="1:2">
      <c r="A1209" s="5"/>
      <c r="B1209" s="5"/>
    </row>
    <row r="1210" spans="1:2">
      <c r="A1210" s="5"/>
      <c r="B1210" s="5"/>
    </row>
    <row r="1211" spans="1:2">
      <c r="A1211" s="5"/>
      <c r="B1211" s="5"/>
    </row>
    <row r="1212" spans="1:2">
      <c r="A1212" s="5"/>
      <c r="B1212" s="5"/>
    </row>
    <row r="1213" spans="1:2">
      <c r="A1213" s="5"/>
      <c r="B1213" s="5"/>
    </row>
    <row r="1214" spans="1:2">
      <c r="A1214" s="5"/>
      <c r="B1214" s="5"/>
    </row>
    <row r="1215" spans="1:2">
      <c r="A1215" s="5"/>
      <c r="B1215" s="5"/>
    </row>
    <row r="1216" spans="1:2">
      <c r="A1216" s="5"/>
      <c r="B1216" s="5"/>
    </row>
    <row r="1217" spans="1:2">
      <c r="A1217" s="5"/>
      <c r="B1217" s="5"/>
    </row>
    <row r="1218" spans="1:2">
      <c r="A1218" s="5"/>
      <c r="B1218" s="5"/>
    </row>
    <row r="1219" spans="1:2">
      <c r="A1219" s="5"/>
      <c r="B1219" s="5"/>
    </row>
    <row r="1220" spans="1:2">
      <c r="A1220" s="5"/>
      <c r="B1220" s="5"/>
    </row>
    <row r="1221" spans="1:2">
      <c r="A1221" s="5"/>
      <c r="B1221" s="5"/>
    </row>
    <row r="1222" spans="1:2">
      <c r="A1222" s="5"/>
      <c r="B1222" s="5"/>
    </row>
    <row r="1223" spans="1:2">
      <c r="A1223" s="5"/>
      <c r="B1223" s="5"/>
    </row>
    <row r="1224" spans="1:2">
      <c r="A1224" s="5"/>
      <c r="B1224" s="5"/>
    </row>
    <row r="1225" spans="1:2">
      <c r="A1225" s="5"/>
      <c r="B1225" s="5"/>
    </row>
    <row r="1226" spans="1:2">
      <c r="A1226" s="5"/>
      <c r="B1226" s="5"/>
    </row>
    <row r="1227" spans="1:2">
      <c r="A1227" s="5"/>
      <c r="B1227" s="5"/>
    </row>
    <row r="1228" spans="1:2">
      <c r="A1228" s="5"/>
      <c r="B1228" s="5"/>
    </row>
    <row r="1229" spans="1:2">
      <c r="A1229" s="5"/>
      <c r="B1229" s="5"/>
    </row>
    <row r="1230" spans="1:2">
      <c r="A1230" s="5"/>
      <c r="B1230" s="5"/>
    </row>
    <row r="1231" spans="1:2">
      <c r="A1231" s="5"/>
      <c r="B1231" s="5"/>
    </row>
    <row r="1232" spans="1:2">
      <c r="A1232" s="5"/>
      <c r="B1232" s="5"/>
    </row>
    <row r="1233" spans="1:2">
      <c r="A1233" s="5"/>
      <c r="B1233" s="5"/>
    </row>
    <row r="1234" spans="1:2">
      <c r="A1234" s="5"/>
      <c r="B1234" s="5"/>
    </row>
    <row r="1235" spans="1:2">
      <c r="A1235" s="5"/>
      <c r="B1235" s="5"/>
    </row>
    <row r="1236" spans="1:2">
      <c r="A1236" s="5"/>
      <c r="B1236" s="5"/>
    </row>
    <row r="1237" spans="1:2">
      <c r="A1237" s="5"/>
      <c r="B1237" s="5"/>
    </row>
    <row r="1238" spans="1:2">
      <c r="A1238" s="5"/>
      <c r="B1238" s="5"/>
    </row>
    <row r="1239" spans="1:2">
      <c r="A1239" s="5"/>
      <c r="B1239" s="5"/>
    </row>
    <row r="1240" spans="1:2">
      <c r="A1240" s="5"/>
      <c r="B1240" s="5"/>
    </row>
    <row r="1241" spans="1:2">
      <c r="A1241" s="5"/>
      <c r="B1241" s="5"/>
    </row>
    <row r="1242" spans="1:2">
      <c r="A1242" s="5"/>
      <c r="B1242" s="5"/>
    </row>
    <row r="1243" spans="1:2">
      <c r="A1243" s="5"/>
      <c r="B1243" s="5"/>
    </row>
    <row r="1244" spans="1:2">
      <c r="A1244" s="5"/>
      <c r="B1244" s="5"/>
    </row>
    <row r="1245" spans="1:2">
      <c r="A1245" s="5"/>
      <c r="B1245" s="5"/>
    </row>
    <row r="1246" spans="1:2">
      <c r="A1246" s="5"/>
      <c r="B1246" s="5"/>
    </row>
    <row r="1247" spans="1:2">
      <c r="A1247" s="5"/>
      <c r="B1247" s="5"/>
    </row>
    <row r="1248" spans="1:2">
      <c r="A1248" s="5"/>
      <c r="B1248" s="5"/>
    </row>
    <row r="1249" spans="1:2">
      <c r="A1249" s="5"/>
      <c r="B1249" s="5"/>
    </row>
    <row r="1250" spans="1:2">
      <c r="A1250" s="5"/>
      <c r="B1250" s="5"/>
    </row>
    <row r="1251" spans="1:2">
      <c r="A1251" s="5"/>
      <c r="B1251" s="5"/>
    </row>
    <row r="1252" spans="1:2">
      <c r="A1252" s="5"/>
      <c r="B1252" s="5"/>
    </row>
    <row r="1253" spans="1:2">
      <c r="A1253" s="5"/>
      <c r="B1253" s="5"/>
    </row>
    <row r="1254" spans="1:2">
      <c r="A1254" s="5"/>
      <c r="B1254" s="5"/>
    </row>
    <row r="1255" spans="1:2">
      <c r="A1255" s="5"/>
      <c r="B1255" s="5"/>
    </row>
    <row r="1256" spans="1:2">
      <c r="A1256" s="5"/>
      <c r="B1256" s="5"/>
    </row>
    <row r="1257" spans="1:2">
      <c r="A1257" s="5"/>
      <c r="B1257" s="5"/>
    </row>
    <row r="1258" spans="1:2">
      <c r="A1258" s="5"/>
      <c r="B1258" s="5"/>
    </row>
    <row r="1259" spans="1:2">
      <c r="A1259" s="5"/>
      <c r="B1259" s="5"/>
    </row>
    <row r="1260" spans="1:2">
      <c r="A1260" s="5"/>
      <c r="B1260" s="5"/>
    </row>
    <row r="1261" spans="1:2">
      <c r="A1261" s="5"/>
      <c r="B1261" s="5"/>
    </row>
    <row r="1262" spans="1:2">
      <c r="A1262" s="5"/>
      <c r="B1262" s="5"/>
    </row>
    <row r="1263" spans="1:2">
      <c r="A1263" s="5"/>
      <c r="B1263" s="5"/>
    </row>
    <row r="1264" spans="1:2">
      <c r="A1264" s="5"/>
      <c r="B1264" s="5"/>
    </row>
    <row r="1265" spans="1:2">
      <c r="A1265" s="5"/>
      <c r="B1265" s="5"/>
    </row>
    <row r="1266" spans="1:2">
      <c r="A1266" s="5"/>
      <c r="B1266" s="5"/>
    </row>
    <row r="1267" spans="1:2">
      <c r="A1267" s="5"/>
      <c r="B1267" s="5"/>
    </row>
    <row r="1268" spans="1:2">
      <c r="A1268" s="5"/>
      <c r="B1268" s="5"/>
    </row>
    <row r="1269" spans="1:2">
      <c r="A1269" s="5"/>
      <c r="B1269" s="5"/>
    </row>
    <row r="1270" spans="1:2">
      <c r="A1270" s="5"/>
      <c r="B1270" s="5"/>
    </row>
    <row r="1271" spans="1:2">
      <c r="A1271" s="5"/>
      <c r="B1271" s="5"/>
    </row>
    <row r="1272" spans="1:2">
      <c r="A1272" s="5"/>
      <c r="B1272" s="5"/>
    </row>
    <row r="1273" spans="1:2">
      <c r="A1273" s="5"/>
      <c r="B1273" s="5"/>
    </row>
    <row r="1274" spans="1:2">
      <c r="A1274" s="5"/>
      <c r="B1274" s="5"/>
    </row>
    <row r="1275" spans="1:2">
      <c r="A1275" s="5"/>
      <c r="B1275" s="5"/>
    </row>
    <row r="1276" spans="1:2">
      <c r="A1276" s="5"/>
      <c r="B1276" s="5"/>
    </row>
    <row r="1277" spans="1:2">
      <c r="A1277" s="5"/>
      <c r="B1277" s="5"/>
    </row>
    <row r="1278" spans="1:2">
      <c r="A1278" s="5"/>
      <c r="B1278" s="5"/>
    </row>
    <row r="1279" spans="1:2">
      <c r="A1279" s="5"/>
      <c r="B1279" s="5"/>
    </row>
    <row r="1280" spans="1:2">
      <c r="A1280" s="5"/>
      <c r="B1280" s="5"/>
    </row>
    <row r="1281" spans="1:2">
      <c r="A1281" s="5"/>
      <c r="B1281" s="5"/>
    </row>
    <row r="1282" spans="1:2">
      <c r="A1282" s="5"/>
      <c r="B1282" s="5"/>
    </row>
    <row r="1283" spans="1:2">
      <c r="A1283" s="5"/>
      <c r="B1283" s="5"/>
    </row>
    <row r="1284" spans="1:2">
      <c r="A1284" s="5"/>
      <c r="B1284" s="5"/>
    </row>
    <row r="1285" spans="1:2">
      <c r="A1285" s="5"/>
      <c r="B1285" s="5"/>
    </row>
    <row r="1286" spans="1:2">
      <c r="A1286" s="5"/>
      <c r="B1286" s="5"/>
    </row>
    <row r="1287" spans="1:2">
      <c r="A1287" s="5"/>
      <c r="B1287" s="5"/>
    </row>
    <row r="1288" spans="1:2">
      <c r="A1288" s="5"/>
      <c r="B1288" s="5"/>
    </row>
    <row r="1289" spans="1:2">
      <c r="A1289" s="5"/>
      <c r="B1289" s="5"/>
    </row>
    <row r="1290" spans="1:2">
      <c r="A1290" s="5"/>
      <c r="B1290" s="5"/>
    </row>
    <row r="1291" spans="1:2">
      <c r="A1291" s="5"/>
      <c r="B1291" s="5"/>
    </row>
    <row r="1292" spans="1:2">
      <c r="A1292" s="5"/>
      <c r="B1292" s="5"/>
    </row>
    <row r="1293" spans="1:2">
      <c r="A1293" s="5"/>
      <c r="B1293" s="5"/>
    </row>
    <row r="1294" spans="1:2">
      <c r="A1294" s="5"/>
      <c r="B1294" s="5"/>
    </row>
    <row r="1295" spans="1:2">
      <c r="A1295" s="5"/>
      <c r="B1295" s="5"/>
    </row>
    <row r="1296" spans="1:2">
      <c r="A1296" s="5"/>
      <c r="B1296" s="5"/>
    </row>
    <row r="1297" spans="1:2">
      <c r="A1297" s="5"/>
      <c r="B1297" s="5"/>
    </row>
    <row r="1298" spans="1:2">
      <c r="A1298" s="5"/>
      <c r="B1298" s="5"/>
    </row>
    <row r="1299" spans="1:2">
      <c r="A1299" s="5"/>
      <c r="B1299" s="5"/>
    </row>
    <row r="1300" spans="1:2">
      <c r="A1300" s="5"/>
      <c r="B1300" s="5"/>
    </row>
    <row r="1301" spans="1:2">
      <c r="A1301" s="5"/>
      <c r="B1301" s="5"/>
    </row>
    <row r="1302" spans="1:2">
      <c r="A1302" s="5"/>
      <c r="B1302" s="5"/>
    </row>
    <row r="1303" spans="1:2">
      <c r="A1303" s="5"/>
      <c r="B1303" s="5"/>
    </row>
    <row r="1304" spans="1:2">
      <c r="A1304" s="5"/>
      <c r="B1304" s="5"/>
    </row>
    <row r="1305" spans="1:2">
      <c r="A1305" s="5"/>
      <c r="B1305" s="5"/>
    </row>
    <row r="1306" spans="1:2">
      <c r="A1306" s="5"/>
      <c r="B1306" s="5"/>
    </row>
    <row r="1307" spans="1:2">
      <c r="A1307" s="5"/>
      <c r="B1307" s="5"/>
    </row>
    <row r="1308" spans="1:2">
      <c r="A1308" s="5"/>
      <c r="B1308" s="5"/>
    </row>
    <row r="1309" spans="1:2">
      <c r="A1309" s="5"/>
      <c r="B1309" s="5"/>
    </row>
    <row r="1310" spans="1:2">
      <c r="A1310" s="5"/>
      <c r="B1310" s="5"/>
    </row>
    <row r="1311" spans="1:2">
      <c r="A1311" s="5"/>
      <c r="B1311" s="5"/>
    </row>
    <row r="1312" spans="1:2">
      <c r="A1312" s="5"/>
      <c r="B1312" s="5"/>
    </row>
    <row r="1313" spans="1:2">
      <c r="A1313" s="5"/>
      <c r="B1313" s="5"/>
    </row>
    <row r="1314" spans="1:2">
      <c r="A1314" s="5"/>
      <c r="B1314" s="5"/>
    </row>
    <row r="1315" spans="1:2">
      <c r="A1315" s="5"/>
      <c r="B1315" s="5"/>
    </row>
    <row r="1316" spans="1:2">
      <c r="A1316" s="5"/>
      <c r="B1316" s="5"/>
    </row>
    <row r="1317" spans="1:2">
      <c r="A1317" s="5"/>
      <c r="B1317" s="5"/>
    </row>
    <row r="1318" spans="1:2">
      <c r="A1318" s="5"/>
      <c r="B1318" s="5"/>
    </row>
    <row r="1319" spans="1:2">
      <c r="A1319" s="5"/>
      <c r="B1319" s="5"/>
    </row>
    <row r="1320" spans="1:2">
      <c r="A1320" s="5"/>
      <c r="B1320" s="5"/>
    </row>
    <row r="1321" spans="1:2">
      <c r="A1321" s="5"/>
      <c r="B1321" s="5"/>
    </row>
    <row r="1322" spans="1:2">
      <c r="A1322" s="5"/>
      <c r="B1322" s="5"/>
    </row>
    <row r="1323" spans="1:2">
      <c r="A1323" s="5"/>
      <c r="B1323" s="5"/>
    </row>
    <row r="1324" spans="1:2">
      <c r="A1324" s="5"/>
      <c r="B1324" s="5"/>
    </row>
    <row r="1325" spans="1:2">
      <c r="A1325" s="5"/>
      <c r="B1325" s="5"/>
    </row>
    <row r="1326" spans="1:2">
      <c r="A1326" s="5"/>
      <c r="B1326" s="5"/>
    </row>
    <row r="1327" spans="1:2">
      <c r="A1327" s="5"/>
      <c r="B1327" s="5"/>
    </row>
    <row r="1328" spans="1:2">
      <c r="A1328" s="5"/>
      <c r="B1328" s="5"/>
    </row>
    <row r="1329" spans="1:2">
      <c r="A1329" s="5"/>
      <c r="B1329" s="5"/>
    </row>
    <row r="1330" spans="1:2">
      <c r="A1330" s="5"/>
      <c r="B1330" s="5"/>
    </row>
    <row r="1331" spans="1:2">
      <c r="A1331" s="5"/>
      <c r="B1331" s="5"/>
    </row>
    <row r="1332" spans="1:2">
      <c r="A1332" s="5"/>
      <c r="B1332" s="5"/>
    </row>
    <row r="1333" spans="1:2">
      <c r="A1333" s="5"/>
      <c r="B1333" s="5"/>
    </row>
    <row r="1334" spans="1:2">
      <c r="A1334" s="5"/>
      <c r="B1334" s="5"/>
    </row>
    <row r="1335" spans="1:2">
      <c r="A1335" s="5"/>
      <c r="B1335" s="5"/>
    </row>
    <row r="1336" spans="1:2">
      <c r="A1336" s="5"/>
      <c r="B1336" s="5"/>
    </row>
    <row r="1337" spans="1:2">
      <c r="A1337" s="5"/>
      <c r="B1337" s="5"/>
    </row>
    <row r="1338" spans="1:2">
      <c r="A1338" s="5"/>
      <c r="B1338" s="5"/>
    </row>
    <row r="1339" spans="1:2">
      <c r="A1339" s="5"/>
      <c r="B1339" s="5"/>
    </row>
    <row r="1340" spans="1:2">
      <c r="A1340" s="5"/>
      <c r="B1340" s="5"/>
    </row>
    <row r="1341" spans="1:2">
      <c r="A1341" s="5"/>
      <c r="B1341" s="5"/>
    </row>
    <row r="1342" spans="1:2">
      <c r="A1342" s="5"/>
      <c r="B1342" s="5"/>
    </row>
    <row r="1343" spans="1:2">
      <c r="A1343" s="5"/>
      <c r="B1343" s="5"/>
    </row>
    <row r="1344" spans="1:2">
      <c r="A1344" s="5"/>
      <c r="B1344" s="5"/>
    </row>
    <row r="1345" spans="1:2">
      <c r="A1345" s="5"/>
      <c r="B1345" s="5"/>
    </row>
    <row r="1346" spans="1:2">
      <c r="A1346" s="5"/>
      <c r="B1346" s="5"/>
    </row>
    <row r="1347" spans="1:2">
      <c r="A1347" s="5"/>
      <c r="B1347" s="5"/>
    </row>
    <row r="1348" spans="1:2">
      <c r="A1348" s="5"/>
      <c r="B1348" s="5"/>
    </row>
    <row r="1349" spans="1:2">
      <c r="A1349" s="5"/>
      <c r="B1349" s="5"/>
    </row>
    <row r="1350" spans="1:2">
      <c r="A1350" s="5"/>
      <c r="B1350" s="5"/>
    </row>
    <row r="1351" spans="1:2">
      <c r="A1351" s="5"/>
      <c r="B1351" s="5"/>
    </row>
    <row r="1352" spans="1:2">
      <c r="A1352" s="5"/>
      <c r="B1352" s="5"/>
    </row>
    <row r="1353" spans="1:2">
      <c r="A1353" s="5"/>
      <c r="B1353" s="5"/>
    </row>
    <row r="1354" spans="1:2">
      <c r="A1354" s="5"/>
      <c r="B1354" s="5"/>
    </row>
    <row r="1355" spans="1:2">
      <c r="A1355" s="5"/>
      <c r="B1355" s="5"/>
    </row>
    <row r="1356" spans="1:2">
      <c r="A1356" s="5"/>
      <c r="B1356" s="5"/>
    </row>
    <row r="1357" spans="1:2">
      <c r="A1357" s="5"/>
      <c r="B1357" s="5"/>
    </row>
    <row r="1358" spans="1:2">
      <c r="A1358" s="5"/>
      <c r="B1358" s="5"/>
    </row>
    <row r="1359" spans="1:2">
      <c r="A1359" s="5"/>
      <c r="B1359" s="5"/>
    </row>
    <row r="1360" spans="1:2">
      <c r="A1360" s="5"/>
      <c r="B1360" s="5"/>
    </row>
    <row r="1361" spans="1:2">
      <c r="A1361" s="5"/>
      <c r="B1361" s="5"/>
    </row>
    <row r="1362" spans="1:2">
      <c r="A1362" s="5"/>
      <c r="B1362" s="5"/>
    </row>
    <row r="1363" spans="1:2">
      <c r="A1363" s="5"/>
      <c r="B1363" s="5"/>
    </row>
    <row r="1364" spans="1:2">
      <c r="A1364" s="5"/>
      <c r="B1364" s="5"/>
    </row>
    <row r="1365" spans="1:2">
      <c r="A1365" s="5"/>
      <c r="B1365" s="5"/>
    </row>
    <row r="1366" spans="1:2">
      <c r="A1366" s="5"/>
      <c r="B1366" s="5"/>
    </row>
    <row r="1367" spans="1:2">
      <c r="A1367" s="5"/>
      <c r="B1367" s="5"/>
    </row>
    <row r="1368" spans="1:2">
      <c r="A1368" s="5"/>
      <c r="B1368" s="5"/>
    </row>
    <row r="1369" spans="1:2">
      <c r="A1369" s="5"/>
      <c r="B1369" s="5"/>
    </row>
    <row r="1370" spans="1:2">
      <c r="A1370" s="5"/>
      <c r="B1370" s="5"/>
    </row>
    <row r="1371" spans="1:2">
      <c r="A1371" s="5"/>
      <c r="B1371" s="5"/>
    </row>
    <row r="1372" spans="1:2">
      <c r="A1372" s="5"/>
      <c r="B1372" s="5"/>
    </row>
    <row r="1373" spans="1:2">
      <c r="A1373" s="5"/>
      <c r="B1373" s="5"/>
    </row>
    <row r="1374" spans="1:2">
      <c r="A1374" s="5"/>
      <c r="B1374" s="5"/>
    </row>
    <row r="1375" spans="1:2">
      <c r="A1375" s="5"/>
      <c r="B1375" s="5"/>
    </row>
    <row r="1376" spans="1:2">
      <c r="A1376" s="5"/>
      <c r="B1376" s="5"/>
    </row>
    <row r="1377" spans="1:2">
      <c r="A1377" s="5"/>
      <c r="B1377" s="5"/>
    </row>
    <row r="1378" spans="1:2">
      <c r="A1378" s="5"/>
      <c r="B1378" s="5"/>
    </row>
    <row r="1379" spans="1:2">
      <c r="A1379" s="5"/>
      <c r="B1379" s="5"/>
    </row>
    <row r="1380" spans="1:2">
      <c r="A1380" s="5"/>
      <c r="B1380" s="5"/>
    </row>
    <row r="1381" spans="1:2">
      <c r="A1381" s="5"/>
      <c r="B1381" s="5"/>
    </row>
    <row r="1382" spans="1:2">
      <c r="A1382" s="5"/>
      <c r="B1382" s="5"/>
    </row>
    <row r="1383" spans="1:2">
      <c r="A1383" s="5"/>
      <c r="B1383" s="5"/>
    </row>
    <row r="1384" spans="1:2">
      <c r="A1384" s="5"/>
      <c r="B1384" s="5"/>
    </row>
    <row r="1385" spans="1:2">
      <c r="A1385" s="5"/>
      <c r="B1385" s="5"/>
    </row>
    <row r="1386" spans="1:2">
      <c r="A1386" s="5"/>
      <c r="B1386" s="5"/>
    </row>
    <row r="1387" spans="1:2">
      <c r="A1387" s="5"/>
      <c r="B1387" s="5"/>
    </row>
    <row r="1388" spans="1:2">
      <c r="A1388" s="5"/>
      <c r="B1388" s="5"/>
    </row>
    <row r="1389" spans="1:2">
      <c r="A1389" s="5"/>
      <c r="B1389" s="5"/>
    </row>
    <row r="1390" spans="1:2">
      <c r="A1390" s="5"/>
      <c r="B1390" s="5"/>
    </row>
    <row r="1391" spans="1:2">
      <c r="A1391" s="5"/>
      <c r="B1391" s="5"/>
    </row>
    <row r="1392" spans="1:2">
      <c r="A1392" s="5"/>
      <c r="B1392" s="5"/>
    </row>
    <row r="1393" spans="1:2">
      <c r="A1393" s="5"/>
      <c r="B1393" s="5"/>
    </row>
    <row r="1394" spans="1:2">
      <c r="A1394" s="5"/>
      <c r="B1394" s="5"/>
    </row>
    <row r="1395" spans="1:2">
      <c r="A1395" s="5"/>
      <c r="B1395" s="5"/>
    </row>
    <row r="1396" spans="1:2">
      <c r="A1396" s="5"/>
      <c r="B1396" s="5"/>
    </row>
    <row r="1397" spans="1:2">
      <c r="A1397" s="5"/>
      <c r="B1397" s="5"/>
    </row>
    <row r="1398" spans="1:2">
      <c r="A1398" s="5"/>
      <c r="B1398" s="5"/>
    </row>
    <row r="1399" spans="1:2">
      <c r="A1399" s="5"/>
      <c r="B1399" s="5"/>
    </row>
    <row r="1400" spans="1:2">
      <c r="A1400" s="5"/>
      <c r="B1400" s="5"/>
    </row>
    <row r="1401" spans="1:2">
      <c r="A1401" s="5"/>
      <c r="B1401" s="5"/>
    </row>
    <row r="1402" spans="1:2">
      <c r="A1402" s="5"/>
      <c r="B1402" s="5"/>
    </row>
    <row r="1403" spans="1:2">
      <c r="A1403" s="5"/>
      <c r="B1403" s="5"/>
    </row>
    <row r="1404" spans="1:2">
      <c r="A1404" s="5"/>
      <c r="B1404" s="5"/>
    </row>
    <row r="1405" spans="1:2">
      <c r="A1405" s="5"/>
      <c r="B1405" s="5"/>
    </row>
    <row r="1406" spans="1:2">
      <c r="A1406" s="5"/>
      <c r="B1406" s="5"/>
    </row>
    <row r="1407" spans="1:2">
      <c r="A1407" s="5"/>
      <c r="B1407" s="5"/>
    </row>
    <row r="1408" spans="1:2">
      <c r="A1408" s="5"/>
      <c r="B1408" s="5"/>
    </row>
    <row r="1409" spans="1:2">
      <c r="A1409" s="5"/>
      <c r="B1409" s="5"/>
    </row>
    <row r="1410" spans="1:2">
      <c r="A1410" s="5"/>
      <c r="B1410" s="5"/>
    </row>
    <row r="1411" spans="1:2">
      <c r="A1411" s="5"/>
      <c r="B1411" s="5"/>
    </row>
    <row r="1412" spans="1:2">
      <c r="A1412" s="5"/>
      <c r="B1412" s="5"/>
    </row>
    <row r="1413" spans="1:2">
      <c r="A1413" s="5"/>
      <c r="B1413" s="5"/>
    </row>
    <row r="1414" spans="1:2">
      <c r="A1414" s="5"/>
      <c r="B1414" s="5"/>
    </row>
    <row r="1415" spans="1:2">
      <c r="A1415" s="5"/>
      <c r="B1415" s="5"/>
    </row>
    <row r="1416" spans="1:2">
      <c r="A1416" s="5"/>
      <c r="B1416" s="5"/>
    </row>
    <row r="1417" spans="1:2">
      <c r="A1417" s="5"/>
      <c r="B1417" s="5"/>
    </row>
    <row r="1418" spans="1:2">
      <c r="A1418" s="5"/>
      <c r="B1418" s="5"/>
    </row>
    <row r="1419" spans="1:2">
      <c r="A1419" s="5"/>
      <c r="B1419" s="5"/>
    </row>
    <row r="1420" spans="1:2">
      <c r="A1420" s="5"/>
      <c r="B1420" s="5"/>
    </row>
    <row r="1421" spans="1:2">
      <c r="A1421" s="5"/>
      <c r="B1421" s="5"/>
    </row>
    <row r="1422" spans="1:2">
      <c r="A1422" s="5"/>
      <c r="B1422" s="5"/>
    </row>
    <row r="1423" spans="1:2">
      <c r="A1423" s="5"/>
      <c r="B1423" s="5"/>
    </row>
    <row r="1424" spans="1:2">
      <c r="A1424" s="5"/>
      <c r="B1424" s="5"/>
    </row>
    <row r="1425" spans="1:2">
      <c r="A1425" s="5"/>
      <c r="B1425" s="5"/>
    </row>
    <row r="1426" spans="1:2">
      <c r="A1426" s="5"/>
      <c r="B1426" s="5"/>
    </row>
    <row r="1427" spans="1:2">
      <c r="A1427" s="5"/>
      <c r="B1427" s="5"/>
    </row>
    <row r="1428" spans="1:2">
      <c r="A1428" s="5"/>
      <c r="B1428" s="5"/>
    </row>
    <row r="1429" spans="1:2">
      <c r="A1429" s="5"/>
      <c r="B1429" s="5"/>
    </row>
    <row r="1430" spans="1:2">
      <c r="A1430" s="5"/>
      <c r="B1430" s="5"/>
    </row>
    <row r="1431" spans="1:2">
      <c r="A1431" s="5"/>
      <c r="B1431" s="5"/>
    </row>
    <row r="1432" spans="1:2">
      <c r="A1432" s="5"/>
      <c r="B1432" s="5"/>
    </row>
    <row r="1433" spans="1:2">
      <c r="A1433" s="5"/>
      <c r="B1433" s="5"/>
    </row>
    <row r="1434" spans="1:2">
      <c r="A1434" s="5"/>
      <c r="B1434" s="5"/>
    </row>
    <row r="1435" spans="1:2">
      <c r="A1435" s="5"/>
      <c r="B1435" s="5"/>
    </row>
    <row r="1436" spans="1:2">
      <c r="A1436" s="5"/>
      <c r="B1436" s="5"/>
    </row>
    <row r="1437" spans="1:2">
      <c r="A1437" s="5"/>
      <c r="B1437" s="5"/>
    </row>
    <row r="1438" spans="1:2">
      <c r="A1438" s="5"/>
      <c r="B1438" s="5"/>
    </row>
    <row r="1439" spans="1:2">
      <c r="A1439" s="5"/>
      <c r="B1439" s="5"/>
    </row>
    <row r="1440" spans="1:2">
      <c r="A1440" s="5"/>
      <c r="B1440" s="5"/>
    </row>
    <row r="1441" spans="1:2">
      <c r="A1441" s="5"/>
      <c r="B1441" s="5"/>
    </row>
    <row r="1442" spans="1:2">
      <c r="A1442" s="5"/>
      <c r="B1442" s="5"/>
    </row>
    <row r="1443" spans="1:2">
      <c r="A1443" s="5"/>
      <c r="B1443" s="5"/>
    </row>
    <row r="1444" spans="1:2">
      <c r="A1444" s="5"/>
      <c r="B1444" s="5"/>
    </row>
    <row r="1445" spans="1:2">
      <c r="A1445" s="5"/>
      <c r="B1445" s="5"/>
    </row>
    <row r="1446" spans="1:2">
      <c r="A1446" s="5"/>
      <c r="B1446" s="5"/>
    </row>
    <row r="1447" spans="1:2">
      <c r="A1447" s="5"/>
      <c r="B1447" s="5"/>
    </row>
    <row r="1448" spans="1:2">
      <c r="A1448" s="5"/>
      <c r="B1448" s="5"/>
    </row>
    <row r="1449" spans="1:2">
      <c r="A1449" s="5"/>
      <c r="B1449" s="5"/>
    </row>
    <row r="1450" spans="1:2">
      <c r="A1450" s="5"/>
      <c r="B1450" s="5"/>
    </row>
    <row r="1451" spans="1:2">
      <c r="A1451" s="5"/>
      <c r="B1451" s="5"/>
    </row>
    <row r="1452" spans="1:2">
      <c r="A1452" s="5"/>
      <c r="B1452" s="5"/>
    </row>
    <row r="1453" spans="1:2">
      <c r="A1453" s="5"/>
      <c r="B1453" s="5"/>
    </row>
    <row r="1454" spans="1:2">
      <c r="A1454" s="5"/>
      <c r="B1454" s="5"/>
    </row>
    <row r="1455" spans="1:2">
      <c r="A1455" s="5"/>
      <c r="B1455" s="5"/>
    </row>
    <row r="1456" spans="1:2">
      <c r="A1456" s="5"/>
      <c r="B1456" s="5"/>
    </row>
    <row r="1457" spans="1:2">
      <c r="A1457" s="5"/>
      <c r="B1457" s="5"/>
    </row>
    <row r="1458" spans="1:2">
      <c r="A1458" s="5"/>
      <c r="B1458" s="5"/>
    </row>
    <row r="1459" spans="1:2">
      <c r="A1459" s="5"/>
      <c r="B1459" s="5"/>
    </row>
    <row r="1460" spans="1:2">
      <c r="A1460" s="5"/>
      <c r="B1460" s="5"/>
    </row>
    <row r="1461" spans="1:2">
      <c r="A1461" s="5"/>
      <c r="B1461" s="5"/>
    </row>
    <row r="1462" spans="1:2">
      <c r="A1462" s="5"/>
      <c r="B1462" s="5"/>
    </row>
    <row r="1463" spans="1:2">
      <c r="A1463" s="5"/>
      <c r="B1463" s="5"/>
    </row>
    <row r="1464" spans="1:2">
      <c r="A1464" s="5"/>
      <c r="B1464" s="5"/>
    </row>
    <row r="1465" spans="1:2">
      <c r="A1465" s="5"/>
      <c r="B1465" s="5"/>
    </row>
    <row r="1466" spans="1:2">
      <c r="A1466" s="5"/>
      <c r="B1466" s="5"/>
    </row>
    <row r="1467" spans="1:2">
      <c r="A1467" s="5"/>
      <c r="B1467" s="5"/>
    </row>
    <row r="1468" spans="1:2">
      <c r="A1468" s="5"/>
      <c r="B1468" s="5"/>
    </row>
    <row r="1469" spans="1:2">
      <c r="A1469" s="5"/>
      <c r="B1469" s="5"/>
    </row>
    <row r="1470" spans="1:2">
      <c r="A1470" s="5"/>
      <c r="B1470" s="5"/>
    </row>
    <row r="1471" spans="1:2">
      <c r="A1471" s="5"/>
      <c r="B1471" s="5"/>
    </row>
    <row r="1472" spans="1:2">
      <c r="A1472" s="5"/>
      <c r="B1472" s="5"/>
    </row>
    <row r="1473" spans="1:2">
      <c r="A1473" s="5"/>
      <c r="B1473" s="5"/>
    </row>
    <row r="1474" spans="1:2">
      <c r="A1474" s="5"/>
      <c r="B1474" s="5"/>
    </row>
    <row r="1475" spans="1:2">
      <c r="A1475" s="5"/>
      <c r="B1475" s="5"/>
    </row>
    <row r="1476" spans="1:2">
      <c r="A1476" s="5"/>
      <c r="B1476" s="5"/>
    </row>
    <row r="1477" spans="1:2">
      <c r="A1477" s="5"/>
      <c r="B1477" s="5"/>
    </row>
    <row r="1478" spans="1:2">
      <c r="A1478" s="5"/>
      <c r="B1478" s="5"/>
    </row>
    <row r="1479" spans="1:2">
      <c r="A1479" s="5"/>
      <c r="B1479" s="5"/>
    </row>
    <row r="1480" spans="1:2">
      <c r="A1480" s="5"/>
      <c r="B1480" s="5"/>
    </row>
    <row r="1481" spans="1:2">
      <c r="A1481" s="5"/>
      <c r="B1481" s="5"/>
    </row>
    <row r="1482" spans="1:2">
      <c r="A1482" s="5"/>
      <c r="B1482" s="5"/>
    </row>
    <row r="1483" spans="1:2">
      <c r="A1483" s="5"/>
      <c r="B1483" s="5"/>
    </row>
    <row r="1484" spans="1:2">
      <c r="A1484" s="5"/>
      <c r="B1484" s="5"/>
    </row>
    <row r="1485" spans="1:2">
      <c r="A1485" s="5"/>
      <c r="B1485" s="5"/>
    </row>
    <row r="1486" spans="1:2">
      <c r="A1486" s="5"/>
      <c r="B1486" s="5"/>
    </row>
    <row r="1487" spans="1:2">
      <c r="A1487" s="5"/>
      <c r="B1487" s="5"/>
    </row>
    <row r="1488" spans="1:2">
      <c r="A1488" s="5"/>
      <c r="B1488" s="5"/>
    </row>
    <row r="1489" spans="1:2">
      <c r="A1489" s="5"/>
      <c r="B1489" s="5"/>
    </row>
    <row r="1490" spans="1:2">
      <c r="A1490" s="5"/>
      <c r="B1490" s="5"/>
    </row>
    <row r="1491" spans="1:2">
      <c r="A1491" s="5"/>
      <c r="B1491" s="5"/>
    </row>
    <row r="1492" spans="1:2">
      <c r="A1492" s="5"/>
      <c r="B1492" s="5"/>
    </row>
    <row r="1493" spans="1:2">
      <c r="A1493" s="5"/>
      <c r="B1493" s="5"/>
    </row>
    <row r="1494" spans="1:2">
      <c r="A1494" s="5"/>
      <c r="B1494" s="5"/>
    </row>
    <row r="1495" spans="1:2">
      <c r="A1495" s="5"/>
      <c r="B1495" s="5"/>
    </row>
    <row r="1496" spans="1:2">
      <c r="A1496" s="5"/>
      <c r="B1496" s="5"/>
    </row>
    <row r="1497" spans="1:2">
      <c r="A1497" s="5"/>
      <c r="B1497" s="5"/>
    </row>
    <row r="1498" spans="1:2">
      <c r="A1498" s="5"/>
      <c r="B1498" s="5"/>
    </row>
    <row r="1499" spans="1:2">
      <c r="A1499" s="5"/>
      <c r="B1499" s="5"/>
    </row>
    <row r="1500" spans="1:2">
      <c r="A1500" s="5"/>
      <c r="B1500" s="5"/>
    </row>
    <row r="1501" spans="1:2">
      <c r="A1501" s="5"/>
      <c r="B1501" s="5"/>
    </row>
    <row r="1502" spans="1:2">
      <c r="A1502" s="5"/>
      <c r="B1502" s="5"/>
    </row>
    <row r="1503" spans="1:2">
      <c r="A1503" s="5"/>
      <c r="B1503" s="5"/>
    </row>
    <row r="1504" spans="1:2">
      <c r="A1504" s="5"/>
      <c r="B1504" s="5"/>
    </row>
    <row r="1505" spans="1:2">
      <c r="A1505" s="5"/>
      <c r="B1505" s="5"/>
    </row>
    <row r="1506" spans="1:2">
      <c r="A1506" s="5"/>
      <c r="B1506" s="5"/>
    </row>
    <row r="1507" spans="1:2">
      <c r="A1507" s="5"/>
      <c r="B1507" s="5"/>
    </row>
    <row r="1508" spans="1:2">
      <c r="A1508" s="5"/>
      <c r="B1508" s="5"/>
    </row>
    <row r="1509" spans="1:2">
      <c r="A1509" s="5"/>
      <c r="B1509" s="5"/>
    </row>
    <row r="1510" spans="1:2">
      <c r="A1510" s="5"/>
      <c r="B1510" s="5"/>
    </row>
    <row r="1511" spans="1:2">
      <c r="A1511" s="5"/>
      <c r="B1511" s="5"/>
    </row>
    <row r="1512" spans="1:2">
      <c r="A1512" s="5"/>
      <c r="B1512" s="5"/>
    </row>
    <row r="1513" spans="1:2">
      <c r="A1513" s="5"/>
      <c r="B1513" s="5"/>
    </row>
    <row r="1514" spans="1:2">
      <c r="A1514" s="5"/>
      <c r="B1514" s="5"/>
    </row>
    <row r="1515" spans="1:2">
      <c r="A1515" s="5"/>
      <c r="B1515" s="5"/>
    </row>
    <row r="1516" spans="1:2">
      <c r="A1516" s="5"/>
      <c r="B1516" s="5"/>
    </row>
    <row r="1517" spans="1:2">
      <c r="A1517" s="5"/>
      <c r="B1517" s="5"/>
    </row>
    <row r="1518" spans="1:2">
      <c r="A1518" s="5"/>
      <c r="B1518" s="5"/>
    </row>
    <row r="1519" spans="1:2">
      <c r="A1519" s="5"/>
      <c r="B1519" s="5"/>
    </row>
    <row r="1520" spans="1:2">
      <c r="A1520" s="5"/>
      <c r="B1520" s="5"/>
    </row>
    <row r="1521" spans="1:2">
      <c r="A1521" s="5"/>
      <c r="B1521" s="5"/>
    </row>
    <row r="1522" spans="1:2">
      <c r="A1522" s="5"/>
      <c r="B1522" s="5"/>
    </row>
    <row r="1523" spans="1:2">
      <c r="A1523" s="5"/>
      <c r="B1523" s="5"/>
    </row>
    <row r="1524" spans="1:2">
      <c r="A1524" s="5"/>
      <c r="B1524" s="5"/>
    </row>
    <row r="1525" spans="1:2">
      <c r="A1525" s="5"/>
      <c r="B1525" s="5"/>
    </row>
    <row r="1526" spans="1:2">
      <c r="A1526" s="5"/>
      <c r="B1526" s="5"/>
    </row>
    <row r="1527" spans="1:2">
      <c r="A1527" s="5"/>
      <c r="B1527" s="5"/>
    </row>
    <row r="1528" spans="1:2">
      <c r="A1528" s="5"/>
      <c r="B1528" s="5"/>
    </row>
    <row r="1529" spans="1:2">
      <c r="A1529" s="5"/>
      <c r="B1529" s="5"/>
    </row>
    <row r="1530" spans="1:2">
      <c r="A1530" s="5"/>
      <c r="B1530" s="5"/>
    </row>
    <row r="1531" spans="1:2">
      <c r="A1531" s="5"/>
      <c r="B1531" s="5"/>
    </row>
    <row r="1532" spans="1:2">
      <c r="A1532" s="5"/>
      <c r="B1532" s="5"/>
    </row>
    <row r="1533" spans="1:2">
      <c r="A1533" s="5"/>
      <c r="B1533" s="5"/>
    </row>
    <row r="1534" spans="1:2">
      <c r="A1534" s="5"/>
      <c r="B1534" s="5"/>
    </row>
    <row r="1535" spans="1:2">
      <c r="A1535" s="5"/>
      <c r="B1535" s="5"/>
    </row>
    <row r="1536" spans="1:2">
      <c r="A1536" s="5"/>
      <c r="B1536" s="5"/>
    </row>
    <row r="1537" spans="1:2">
      <c r="A1537" s="5"/>
      <c r="B1537" s="5"/>
    </row>
    <row r="1538" spans="1:2">
      <c r="A1538" s="5"/>
      <c r="B1538" s="5"/>
    </row>
    <row r="1539" spans="1:2">
      <c r="A1539" s="5"/>
      <c r="B1539" s="5"/>
    </row>
    <row r="1540" spans="1:2">
      <c r="A1540" s="5"/>
      <c r="B1540" s="5"/>
    </row>
    <row r="1541" spans="1:2">
      <c r="A1541" s="5"/>
      <c r="B1541" s="5"/>
    </row>
    <row r="1542" spans="1:2">
      <c r="A1542" s="5"/>
      <c r="B1542" s="5"/>
    </row>
    <row r="1543" spans="1:2">
      <c r="A1543" s="5"/>
      <c r="B1543" s="5"/>
    </row>
    <row r="1544" spans="1:2">
      <c r="A1544" s="5"/>
      <c r="B1544" s="5"/>
    </row>
    <row r="1545" spans="1:2">
      <c r="A1545" s="5"/>
      <c r="B1545" s="5"/>
    </row>
    <row r="1546" spans="1:2">
      <c r="A1546" s="5"/>
      <c r="B1546" s="5"/>
    </row>
    <row r="1547" spans="1:2">
      <c r="A1547" s="5"/>
      <c r="B1547" s="5"/>
    </row>
    <row r="1548" spans="1:2">
      <c r="A1548" s="5"/>
      <c r="B1548" s="5"/>
    </row>
    <row r="1549" spans="1:2">
      <c r="A1549" s="5"/>
      <c r="B1549" s="5"/>
    </row>
    <row r="1550" spans="1:2">
      <c r="A1550" s="5"/>
      <c r="B1550" s="5"/>
    </row>
    <row r="1551" spans="1:2">
      <c r="A1551" s="5"/>
      <c r="B1551" s="5"/>
    </row>
    <row r="1552" spans="1:2">
      <c r="A1552" s="5"/>
      <c r="B1552" s="5"/>
    </row>
    <row r="1553" spans="1:2">
      <c r="A1553" s="5"/>
      <c r="B1553" s="5"/>
    </row>
    <row r="1554" spans="1:2">
      <c r="A1554" s="5"/>
      <c r="B1554" s="5"/>
    </row>
    <row r="1555" spans="1:2">
      <c r="A1555" s="5"/>
      <c r="B1555" s="5"/>
    </row>
    <row r="1556" spans="1:2">
      <c r="A1556" s="5"/>
      <c r="B1556" s="5"/>
    </row>
    <row r="1557" spans="1:2">
      <c r="A1557" s="5"/>
      <c r="B1557" s="5"/>
    </row>
    <row r="1558" spans="1:2">
      <c r="A1558" s="5"/>
      <c r="B1558" s="5"/>
    </row>
    <row r="1559" spans="1:2">
      <c r="A1559" s="5"/>
      <c r="B1559" s="5"/>
    </row>
    <row r="1560" spans="1:2">
      <c r="A1560" s="5"/>
      <c r="B1560" s="5"/>
    </row>
    <row r="1561" spans="1:2">
      <c r="A1561" s="5"/>
      <c r="B1561" s="5"/>
    </row>
    <row r="1562" spans="1:2">
      <c r="A1562" s="5"/>
      <c r="B1562" s="5"/>
    </row>
    <row r="1563" spans="1:2">
      <c r="A1563" s="5"/>
      <c r="B1563" s="5"/>
    </row>
    <row r="1564" spans="1:2">
      <c r="A1564" s="5"/>
      <c r="B1564" s="5"/>
    </row>
    <row r="1565" spans="1:2">
      <c r="A1565" s="5"/>
      <c r="B1565" s="5"/>
    </row>
    <row r="1566" spans="1:2">
      <c r="A1566" s="5"/>
      <c r="B1566" s="5"/>
    </row>
    <row r="1567" spans="1:2">
      <c r="A1567" s="5"/>
      <c r="B1567" s="5"/>
    </row>
    <row r="1568" spans="1:2">
      <c r="A1568" s="5"/>
      <c r="B1568" s="5"/>
    </row>
    <row r="1569" spans="1:2">
      <c r="A1569" s="5"/>
      <c r="B1569" s="5"/>
    </row>
    <row r="1570" spans="1:2">
      <c r="A1570" s="5"/>
      <c r="B1570" s="5"/>
    </row>
  </sheetData>
  <mergeCells count="4">
    <mergeCell ref="A9:E9"/>
    <mergeCell ref="A18:E18"/>
    <mergeCell ref="A27:E27"/>
    <mergeCell ref="A2:E2"/>
  </mergeCells>
  <phoneticPr fontId="37" type="noConversion"/>
  <hyperlinks>
    <hyperlink ref="A1" location="Содержание!A1" display="Вернуться в содержание" xr:uid="{FD7DEB94-DD30-4303-955B-1493CC23E523}"/>
  </hyperlinks>
  <pageMargins left="0.78740157480314965" right="0.78740157480314965" top="0.78740157480314965" bottom="0.78740157480314965" header="0.51181102362204722" footer="0.51181102362204722"/>
  <pageSetup paperSize="9" firstPageNumber="118" orientation="portrait" useFirstPageNumber="1" r:id="rId1"/>
  <headerFooter differentOddEven="1">
    <oddFooter>&amp;C&amp;"Times New Roman,обычный"&amp;9&amp;P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57"/>
  <sheetViews>
    <sheetView topLeftCell="A13" zoomScaleNormal="100" zoomScalePageLayoutView="90" workbookViewId="0">
      <selection activeCell="I40" sqref="I40"/>
    </sheetView>
  </sheetViews>
  <sheetFormatPr defaultColWidth="8.85546875" defaultRowHeight="12.75"/>
  <cols>
    <col min="1" max="1" width="40.140625" style="4" customWidth="1"/>
    <col min="2" max="2" width="11.28515625" style="4" customWidth="1"/>
    <col min="3" max="3" width="10.28515625" style="4" customWidth="1"/>
    <col min="4" max="5" width="8.85546875" style="4" customWidth="1"/>
    <col min="6" max="6" width="8.85546875" style="5" customWidth="1"/>
    <col min="7" max="7" width="12.140625" style="4" customWidth="1"/>
    <col min="8" max="8" width="13.85546875" style="4" customWidth="1"/>
    <col min="9" max="9" width="8.85546875" style="4"/>
    <col min="10" max="10" width="11.140625" style="4" customWidth="1"/>
    <col min="11" max="11" width="8.85546875" style="4"/>
    <col min="12" max="12" width="10.28515625" style="4" customWidth="1"/>
    <col min="13" max="16384" width="8.85546875" style="4"/>
  </cols>
  <sheetData>
    <row r="1" spans="1:6" s="14" customFormat="1" ht="15.75">
      <c r="A1" s="635" t="s">
        <v>695</v>
      </c>
    </row>
    <row r="2" spans="1:6" s="254" customFormat="1" ht="18" customHeight="1">
      <c r="A2" s="876" t="s">
        <v>375</v>
      </c>
      <c r="B2" s="876"/>
      <c r="C2" s="876"/>
      <c r="D2" s="876"/>
      <c r="E2" s="876"/>
      <c r="F2" s="876"/>
    </row>
    <row r="3" spans="1:6" s="254" customFormat="1" ht="10.5" customHeight="1">
      <c r="A3" s="3"/>
      <c r="B3" s="3"/>
      <c r="C3" s="3"/>
      <c r="D3" s="3"/>
      <c r="E3" s="3"/>
      <c r="F3" s="8"/>
    </row>
    <row r="4" spans="1:6" ht="18" customHeight="1">
      <c r="A4" s="11" t="s">
        <v>376</v>
      </c>
      <c r="B4" s="11"/>
      <c r="C4" s="11"/>
    </row>
    <row r="5" spans="1:6" ht="15.75" customHeight="1" thickBot="1">
      <c r="A5" s="127" t="s">
        <v>363</v>
      </c>
      <c r="B5" s="22"/>
    </row>
    <row r="6" spans="1:6" s="255" customFormat="1" ht="18.600000000000001" customHeight="1" thickBot="1">
      <c r="A6" s="347"/>
      <c r="B6" s="345">
        <v>2021</v>
      </c>
      <c r="C6" s="345">
        <v>2022</v>
      </c>
      <c r="D6" s="345">
        <v>2023</v>
      </c>
      <c r="E6" s="345">
        <v>2024</v>
      </c>
      <c r="F6" s="138">
        <v>2025</v>
      </c>
    </row>
    <row r="7" spans="1:6" ht="6" customHeight="1">
      <c r="B7" s="5"/>
      <c r="C7" s="5"/>
      <c r="D7" s="5"/>
      <c r="E7" s="5"/>
    </row>
    <row r="8" spans="1:6" s="5" customFormat="1" ht="12">
      <c r="A8" s="8" t="s">
        <v>377</v>
      </c>
      <c r="B8" s="20">
        <v>166765.60000000003</v>
      </c>
      <c r="C8" s="20">
        <v>182474.1</v>
      </c>
      <c r="D8" s="20">
        <v>243827.5</v>
      </c>
      <c r="E8" s="20">
        <v>321079.59999999998</v>
      </c>
      <c r="F8" s="70">
        <v>355903.5</v>
      </c>
    </row>
    <row r="9" spans="1:6" s="5" customFormat="1" ht="6" customHeight="1">
      <c r="B9" s="20"/>
      <c r="C9" s="20"/>
      <c r="D9" s="20"/>
      <c r="E9" s="20"/>
      <c r="F9" s="20"/>
    </row>
    <row r="10" spans="1:6" s="5" customFormat="1" ht="12">
      <c r="A10" s="73" t="s">
        <v>378</v>
      </c>
      <c r="B10" s="21">
        <v>154146.9</v>
      </c>
      <c r="C10" s="21">
        <v>169002.2</v>
      </c>
      <c r="D10" s="21">
        <v>223425.5</v>
      </c>
      <c r="E10" s="21">
        <v>300297.40000000002</v>
      </c>
      <c r="F10" s="21">
        <v>336468.8</v>
      </c>
    </row>
    <row r="11" spans="1:6" s="5" customFormat="1" ht="12">
      <c r="A11" s="73" t="s">
        <v>168</v>
      </c>
      <c r="B11" s="21">
        <v>3741.2999999999997</v>
      </c>
      <c r="C11" s="21">
        <v>8863.1</v>
      </c>
      <c r="D11" s="21">
        <v>15460.1</v>
      </c>
      <c r="E11" s="21">
        <v>15357.5</v>
      </c>
      <c r="F11" s="21">
        <v>12886.8</v>
      </c>
    </row>
    <row r="12" spans="1:6" s="5" customFormat="1" ht="13.5" customHeight="1">
      <c r="A12" s="73" t="s">
        <v>379</v>
      </c>
      <c r="B12" s="21">
        <v>8794.5999999999985</v>
      </c>
      <c r="C12" s="21">
        <v>4561.2</v>
      </c>
      <c r="D12" s="21">
        <v>4902</v>
      </c>
      <c r="E12" s="21">
        <v>5388.1</v>
      </c>
      <c r="F12" s="21">
        <v>6506.7</v>
      </c>
    </row>
    <row r="13" spans="1:6" s="5" customFormat="1" ht="12.6" customHeight="1">
      <c r="A13" s="116" t="s">
        <v>380</v>
      </c>
      <c r="B13" s="21">
        <v>82.8</v>
      </c>
      <c r="C13" s="21">
        <v>47.6</v>
      </c>
      <c r="D13" s="21">
        <v>39.9</v>
      </c>
      <c r="E13" s="21">
        <v>36.6</v>
      </c>
      <c r="F13" s="21">
        <v>41.2</v>
      </c>
    </row>
    <row r="14" spans="1:6" s="5" customFormat="1" ht="6" customHeight="1" thickBot="1">
      <c r="A14" s="31"/>
      <c r="B14" s="348"/>
      <c r="C14" s="31"/>
      <c r="D14" s="31"/>
      <c r="E14" s="31"/>
      <c r="F14" s="571"/>
    </row>
    <row r="15" spans="1:6" s="5" customFormat="1" ht="10.5" customHeight="1">
      <c r="E15" s="7"/>
      <c r="F15" s="12"/>
    </row>
    <row r="16" spans="1:6" ht="18" customHeight="1">
      <c r="A16" s="11" t="s">
        <v>382</v>
      </c>
      <c r="B16" s="11"/>
      <c r="F16" s="12"/>
    </row>
    <row r="17" spans="1:12" ht="16.5" customHeight="1" thickBot="1">
      <c r="A17" s="127" t="s">
        <v>364</v>
      </c>
      <c r="B17" s="22"/>
      <c r="F17" s="12"/>
    </row>
    <row r="18" spans="1:12" s="79" customFormat="1" ht="18" customHeight="1" thickBot="1">
      <c r="A18" s="114"/>
      <c r="B18" s="345">
        <v>2021</v>
      </c>
      <c r="C18" s="345">
        <v>2022</v>
      </c>
      <c r="D18" s="345">
        <v>2023</v>
      </c>
      <c r="E18" s="345">
        <v>2024</v>
      </c>
      <c r="F18" s="345">
        <v>2025</v>
      </c>
    </row>
    <row r="19" spans="1:12" ht="8.4499999999999993" customHeight="1">
      <c r="A19" s="5"/>
      <c r="B19" s="5"/>
      <c r="C19" s="5"/>
      <c r="D19" s="5"/>
      <c r="E19" s="469"/>
      <c r="F19" s="469"/>
    </row>
    <row r="20" spans="1:12">
      <c r="A20" s="8" t="s">
        <v>383</v>
      </c>
      <c r="B20" s="20">
        <v>166765.60000000003</v>
      </c>
      <c r="C20" s="20">
        <v>182474.1</v>
      </c>
      <c r="D20" s="20">
        <v>243827.5</v>
      </c>
      <c r="E20" s="20">
        <v>321079.59999999998</v>
      </c>
      <c r="F20" s="70">
        <v>355903.5</v>
      </c>
      <c r="G20" s="30"/>
      <c r="H20" s="30"/>
    </row>
    <row r="21" spans="1:12" ht="7.5" customHeight="1">
      <c r="A21" s="10"/>
      <c r="B21" s="20"/>
      <c r="C21" s="20"/>
      <c r="D21" s="20"/>
      <c r="E21" s="20"/>
      <c r="F21" s="30"/>
      <c r="G21" s="30"/>
      <c r="H21" s="30"/>
    </row>
    <row r="22" spans="1:12" s="103" customFormat="1">
      <c r="A22" s="152" t="s">
        <v>384</v>
      </c>
      <c r="B22" s="20">
        <v>121875.29999999999</v>
      </c>
      <c r="C22" s="20">
        <v>143270.6</v>
      </c>
      <c r="D22" s="20">
        <v>202802</v>
      </c>
      <c r="E22" s="20">
        <v>271021.59999999998</v>
      </c>
      <c r="F22" s="140">
        <v>296685.5</v>
      </c>
      <c r="G22" s="30"/>
      <c r="H22" s="30"/>
      <c r="K22" s="13"/>
      <c r="L22" s="13"/>
    </row>
    <row r="23" spans="1:12">
      <c r="A23" s="10" t="s">
        <v>417</v>
      </c>
      <c r="B23" s="20"/>
      <c r="C23" s="20"/>
      <c r="D23" s="20"/>
      <c r="E23" s="20"/>
      <c r="F23" s="30"/>
      <c r="G23" s="30"/>
      <c r="H23" s="30"/>
      <c r="K23" s="13"/>
      <c r="L23" s="13"/>
    </row>
    <row r="24" spans="1:12">
      <c r="A24" s="10" t="s">
        <v>431</v>
      </c>
      <c r="B24" s="68">
        <v>11198.6</v>
      </c>
      <c r="C24" s="68">
        <v>20492.900000000001</v>
      </c>
      <c r="D24" s="68">
        <v>41896.400000000001</v>
      </c>
      <c r="E24" s="68">
        <v>63486</v>
      </c>
      <c r="F24" s="13">
        <v>98446.5</v>
      </c>
      <c r="G24" s="30"/>
      <c r="H24" s="30"/>
      <c r="K24" s="13"/>
      <c r="L24" s="13"/>
    </row>
    <row r="25" spans="1:12">
      <c r="A25" s="10" t="s">
        <v>414</v>
      </c>
      <c r="B25" s="68">
        <v>3581.7</v>
      </c>
      <c r="C25" s="68">
        <v>5506.5</v>
      </c>
      <c r="D25" s="68">
        <v>8195</v>
      </c>
      <c r="E25" s="68">
        <v>9236</v>
      </c>
      <c r="F25" s="13">
        <v>17930.099999999999</v>
      </c>
      <c r="G25" s="30"/>
      <c r="H25" s="30"/>
      <c r="K25" s="13"/>
      <c r="L25" s="13"/>
    </row>
    <row r="26" spans="1:12">
      <c r="A26" s="10" t="s">
        <v>308</v>
      </c>
      <c r="B26" s="68">
        <v>61750.9</v>
      </c>
      <c r="C26" s="68">
        <v>75070.899999999994</v>
      </c>
      <c r="D26" s="68">
        <v>94206.399999999994</v>
      </c>
      <c r="E26" s="68">
        <v>107934.40000000001</v>
      </c>
      <c r="F26" s="13">
        <v>108353.4</v>
      </c>
      <c r="G26" s="30"/>
      <c r="H26" s="30"/>
      <c r="K26" s="13"/>
      <c r="L26" s="13"/>
    </row>
    <row r="27" spans="1:12">
      <c r="A27" s="10" t="s">
        <v>265</v>
      </c>
      <c r="B27" s="68">
        <v>1242.2</v>
      </c>
      <c r="C27" s="68">
        <v>888.5</v>
      </c>
      <c r="D27" s="68">
        <v>5885.3</v>
      </c>
      <c r="E27" s="68">
        <v>13866.1</v>
      </c>
      <c r="F27" s="13">
        <v>9131.2000000000007</v>
      </c>
      <c r="G27" s="30"/>
      <c r="H27" s="30"/>
      <c r="K27" s="13"/>
      <c r="L27" s="13"/>
    </row>
    <row r="28" spans="1:12">
      <c r="A28" s="44" t="s">
        <v>279</v>
      </c>
      <c r="B28" s="68"/>
      <c r="C28" s="68"/>
      <c r="D28" s="68"/>
      <c r="E28" s="68"/>
      <c r="F28" s="30"/>
      <c r="G28" s="30"/>
      <c r="H28" s="30"/>
      <c r="K28" s="13"/>
      <c r="L28" s="13"/>
    </row>
    <row r="29" spans="1:12" ht="11.25" customHeight="1">
      <c r="A29" s="44" t="s">
        <v>280</v>
      </c>
      <c r="B29" s="68">
        <v>44101.9</v>
      </c>
      <c r="C29" s="68">
        <v>41311.800000000003</v>
      </c>
      <c r="D29" s="68">
        <v>52618.9</v>
      </c>
      <c r="E29" s="68">
        <v>76499.100000000006</v>
      </c>
      <c r="F29" s="13">
        <v>62824.3</v>
      </c>
      <c r="G29" s="30"/>
      <c r="H29" s="30"/>
      <c r="K29" s="13"/>
      <c r="L29" s="13"/>
    </row>
    <row r="30" spans="1:12" s="103" customFormat="1">
      <c r="A30" s="152" t="s">
        <v>385</v>
      </c>
      <c r="B30" s="20">
        <v>44890.299999999996</v>
      </c>
      <c r="C30" s="20">
        <v>39203.5</v>
      </c>
      <c r="D30" s="20">
        <v>41025.5</v>
      </c>
      <c r="E30" s="20">
        <v>50058</v>
      </c>
      <c r="F30" s="140">
        <v>59218</v>
      </c>
      <c r="G30" s="30"/>
      <c r="H30" s="30"/>
      <c r="K30" s="13"/>
      <c r="L30" s="13"/>
    </row>
    <row r="31" spans="1:12">
      <c r="A31" s="10" t="s">
        <v>417</v>
      </c>
      <c r="B31" s="20"/>
      <c r="C31" s="20"/>
      <c r="D31" s="20"/>
      <c r="E31" s="20"/>
      <c r="F31" s="30"/>
      <c r="G31" s="30"/>
      <c r="H31" s="30"/>
      <c r="K31" s="13"/>
    </row>
    <row r="32" spans="1:12">
      <c r="A32" s="10" t="s">
        <v>246</v>
      </c>
      <c r="B32" s="21">
        <v>17087.3</v>
      </c>
      <c r="C32" s="21">
        <v>20343.400000000001</v>
      </c>
      <c r="D32" s="21">
        <v>21051.8</v>
      </c>
      <c r="E32" s="21">
        <v>18786.2</v>
      </c>
      <c r="F32" s="12">
        <v>33743.199999999997</v>
      </c>
      <c r="G32" s="30"/>
      <c r="H32" s="30"/>
    </row>
    <row r="33" spans="1:13">
      <c r="A33" s="10" t="s">
        <v>415</v>
      </c>
      <c r="B33" s="21">
        <v>20337.400000000001</v>
      </c>
      <c r="C33" s="21">
        <v>10081.799999999999</v>
      </c>
      <c r="D33" s="21">
        <v>7881.9</v>
      </c>
      <c r="E33" s="21">
        <v>19013.800000000003</v>
      </c>
      <c r="F33" s="12">
        <v>18622.7</v>
      </c>
      <c r="G33" s="30"/>
      <c r="H33" s="30"/>
    </row>
    <row r="34" spans="1:13">
      <c r="A34" s="10" t="s">
        <v>416</v>
      </c>
      <c r="B34" s="21">
        <v>7465.6</v>
      </c>
      <c r="C34" s="21">
        <v>8778.2999999999993</v>
      </c>
      <c r="D34" s="21">
        <v>12091.8</v>
      </c>
      <c r="E34" s="21">
        <v>12258</v>
      </c>
      <c r="F34" s="13">
        <v>6852.1</v>
      </c>
      <c r="G34" s="30"/>
      <c r="H34" s="30"/>
    </row>
    <row r="35" spans="1:13" ht="7.5" customHeight="1" thickBot="1">
      <c r="A35" s="31"/>
      <c r="B35" s="31"/>
      <c r="C35" s="348"/>
      <c r="D35" s="31"/>
      <c r="E35" s="31"/>
      <c r="F35" s="571"/>
    </row>
    <row r="36" spans="1:13" ht="10.5" customHeight="1"/>
    <row r="37" spans="1:13" ht="15.75">
      <c r="A37" s="11" t="s">
        <v>745</v>
      </c>
      <c r="B37" s="11"/>
      <c r="C37" s="11"/>
      <c r="D37" s="11"/>
      <c r="E37" s="11"/>
    </row>
    <row r="38" spans="1:13" ht="15" customHeight="1" thickBot="1">
      <c r="A38" s="128" t="s">
        <v>363</v>
      </c>
      <c r="B38" s="22"/>
      <c r="F38" s="31"/>
    </row>
    <row r="39" spans="1:13" ht="12.75" customHeight="1">
      <c r="A39" s="892"/>
      <c r="B39" s="896" t="s">
        <v>190</v>
      </c>
      <c r="C39" s="894" t="s">
        <v>396</v>
      </c>
      <c r="D39" s="895"/>
      <c r="E39" s="895"/>
      <c r="F39" s="895"/>
    </row>
    <row r="40" spans="1:13" ht="84.75" thickBot="1">
      <c r="A40" s="893"/>
      <c r="B40" s="897"/>
      <c r="C40" s="1" t="s">
        <v>400</v>
      </c>
      <c r="D40" s="1" t="s">
        <v>329</v>
      </c>
      <c r="E40" s="262" t="s">
        <v>330</v>
      </c>
      <c r="F40" s="263" t="s">
        <v>331</v>
      </c>
    </row>
    <row r="41" spans="1:13" ht="8.25" customHeight="1">
      <c r="A41" s="5"/>
      <c r="B41" s="825"/>
      <c r="C41" s="5"/>
      <c r="D41" s="5"/>
      <c r="M41" s="30"/>
    </row>
    <row r="42" spans="1:13" s="5" customFormat="1">
      <c r="A42" s="8" t="s">
        <v>404</v>
      </c>
      <c r="B42" s="70">
        <v>355903.5</v>
      </c>
      <c r="C42" s="70">
        <v>336468.8</v>
      </c>
      <c r="D42" s="70">
        <v>12886.8</v>
      </c>
      <c r="E42" s="70">
        <v>6506.7</v>
      </c>
      <c r="F42" s="70">
        <v>41.2</v>
      </c>
      <c r="G42" s="21"/>
      <c r="H42" s="7"/>
      <c r="I42" s="21"/>
      <c r="M42" s="30"/>
    </row>
    <row r="43" spans="1:13" s="5" customFormat="1" ht="6.75" customHeight="1">
      <c r="A43" s="807"/>
      <c r="B43" s="140"/>
      <c r="C43" s="12"/>
      <c r="D43" s="146"/>
      <c r="E43" s="7"/>
      <c r="F43" s="146"/>
      <c r="G43" s="21"/>
      <c r="I43" s="21"/>
      <c r="M43" s="30"/>
    </row>
    <row r="44" spans="1:13" s="5" customFormat="1">
      <c r="A44" s="73" t="s">
        <v>390</v>
      </c>
      <c r="B44" s="13">
        <v>1556.7</v>
      </c>
      <c r="C44" s="13">
        <v>1209.9000000000001</v>
      </c>
      <c r="D44" s="45">
        <v>47.8</v>
      </c>
      <c r="E44" s="45">
        <v>299</v>
      </c>
      <c r="F44" s="45" t="s">
        <v>381</v>
      </c>
      <c r="G44" s="30"/>
      <c r="I44" s="21"/>
      <c r="M44" s="30"/>
    </row>
    <row r="45" spans="1:13" s="5" customFormat="1">
      <c r="A45" s="72" t="s">
        <v>230</v>
      </c>
      <c r="B45" s="13">
        <v>75158.3</v>
      </c>
      <c r="C45" s="13">
        <v>74400.3</v>
      </c>
      <c r="D45" s="146">
        <v>374.2</v>
      </c>
      <c r="E45" s="45">
        <v>381.1</v>
      </c>
      <c r="F45" s="45">
        <v>2.7</v>
      </c>
      <c r="G45" s="21"/>
      <c r="I45" s="21"/>
      <c r="M45" s="30"/>
    </row>
    <row r="46" spans="1:13" s="5" customFormat="1">
      <c r="A46" s="73" t="s">
        <v>231</v>
      </c>
      <c r="B46" s="45">
        <v>59222.6</v>
      </c>
      <c r="C46" s="13">
        <v>50770.797399999996</v>
      </c>
      <c r="D46" s="45">
        <v>7048.0025999999998</v>
      </c>
      <c r="E46" s="45">
        <v>1403.8</v>
      </c>
      <c r="F46" s="45" t="s">
        <v>381</v>
      </c>
      <c r="G46" s="21"/>
      <c r="I46" s="21"/>
      <c r="M46" s="30"/>
    </row>
    <row r="47" spans="1:13" s="5" customFormat="1">
      <c r="A47" s="73" t="s">
        <v>391</v>
      </c>
      <c r="B47" s="13">
        <v>25041</v>
      </c>
      <c r="C47" s="13">
        <v>22756.3</v>
      </c>
      <c r="D47" s="45">
        <v>1216.0999999999999</v>
      </c>
      <c r="E47" s="45">
        <v>1068.3</v>
      </c>
      <c r="F47" s="45">
        <v>0.3</v>
      </c>
      <c r="G47" s="21"/>
      <c r="I47" s="21"/>
      <c r="M47" s="30"/>
    </row>
    <row r="48" spans="1:13" s="5" customFormat="1" ht="14.25">
      <c r="A48" s="73" t="s">
        <v>392</v>
      </c>
      <c r="B48" s="13">
        <v>26007.8</v>
      </c>
      <c r="C48" s="13">
        <v>25562</v>
      </c>
      <c r="D48" s="45">
        <v>423.9</v>
      </c>
      <c r="E48" s="45">
        <v>21.9</v>
      </c>
      <c r="F48" s="45" t="s">
        <v>381</v>
      </c>
      <c r="G48" s="21"/>
      <c r="I48" s="21"/>
      <c r="M48" s="311"/>
    </row>
    <row r="49" spans="1:13" s="5" customFormat="1">
      <c r="A49" s="73" t="s">
        <v>393</v>
      </c>
      <c r="B49" s="13">
        <v>8017.7</v>
      </c>
      <c r="C49" s="13">
        <v>7137.9</v>
      </c>
      <c r="D49" s="45">
        <v>329.4</v>
      </c>
      <c r="E49" s="45">
        <v>545.20000000000005</v>
      </c>
      <c r="F49" s="45">
        <v>5.2</v>
      </c>
      <c r="G49" s="21"/>
      <c r="I49" s="21"/>
      <c r="M49" s="30"/>
    </row>
    <row r="50" spans="1:13" s="5" customFormat="1" ht="14.25">
      <c r="A50" s="73" t="s">
        <v>394</v>
      </c>
      <c r="B50" s="13">
        <v>40443.699999999997</v>
      </c>
      <c r="C50" s="13">
        <v>39931.9</v>
      </c>
      <c r="D50" s="45">
        <v>382.4</v>
      </c>
      <c r="E50" s="45">
        <v>127.3</v>
      </c>
      <c r="F50" s="45">
        <v>2.1</v>
      </c>
      <c r="G50" s="813"/>
      <c r="I50" s="21"/>
      <c r="M50" s="311"/>
    </row>
    <row r="51" spans="1:13" s="5" customFormat="1">
      <c r="A51" s="73" t="s">
        <v>214</v>
      </c>
      <c r="B51" s="13">
        <v>86521.3</v>
      </c>
      <c r="C51" s="13">
        <v>81711.600000000006</v>
      </c>
      <c r="D51" s="45">
        <v>2174.5</v>
      </c>
      <c r="E51" s="45">
        <v>2604.3000000000002</v>
      </c>
      <c r="F51" s="45">
        <v>30.9</v>
      </c>
      <c r="G51" s="812"/>
      <c r="I51" s="21"/>
      <c r="M51" s="4"/>
    </row>
    <row r="52" spans="1:13" s="5" customFormat="1">
      <c r="A52" s="74" t="s">
        <v>215</v>
      </c>
      <c r="B52" s="500">
        <v>32259.5</v>
      </c>
      <c r="C52" s="500">
        <v>31369</v>
      </c>
      <c r="D52" s="501">
        <v>890.5</v>
      </c>
      <c r="E52" s="501"/>
      <c r="F52" s="501" t="s">
        <v>381</v>
      </c>
      <c r="G52" s="21"/>
      <c r="I52" s="21"/>
      <c r="M52" s="30"/>
    </row>
    <row r="53" spans="1:13" s="5" customFormat="1">
      <c r="A53" s="116" t="s">
        <v>211</v>
      </c>
      <c r="B53" s="500">
        <v>1674.9</v>
      </c>
      <c r="C53" s="500">
        <v>1619.1</v>
      </c>
      <c r="D53" s="501" t="s">
        <v>381</v>
      </c>
      <c r="E53" s="501">
        <v>55.8</v>
      </c>
      <c r="F53" s="501" t="s">
        <v>381</v>
      </c>
      <c r="G53" s="21"/>
      <c r="I53" s="21"/>
      <c r="M53" s="30"/>
    </row>
    <row r="54" spans="1:13" ht="6" customHeight="1" thickBot="1">
      <c r="A54" s="39"/>
      <c r="B54" s="858"/>
      <c r="C54" s="470"/>
      <c r="D54" s="859"/>
      <c r="E54" s="859"/>
      <c r="F54" s="348"/>
    </row>
    <row r="55" spans="1:13">
      <c r="B55" s="7"/>
      <c r="D55" s="29"/>
    </row>
    <row r="56" spans="1:13">
      <c r="A56" s="302"/>
      <c r="B56" s="159"/>
      <c r="C56" s="159"/>
      <c r="D56" s="159"/>
      <c r="E56" s="159"/>
      <c r="F56" s="159"/>
    </row>
    <row r="57" spans="1:13">
      <c r="B57" s="30"/>
      <c r="C57" s="30"/>
      <c r="D57" s="30"/>
      <c r="E57" s="30"/>
      <c r="F57" s="30"/>
    </row>
  </sheetData>
  <mergeCells count="4">
    <mergeCell ref="A39:A40"/>
    <mergeCell ref="C39:F39"/>
    <mergeCell ref="B39:B40"/>
    <mergeCell ref="A2:F2"/>
  </mergeCells>
  <phoneticPr fontId="37" type="noConversion"/>
  <hyperlinks>
    <hyperlink ref="A1" location="Содержание!A1" display="Вернуться в содержание" xr:uid="{8B4CF8B9-A4C5-402A-84C2-39E24E078EA1}"/>
  </hyperlinks>
  <pageMargins left="0.78740157480314965" right="0.78740157480314965" top="0.59055118110236227" bottom="0.78740157480314965" header="0.51181102362204722" footer="0.51181102362204722"/>
  <pageSetup paperSize="9" scale="86" firstPageNumber="119" fitToHeight="0" orientation="portrait" useFirstPageNumber="1" r:id="rId1"/>
  <headerFooter alignWithMargins="0">
    <oddFooter>&amp;C&amp;"Times New Roman,обычный"&amp;9&amp;P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4"/>
  <sheetViews>
    <sheetView zoomScaleNormal="100" workbookViewId="0">
      <selection activeCell="J23" sqref="J23"/>
    </sheetView>
  </sheetViews>
  <sheetFormatPr defaultRowHeight="12.75"/>
  <cols>
    <col min="1" max="1" width="20" style="4" customWidth="1"/>
    <col min="2" max="2" width="12.85546875" style="4" customWidth="1"/>
    <col min="3" max="3" width="12.42578125" style="4" customWidth="1"/>
    <col min="4" max="4" width="12.7109375" style="4" customWidth="1"/>
    <col min="5" max="5" width="12.28515625" style="4" customWidth="1"/>
    <col min="6" max="6" width="16" style="4" customWidth="1"/>
    <col min="7" max="7" width="11.5703125" style="4" customWidth="1"/>
    <col min="8" max="8" width="12.7109375" style="4" customWidth="1"/>
    <col min="9" max="16384" width="9.140625" style="4"/>
  </cols>
  <sheetData>
    <row r="1" spans="1:6" s="14" customFormat="1" ht="15.75">
      <c r="A1" s="635" t="s">
        <v>695</v>
      </c>
    </row>
    <row r="2" spans="1:6" ht="18" customHeight="1">
      <c r="A2" s="11" t="s">
        <v>332</v>
      </c>
      <c r="B2" s="5"/>
      <c r="C2" s="5"/>
      <c r="D2" s="5"/>
      <c r="E2" s="5"/>
    </row>
    <row r="3" spans="1:6" ht="18" customHeight="1" thickBot="1">
      <c r="A3" s="128" t="s">
        <v>363</v>
      </c>
      <c r="B3" s="31"/>
      <c r="C3" s="31"/>
      <c r="D3" s="31"/>
      <c r="E3" s="31"/>
      <c r="F3" s="39"/>
    </row>
    <row r="4" spans="1:6" ht="14.45" customHeight="1">
      <c r="A4" s="349"/>
      <c r="B4" s="896" t="s">
        <v>365</v>
      </c>
      <c r="C4" s="894" t="s">
        <v>396</v>
      </c>
      <c r="D4" s="895"/>
      <c r="E4" s="895"/>
      <c r="F4" s="895"/>
    </row>
    <row r="5" spans="1:6" ht="13.15" customHeight="1">
      <c r="A5" s="22"/>
      <c r="B5" s="900"/>
      <c r="C5" s="899" t="s">
        <v>368</v>
      </c>
      <c r="D5" s="899" t="s">
        <v>366</v>
      </c>
      <c r="E5" s="899" t="s">
        <v>367</v>
      </c>
      <c r="F5" s="902" t="s">
        <v>369</v>
      </c>
    </row>
    <row r="6" spans="1:6" ht="13.15" customHeight="1">
      <c r="A6" s="22"/>
      <c r="B6" s="900"/>
      <c r="C6" s="900"/>
      <c r="D6" s="900"/>
      <c r="E6" s="900"/>
      <c r="F6" s="903"/>
    </row>
    <row r="7" spans="1:6" ht="13.15" customHeight="1">
      <c r="A7" s="22"/>
      <c r="B7" s="900"/>
      <c r="C7" s="900"/>
      <c r="D7" s="900"/>
      <c r="E7" s="900"/>
      <c r="F7" s="903"/>
    </row>
    <row r="8" spans="1:6" ht="18.600000000000001" customHeight="1" thickBot="1">
      <c r="A8" s="350"/>
      <c r="B8" s="901"/>
      <c r="C8" s="901"/>
      <c r="D8" s="901"/>
      <c r="E8" s="901"/>
      <c r="F8" s="904"/>
    </row>
    <row r="9" spans="1:6" ht="12.75" customHeight="1">
      <c r="A9" s="22"/>
      <c r="B9" s="351"/>
      <c r="C9" s="351"/>
      <c r="D9" s="351"/>
      <c r="E9" s="351"/>
      <c r="F9" s="351"/>
    </row>
    <row r="10" spans="1:6" s="5" customFormat="1" ht="12">
      <c r="A10" s="898">
        <v>2021</v>
      </c>
      <c r="B10" s="898"/>
      <c r="C10" s="898"/>
      <c r="D10" s="898"/>
      <c r="E10" s="898"/>
      <c r="F10" s="898"/>
    </row>
    <row r="11" spans="1:6" s="5" customFormat="1" ht="12" customHeight="1">
      <c r="A11" s="129"/>
      <c r="B11" s="302"/>
      <c r="C11" s="302"/>
      <c r="D11" s="302"/>
      <c r="E11" s="302"/>
      <c r="F11" s="302"/>
    </row>
    <row r="12" spans="1:6" s="8" customFormat="1" ht="12">
      <c r="A12" s="8" t="s">
        <v>377</v>
      </c>
      <c r="B12" s="302">
        <v>166765.60000000003</v>
      </c>
      <c r="C12" s="302">
        <v>154146.9</v>
      </c>
      <c r="D12" s="302">
        <v>3741.2999999999997</v>
      </c>
      <c r="E12" s="302">
        <v>8794.5999999999985</v>
      </c>
      <c r="F12" s="302">
        <v>82.8</v>
      </c>
    </row>
    <row r="13" spans="1:6" s="5" customFormat="1" ht="12">
      <c r="A13" s="5" t="s">
        <v>397</v>
      </c>
      <c r="B13" s="68"/>
      <c r="C13" s="71"/>
      <c r="D13" s="71"/>
      <c r="E13" s="71"/>
      <c r="F13" s="71"/>
    </row>
    <row r="14" spans="1:6" s="5" customFormat="1" ht="12">
      <c r="A14" s="5" t="s">
        <v>398</v>
      </c>
      <c r="B14" s="68">
        <v>15484.3</v>
      </c>
      <c r="C14" s="71">
        <v>14652.3</v>
      </c>
      <c r="D14" s="71">
        <v>567.4</v>
      </c>
      <c r="E14" s="71">
        <v>264.60000000000002</v>
      </c>
      <c r="F14" s="71" t="s">
        <v>381</v>
      </c>
    </row>
    <row r="15" spans="1:6" s="5" customFormat="1" ht="12">
      <c r="A15" s="5" t="s">
        <v>247</v>
      </c>
      <c r="B15" s="68">
        <v>8370.4</v>
      </c>
      <c r="C15" s="71">
        <v>6955.1</v>
      </c>
      <c r="D15" s="71">
        <v>1414</v>
      </c>
      <c r="E15" s="71">
        <v>1.3</v>
      </c>
      <c r="F15" s="71" t="s">
        <v>381</v>
      </c>
    </row>
    <row r="16" spans="1:6" s="5" customFormat="1" ht="12" customHeight="1">
      <c r="A16" s="5" t="s">
        <v>399</v>
      </c>
      <c r="B16" s="68">
        <v>142910.90000000005</v>
      </c>
      <c r="C16" s="68">
        <v>132539.5</v>
      </c>
      <c r="D16" s="68">
        <v>1759.8999999999996</v>
      </c>
      <c r="E16" s="68">
        <v>8528.6999999999989</v>
      </c>
      <c r="F16" s="68">
        <v>82.8</v>
      </c>
    </row>
    <row r="17" spans="1:6" s="5" customFormat="1" ht="12" customHeight="1">
      <c r="A17" s="4"/>
      <c r="B17" s="4"/>
      <c r="C17" s="4"/>
      <c r="D17" s="4"/>
      <c r="E17" s="4"/>
      <c r="F17" s="4"/>
    </row>
    <row r="18" spans="1:6" s="5" customFormat="1" ht="12" customHeight="1">
      <c r="A18" s="898">
        <v>2022</v>
      </c>
      <c r="B18" s="898"/>
      <c r="C18" s="898"/>
      <c r="D18" s="898"/>
      <c r="E18" s="898"/>
      <c r="F18" s="898"/>
    </row>
    <row r="19" spans="1:6" s="8" customFormat="1" ht="12" customHeight="1">
      <c r="A19" s="129"/>
      <c r="B19" s="302"/>
      <c r="C19" s="302"/>
      <c r="D19" s="302"/>
      <c r="E19" s="302"/>
      <c r="F19" s="302"/>
    </row>
    <row r="20" spans="1:6" s="5" customFormat="1" ht="12" customHeight="1">
      <c r="A20" s="8" t="s">
        <v>377</v>
      </c>
      <c r="B20" s="140">
        <v>182474.1</v>
      </c>
      <c r="C20" s="140">
        <v>169002.2</v>
      </c>
      <c r="D20" s="140">
        <v>8863.1</v>
      </c>
      <c r="E20" s="140">
        <v>4561.2</v>
      </c>
      <c r="F20" s="140">
        <v>47.6</v>
      </c>
    </row>
    <row r="21" spans="1:6" s="5" customFormat="1" ht="12" customHeight="1">
      <c r="A21" s="5" t="s">
        <v>397</v>
      </c>
      <c r="B21" s="13"/>
      <c r="C21" s="45"/>
      <c r="D21" s="45"/>
      <c r="E21" s="45"/>
      <c r="F21" s="45"/>
    </row>
    <row r="22" spans="1:6" s="5" customFormat="1" ht="12" customHeight="1">
      <c r="A22" s="5" t="s">
        <v>398</v>
      </c>
      <c r="B22" s="13">
        <v>26863.9</v>
      </c>
      <c r="C22" s="45">
        <v>24944.799999999999</v>
      </c>
      <c r="D22" s="45">
        <v>1563.6</v>
      </c>
      <c r="E22" s="45">
        <v>355.5</v>
      </c>
      <c r="F22" s="45" t="s">
        <v>381</v>
      </c>
    </row>
    <row r="23" spans="1:6" s="5" customFormat="1" ht="12" customHeight="1">
      <c r="A23" s="5" t="s">
        <v>247</v>
      </c>
      <c r="B23" s="13">
        <v>16206.2</v>
      </c>
      <c r="C23" s="13">
        <v>13565.1</v>
      </c>
      <c r="D23" s="13">
        <v>2614.1999999999998</v>
      </c>
      <c r="E23" s="13">
        <v>26.7</v>
      </c>
      <c r="F23" s="13">
        <v>0.2</v>
      </c>
    </row>
    <row r="24" spans="1:6" s="5" customFormat="1" ht="12">
      <c r="A24" s="5" t="s">
        <v>399</v>
      </c>
      <c r="B24" s="13">
        <v>139404</v>
      </c>
      <c r="C24" s="13">
        <v>130492.3</v>
      </c>
      <c r="D24" s="13">
        <v>4685.3</v>
      </c>
      <c r="E24" s="13">
        <v>4179</v>
      </c>
      <c r="F24" s="13">
        <v>47.4</v>
      </c>
    </row>
    <row r="26" spans="1:6">
      <c r="A26" s="898">
        <v>2023</v>
      </c>
      <c r="B26" s="898"/>
      <c r="C26" s="898"/>
      <c r="D26" s="898"/>
      <c r="E26" s="898"/>
      <c r="F26" s="898"/>
    </row>
    <row r="27" spans="1:6">
      <c r="A27" s="5"/>
      <c r="B27" s="10"/>
      <c r="C27" s="10"/>
      <c r="D27" s="10"/>
      <c r="E27" s="10"/>
      <c r="F27" s="10"/>
    </row>
    <row r="28" spans="1:6">
      <c r="A28" s="8" t="s">
        <v>377</v>
      </c>
      <c r="B28" s="140">
        <v>243827.5</v>
      </c>
      <c r="C28" s="140">
        <v>223425.5</v>
      </c>
      <c r="D28" s="140">
        <v>15460.1</v>
      </c>
      <c r="E28" s="140">
        <v>4902</v>
      </c>
      <c r="F28" s="140">
        <v>39.9</v>
      </c>
    </row>
    <row r="29" spans="1:6" ht="12.75" customHeight="1">
      <c r="A29" s="5" t="s">
        <v>397</v>
      </c>
      <c r="B29" s="13"/>
      <c r="C29" s="45"/>
      <c r="D29" s="45"/>
      <c r="E29" s="45"/>
      <c r="F29" s="45"/>
    </row>
    <row r="30" spans="1:6" ht="12.75" customHeight="1">
      <c r="A30" s="5" t="s">
        <v>398</v>
      </c>
      <c r="B30" s="13">
        <v>38378.6</v>
      </c>
      <c r="C30" s="45">
        <v>33053.800000000003</v>
      </c>
      <c r="D30" s="45">
        <v>4880.7</v>
      </c>
      <c r="E30" s="45">
        <v>444.1</v>
      </c>
      <c r="F30" s="45" t="s">
        <v>381</v>
      </c>
    </row>
    <row r="31" spans="1:6">
      <c r="A31" s="5" t="s">
        <v>247</v>
      </c>
      <c r="B31" s="13">
        <v>24408.799999999999</v>
      </c>
      <c r="C31" s="13">
        <v>21259.4</v>
      </c>
      <c r="D31" s="13">
        <v>3140.2</v>
      </c>
      <c r="E31" s="13">
        <v>9.1999999999999993</v>
      </c>
      <c r="F31" s="45" t="s">
        <v>381</v>
      </c>
    </row>
    <row r="32" spans="1:6">
      <c r="A32" s="5" t="s">
        <v>399</v>
      </c>
      <c r="B32" s="13">
        <v>181040.1</v>
      </c>
      <c r="C32" s="13">
        <v>169112.3</v>
      </c>
      <c r="D32" s="13">
        <v>7439.2</v>
      </c>
      <c r="E32" s="13">
        <v>4448.7</v>
      </c>
      <c r="F32" s="13">
        <v>39.9</v>
      </c>
    </row>
    <row r="34" spans="1:11" s="129" customFormat="1" ht="12">
      <c r="A34" s="898">
        <v>2024</v>
      </c>
      <c r="B34" s="898"/>
      <c r="C34" s="898"/>
      <c r="D34" s="898"/>
      <c r="E34" s="898"/>
      <c r="F34" s="898"/>
      <c r="G34" s="20"/>
    </row>
    <row r="35" spans="1:11" s="129" customFormat="1" ht="12">
      <c r="A35" s="5"/>
      <c r="B35" s="10"/>
      <c r="C35" s="10"/>
      <c r="D35" s="10"/>
      <c r="E35" s="10"/>
      <c r="F35" s="10"/>
      <c r="G35" s="20"/>
    </row>
    <row r="36" spans="1:11" s="129" customFormat="1" ht="12">
      <c r="A36" s="8" t="s">
        <v>377</v>
      </c>
      <c r="B36" s="20">
        <v>321079.59999999998</v>
      </c>
      <c r="C36" s="499">
        <v>300297.40000000002</v>
      </c>
      <c r="D36" s="526">
        <v>15357.5</v>
      </c>
      <c r="E36" s="526">
        <v>5388.1</v>
      </c>
      <c r="F36" s="526">
        <v>36.6</v>
      </c>
      <c r="G36" s="21"/>
      <c r="H36" s="20"/>
      <c r="I36" s="20"/>
    </row>
    <row r="37" spans="1:11" s="129" customFormat="1" ht="12">
      <c r="A37" s="5" t="s">
        <v>397</v>
      </c>
      <c r="B37" s="13"/>
      <c r="C37" s="45"/>
      <c r="D37" s="45"/>
      <c r="E37" s="45"/>
      <c r="F37" s="45"/>
      <c r="G37" s="21"/>
      <c r="H37" s="20"/>
      <c r="I37" s="20"/>
    </row>
    <row r="38" spans="1:11" s="129" customFormat="1" ht="12">
      <c r="A38" s="5" t="s">
        <v>398</v>
      </c>
      <c r="B38" s="13">
        <v>42725.8</v>
      </c>
      <c r="C38" s="45">
        <v>38658.5</v>
      </c>
      <c r="D38" s="45">
        <v>2725.8</v>
      </c>
      <c r="E38" s="45">
        <v>1341.5</v>
      </c>
      <c r="F38" s="45" t="s">
        <v>381</v>
      </c>
      <c r="G38" s="21"/>
      <c r="H38" s="21"/>
      <c r="I38" s="21"/>
    </row>
    <row r="39" spans="1:11" s="129" customFormat="1" ht="12">
      <c r="A39" s="5" t="s">
        <v>247</v>
      </c>
      <c r="B39" s="13">
        <v>34264</v>
      </c>
      <c r="C39" s="13">
        <v>29940.1</v>
      </c>
      <c r="D39" s="13">
        <v>4323.7</v>
      </c>
      <c r="E39" s="13">
        <v>0.2</v>
      </c>
      <c r="F39" s="45" t="s">
        <v>381</v>
      </c>
      <c r="G39" s="21"/>
      <c r="H39" s="21"/>
      <c r="I39" s="21"/>
    </row>
    <row r="40" spans="1:11" s="129" customFormat="1" ht="12">
      <c r="A40" s="5" t="s">
        <v>399</v>
      </c>
      <c r="B40" s="13">
        <v>244089.8</v>
      </c>
      <c r="C40" s="13">
        <v>231698.8</v>
      </c>
      <c r="D40" s="13">
        <v>8308</v>
      </c>
      <c r="E40" s="13">
        <v>4046.4</v>
      </c>
      <c r="F40" s="13">
        <v>36.6</v>
      </c>
      <c r="H40" s="21"/>
      <c r="I40" s="21"/>
    </row>
    <row r="42" spans="1:11">
      <c r="A42" s="898">
        <v>2025</v>
      </c>
      <c r="B42" s="898"/>
      <c r="C42" s="898"/>
      <c r="D42" s="898"/>
      <c r="E42" s="898"/>
      <c r="F42" s="898"/>
    </row>
    <row r="43" spans="1:11">
      <c r="A43" s="5"/>
      <c r="B43" s="10"/>
      <c r="C43" s="10"/>
      <c r="D43" s="10"/>
      <c r="E43" s="10"/>
      <c r="F43" s="10"/>
    </row>
    <row r="44" spans="1:11">
      <c r="A44" s="8" t="s">
        <v>377</v>
      </c>
      <c r="B44" s="140">
        <v>355903.5</v>
      </c>
      <c r="C44" s="159">
        <v>336403.4</v>
      </c>
      <c r="D44" s="159">
        <v>12886.8</v>
      </c>
      <c r="E44" s="159">
        <v>6507</v>
      </c>
      <c r="F44" s="159">
        <v>106.3</v>
      </c>
    </row>
    <row r="45" spans="1:11" ht="14.25">
      <c r="A45" s="5" t="s">
        <v>397</v>
      </c>
      <c r="B45" s="13"/>
      <c r="C45" s="45"/>
      <c r="D45" s="45"/>
      <c r="E45" s="45"/>
      <c r="F45" s="45"/>
      <c r="G45" s="311"/>
      <c r="H45" s="311"/>
    </row>
    <row r="46" spans="1:11" ht="14.25">
      <c r="A46" s="5" t="s">
        <v>398</v>
      </c>
      <c r="B46" s="13">
        <v>31905.4</v>
      </c>
      <c r="C46" s="45">
        <v>28297.1</v>
      </c>
      <c r="D46" s="45">
        <v>3353.5</v>
      </c>
      <c r="E46" s="45">
        <v>189.5</v>
      </c>
      <c r="F46" s="45">
        <v>65.3</v>
      </c>
      <c r="G46" s="728"/>
      <c r="H46" s="728"/>
      <c r="I46" s="311"/>
      <c r="J46" s="311"/>
    </row>
    <row r="47" spans="1:11" ht="14.25">
      <c r="A47" s="5" t="s">
        <v>247</v>
      </c>
      <c r="B47" s="13">
        <v>40803.199999999997</v>
      </c>
      <c r="C47" s="13">
        <v>39159.199999999997</v>
      </c>
      <c r="D47" s="13">
        <v>1643.7</v>
      </c>
      <c r="E47" s="13">
        <v>0.3</v>
      </c>
      <c r="F47" s="45" t="s">
        <v>381</v>
      </c>
      <c r="G47" s="728"/>
      <c r="H47" s="728"/>
      <c r="I47" s="311"/>
      <c r="J47" s="311"/>
    </row>
    <row r="48" spans="1:11" ht="14.25">
      <c r="A48" s="5" t="s">
        <v>399</v>
      </c>
      <c r="B48" s="13">
        <v>283194.90000000002</v>
      </c>
      <c r="C48" s="13">
        <v>268947.09999999998</v>
      </c>
      <c r="D48" s="13">
        <v>7889.6</v>
      </c>
      <c r="E48" s="13">
        <v>6317.2</v>
      </c>
      <c r="F48" s="13">
        <v>41</v>
      </c>
      <c r="G48" s="728"/>
      <c r="H48" s="728"/>
      <c r="I48" s="311"/>
      <c r="J48" s="311"/>
      <c r="K48" s="311"/>
    </row>
    <row r="49" spans="1:8" ht="13.5" thickBot="1">
      <c r="A49" s="39"/>
      <c r="B49" s="141"/>
      <c r="C49" s="141"/>
      <c r="D49" s="141"/>
      <c r="E49" s="141"/>
      <c r="F49" s="141"/>
      <c r="H49" s="30"/>
    </row>
    <row r="50" spans="1:8">
      <c r="H50" s="30"/>
    </row>
    <row r="51" spans="1:8">
      <c r="C51" s="30"/>
    </row>
    <row r="52" spans="1:8">
      <c r="B52" s="30"/>
      <c r="C52" s="30"/>
    </row>
    <row r="53" spans="1:8">
      <c r="B53" s="30"/>
      <c r="C53" s="30"/>
    </row>
    <row r="54" spans="1:8">
      <c r="B54" s="30"/>
    </row>
  </sheetData>
  <mergeCells count="11">
    <mergeCell ref="A42:F42"/>
    <mergeCell ref="D5:D8"/>
    <mergeCell ref="A34:F34"/>
    <mergeCell ref="E5:E8"/>
    <mergeCell ref="F5:F8"/>
    <mergeCell ref="B4:B8"/>
    <mergeCell ref="C4:F4"/>
    <mergeCell ref="C5:C8"/>
    <mergeCell ref="A26:F26"/>
    <mergeCell ref="A10:F10"/>
    <mergeCell ref="A18:F18"/>
  </mergeCells>
  <phoneticPr fontId="37" type="noConversion"/>
  <hyperlinks>
    <hyperlink ref="A1" location="Содержание!A1" display="Вернуться в содержание" xr:uid="{19C1B384-B763-4FE5-B057-F1D31A1BCF7C}"/>
  </hyperlinks>
  <pageMargins left="0.78740157480314965" right="0.78740157480314965" top="0.78740157480314965" bottom="0.78740157480314965" header="0.51181102362204722" footer="0.51181102362204722"/>
  <pageSetup paperSize="9" firstPageNumber="120" orientation="portrait" useFirstPageNumber="1" horizontalDpi="120" verticalDpi="144" r:id="rId1"/>
  <headerFooter alignWithMargins="0">
    <oddFooter>&amp;C&amp;"Times New Roman,обычный"&amp;9&amp;P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44"/>
  <sheetViews>
    <sheetView zoomScaleNormal="100" workbookViewId="0">
      <selection activeCell="L22" sqref="L22"/>
    </sheetView>
  </sheetViews>
  <sheetFormatPr defaultColWidth="8.85546875" defaultRowHeight="12.75"/>
  <cols>
    <col min="1" max="1" width="38" style="4" customWidth="1"/>
    <col min="2" max="2" width="11.7109375" style="4" customWidth="1"/>
    <col min="3" max="3" width="9.140625" style="4" customWidth="1"/>
    <col min="4" max="4" width="9.5703125" style="4" customWidth="1"/>
    <col min="5" max="5" width="9.140625" style="4" customWidth="1"/>
    <col min="6" max="6" width="9.140625" style="29" customWidth="1"/>
    <col min="7" max="8" width="8.85546875" style="4"/>
    <col min="9" max="9" width="12.85546875" style="4" customWidth="1"/>
    <col min="10" max="10" width="10" style="4" bestFit="1" customWidth="1"/>
    <col min="11" max="11" width="13.28515625" style="4" customWidth="1"/>
    <col min="12" max="16384" width="8.85546875" style="4"/>
  </cols>
  <sheetData>
    <row r="1" spans="1:11" s="14" customFormat="1" ht="15.75">
      <c r="A1" s="635" t="s">
        <v>695</v>
      </c>
      <c r="F1" s="162"/>
    </row>
    <row r="2" spans="1:11" ht="18" customHeight="1">
      <c r="A2" s="17" t="s">
        <v>464</v>
      </c>
      <c r="B2" s="113"/>
      <c r="C2" s="113"/>
      <c r="D2" s="113"/>
      <c r="E2" s="5"/>
    </row>
    <row r="3" spans="1:11" ht="18" customHeight="1">
      <c r="A3" s="352" t="s">
        <v>747</v>
      </c>
      <c r="B3" s="10"/>
      <c r="C3" s="10"/>
      <c r="D3" s="10"/>
      <c r="E3" s="5"/>
    </row>
    <row r="4" spans="1:11" ht="18" customHeight="1" thickBot="1">
      <c r="A4" s="352"/>
      <c r="B4" s="10"/>
      <c r="C4" s="10"/>
      <c r="D4" s="10"/>
      <c r="E4" s="5"/>
    </row>
    <row r="5" spans="1:11" s="5" customFormat="1" ht="14.45" customHeight="1">
      <c r="A5" s="905"/>
      <c r="B5" s="896" t="s">
        <v>413</v>
      </c>
      <c r="C5" s="894" t="s">
        <v>396</v>
      </c>
      <c r="D5" s="895"/>
      <c r="E5" s="895"/>
      <c r="F5" s="895"/>
    </row>
    <row r="6" spans="1:11" s="5" customFormat="1" ht="30.6" customHeight="1" thickBot="1">
      <c r="A6" s="906"/>
      <c r="B6" s="897"/>
      <c r="C6" s="907" t="s">
        <v>400</v>
      </c>
      <c r="D6" s="907"/>
      <c r="E6" s="907" t="s">
        <v>401</v>
      </c>
      <c r="F6" s="908"/>
    </row>
    <row r="7" spans="1:11" s="5" customFormat="1" ht="13.15" customHeight="1">
      <c r="A7" s="828"/>
      <c r="B7" s="60"/>
      <c r="C7" s="61"/>
      <c r="D7" s="61"/>
      <c r="E7" s="61"/>
      <c r="F7" s="829"/>
    </row>
    <row r="8" spans="1:11" s="5" customFormat="1" ht="12">
      <c r="A8" s="891" t="s">
        <v>126</v>
      </c>
      <c r="B8" s="891"/>
      <c r="C8" s="891"/>
      <c r="D8" s="891"/>
      <c r="E8" s="891"/>
      <c r="F8" s="891"/>
    </row>
    <row r="9" spans="1:11" s="5" customFormat="1" ht="13.15" customHeight="1">
      <c r="A9" s="344"/>
      <c r="B9" s="344"/>
      <c r="C9" s="344"/>
      <c r="D9" s="826"/>
      <c r="F9" s="19"/>
    </row>
    <row r="10" spans="1:11" s="8" customFormat="1">
      <c r="A10" s="20" t="s">
        <v>377</v>
      </c>
      <c r="B10" s="70">
        <v>355903.5</v>
      </c>
      <c r="C10" s="70"/>
      <c r="D10" s="856">
        <v>336468.8</v>
      </c>
      <c r="E10" s="30"/>
      <c r="F10" s="20">
        <v>19434.7</v>
      </c>
      <c r="G10" s="20"/>
      <c r="H10" s="68"/>
      <c r="I10" s="21"/>
      <c r="J10" s="30"/>
      <c r="K10" s="30"/>
    </row>
    <row r="11" spans="1:11" s="5" customFormat="1" ht="12" customHeight="1">
      <c r="A11" s="21"/>
      <c r="B11" s="68"/>
      <c r="C11" s="30"/>
      <c r="D11" s="30"/>
      <c r="E11" s="30"/>
      <c r="F11" s="21"/>
      <c r="G11" s="20"/>
      <c r="H11" s="68"/>
      <c r="I11" s="30"/>
      <c r="J11" s="30"/>
      <c r="K11" s="30"/>
    </row>
    <row r="12" spans="1:11" s="124" customFormat="1">
      <c r="A12" s="70" t="s">
        <v>384</v>
      </c>
      <c r="B12" s="68">
        <v>296685.5</v>
      </c>
      <c r="C12" s="30"/>
      <c r="D12" s="808">
        <v>277692.09999999998</v>
      </c>
      <c r="E12" s="30"/>
      <c r="F12" s="70">
        <v>18993.400000000001</v>
      </c>
      <c r="G12" s="20"/>
      <c r="H12" s="68"/>
      <c r="I12" s="30"/>
      <c r="J12" s="808"/>
      <c r="K12" s="30"/>
    </row>
    <row r="13" spans="1:11" s="5" customFormat="1">
      <c r="A13" s="21" t="s">
        <v>417</v>
      </c>
      <c r="B13" s="68"/>
      <c r="C13" s="836"/>
      <c r="D13" s="30"/>
      <c r="E13" s="12"/>
      <c r="G13" s="20"/>
      <c r="H13" s="68"/>
      <c r="I13" s="836"/>
      <c r="J13" s="30"/>
      <c r="K13" s="12"/>
    </row>
    <row r="14" spans="1:11" s="5" customFormat="1">
      <c r="A14" s="10" t="s">
        <v>431</v>
      </c>
      <c r="B14" s="68">
        <v>98446.5</v>
      </c>
      <c r="C14" s="30"/>
      <c r="D14" s="30">
        <v>96014.2</v>
      </c>
      <c r="E14" s="30"/>
      <c r="F14" s="5">
        <v>2432.3000000000002</v>
      </c>
      <c r="G14" s="20"/>
      <c r="H14" s="68"/>
      <c r="I14" s="30"/>
      <c r="J14" s="30"/>
      <c r="K14" s="30"/>
    </row>
    <row r="15" spans="1:11" s="5" customFormat="1">
      <c r="A15" s="21" t="s">
        <v>414</v>
      </c>
      <c r="B15" s="68">
        <v>17930.099999999999</v>
      </c>
      <c r="C15" s="30"/>
      <c r="D15" s="30">
        <v>16922.3</v>
      </c>
      <c r="E15" s="12"/>
      <c r="F15" s="5">
        <v>1007.8</v>
      </c>
      <c r="G15" s="20"/>
      <c r="H15" s="68"/>
      <c r="I15" s="30"/>
      <c r="J15" s="30"/>
      <c r="K15" s="12"/>
    </row>
    <row r="16" spans="1:11" s="5" customFormat="1">
      <c r="A16" s="21" t="s">
        <v>262</v>
      </c>
      <c r="B16" s="20">
        <v>108353.4</v>
      </c>
      <c r="C16" s="30"/>
      <c r="D16" s="30">
        <v>92857.2</v>
      </c>
      <c r="E16" s="30"/>
      <c r="F16" s="5">
        <v>15496.2</v>
      </c>
      <c r="G16" s="20"/>
      <c r="H16" s="20"/>
      <c r="I16" s="30"/>
      <c r="J16" s="30"/>
      <c r="K16" s="30"/>
    </row>
    <row r="17" spans="1:11" s="5" customFormat="1">
      <c r="A17" s="21" t="s">
        <v>265</v>
      </c>
      <c r="B17" s="20">
        <v>9131.2000000000007</v>
      </c>
      <c r="C17" s="30"/>
      <c r="D17" s="30">
        <v>9131.2000000000007</v>
      </c>
      <c r="E17" s="30"/>
      <c r="F17" s="5" t="s">
        <v>381</v>
      </c>
      <c r="G17" s="20"/>
      <c r="H17" s="20"/>
      <c r="I17" s="30"/>
      <c r="J17" s="30"/>
      <c r="K17" s="30"/>
    </row>
    <row r="18" spans="1:11" s="5" customFormat="1" ht="12.75" customHeight="1">
      <c r="A18" s="44" t="s">
        <v>279</v>
      </c>
      <c r="B18" s="21"/>
      <c r="C18" s="30"/>
      <c r="D18" s="30"/>
      <c r="G18" s="20"/>
      <c r="H18" s="21"/>
      <c r="I18" s="30"/>
      <c r="J18" s="30"/>
    </row>
    <row r="19" spans="1:11" s="5" customFormat="1" ht="12.75" customHeight="1">
      <c r="A19" s="44" t="s">
        <v>280</v>
      </c>
      <c r="B19" s="21">
        <v>62824.3</v>
      </c>
      <c r="C19" s="30"/>
      <c r="D19" s="30">
        <v>62767.199999999997</v>
      </c>
      <c r="E19" s="30"/>
      <c r="F19" s="5">
        <v>57.1</v>
      </c>
      <c r="G19" s="20"/>
      <c r="H19" s="21"/>
      <c r="I19" s="30"/>
      <c r="J19" s="30"/>
      <c r="K19" s="30"/>
    </row>
    <row r="20" spans="1:11" s="124" customFormat="1" ht="21" customHeight="1">
      <c r="A20" s="70" t="s">
        <v>385</v>
      </c>
      <c r="B20" s="21">
        <v>59218</v>
      </c>
      <c r="C20" s="30"/>
      <c r="D20" s="30">
        <v>58776.7</v>
      </c>
      <c r="E20" s="30"/>
      <c r="F20" s="124">
        <v>441.3</v>
      </c>
      <c r="G20" s="20"/>
      <c r="H20" s="21"/>
      <c r="I20" s="30"/>
      <c r="J20" s="30"/>
      <c r="K20" s="30"/>
    </row>
    <row r="21" spans="1:11" s="5" customFormat="1" ht="14.25" customHeight="1">
      <c r="A21" s="21" t="s">
        <v>417</v>
      </c>
      <c r="B21" s="20"/>
      <c r="C21" s="30"/>
      <c r="D21" s="30"/>
      <c r="E21" s="30"/>
      <c r="G21" s="20"/>
      <c r="H21" s="20"/>
      <c r="I21" s="30"/>
      <c r="J21" s="30"/>
      <c r="K21" s="30"/>
    </row>
    <row r="22" spans="1:11" s="5" customFormat="1">
      <c r="A22" s="21" t="s">
        <v>246</v>
      </c>
      <c r="B22" s="20">
        <v>33743.199999999997</v>
      </c>
      <c r="C22" s="30"/>
      <c r="D22" s="30">
        <v>33636.400000000001</v>
      </c>
      <c r="E22" s="30"/>
      <c r="F22" s="5">
        <v>106.8</v>
      </c>
      <c r="G22" s="20"/>
      <c r="H22" s="20"/>
      <c r="I22" s="30"/>
      <c r="J22" s="30"/>
      <c r="K22" s="30"/>
    </row>
    <row r="23" spans="1:11" s="5" customFormat="1">
      <c r="A23" s="21" t="s">
        <v>415</v>
      </c>
      <c r="B23" s="20">
        <v>18622.7</v>
      </c>
      <c r="C23" s="30"/>
      <c r="D23" s="30">
        <v>18557.8</v>
      </c>
      <c r="E23" s="30"/>
      <c r="F23" s="5">
        <v>64.900000000000006</v>
      </c>
      <c r="G23" s="20"/>
      <c r="H23" s="20"/>
      <c r="I23" s="30"/>
      <c r="J23" s="30"/>
      <c r="K23" s="30"/>
    </row>
    <row r="24" spans="1:11" s="5" customFormat="1">
      <c r="A24" s="21" t="s">
        <v>416</v>
      </c>
      <c r="B24" s="20">
        <v>6852.1</v>
      </c>
      <c r="C24" s="30"/>
      <c r="D24" s="30">
        <v>6582.5</v>
      </c>
      <c r="E24" s="30"/>
      <c r="F24" s="5">
        <v>269.60000000000002</v>
      </c>
      <c r="G24" s="20"/>
      <c r="H24" s="20"/>
      <c r="I24" s="30"/>
      <c r="J24" s="30"/>
      <c r="K24" s="30"/>
    </row>
    <row r="25" spans="1:11" s="5" customFormat="1" ht="12.6" customHeight="1">
      <c r="A25" s="10"/>
      <c r="B25" s="21"/>
      <c r="C25" s="21"/>
      <c r="E25" s="21"/>
      <c r="F25" s="19"/>
      <c r="I25" s="21"/>
      <c r="J25" s="21"/>
    </row>
    <row r="26" spans="1:11" s="5" customFormat="1" ht="13.15" customHeight="1">
      <c r="A26" s="891" t="s">
        <v>409</v>
      </c>
      <c r="B26" s="891"/>
      <c r="C26" s="891"/>
      <c r="D26" s="891"/>
      <c r="E26" s="891"/>
      <c r="F26" s="891"/>
    </row>
    <row r="27" spans="1:11" s="5" customFormat="1" ht="12.6" customHeight="1">
      <c r="A27" s="344"/>
      <c r="B27" s="344"/>
      <c r="C27" s="344"/>
      <c r="D27" s="344"/>
      <c r="E27" s="344"/>
      <c r="F27" s="827"/>
    </row>
    <row r="28" spans="1:11" s="5" customFormat="1" ht="12.75" customHeight="1">
      <c r="A28" s="100" t="s">
        <v>377</v>
      </c>
      <c r="B28" s="346">
        <v>100</v>
      </c>
      <c r="C28" s="346"/>
      <c r="D28" s="841">
        <v>100</v>
      </c>
      <c r="E28" s="30"/>
      <c r="F28" s="8">
        <v>100</v>
      </c>
    </row>
    <row r="29" spans="1:11" s="5" customFormat="1" ht="12" customHeight="1">
      <c r="A29" s="10"/>
      <c r="B29" s="68"/>
      <c r="C29" s="30"/>
      <c r="D29" s="30"/>
      <c r="E29" s="30"/>
    </row>
    <row r="30" spans="1:11" s="124" customFormat="1">
      <c r="A30" s="152" t="s">
        <v>384</v>
      </c>
      <c r="B30" s="68">
        <v>83.4</v>
      </c>
      <c r="C30" s="30"/>
      <c r="D30" s="808">
        <v>82.5</v>
      </c>
      <c r="E30" s="30"/>
      <c r="F30" s="124">
        <v>97.7</v>
      </c>
      <c r="I30" s="496"/>
      <c r="J30" s="496"/>
      <c r="K30" s="496"/>
    </row>
    <row r="31" spans="1:11" s="5" customFormat="1">
      <c r="A31" s="10" t="s">
        <v>417</v>
      </c>
      <c r="B31" s="68"/>
      <c r="C31" s="836"/>
      <c r="D31" s="30"/>
      <c r="E31" s="12"/>
    </row>
    <row r="32" spans="1:11" s="5" customFormat="1">
      <c r="A32" s="10" t="s">
        <v>431</v>
      </c>
      <c r="B32" s="68">
        <v>33.200000000000003</v>
      </c>
      <c r="C32" s="30"/>
      <c r="D32" s="30">
        <v>34.6</v>
      </c>
      <c r="E32" s="30"/>
      <c r="F32" s="5">
        <v>12.8</v>
      </c>
      <c r="I32" s="497"/>
      <c r="J32" s="497"/>
      <c r="K32" s="497"/>
    </row>
    <row r="33" spans="1:11" s="5" customFormat="1">
      <c r="A33" s="10" t="s">
        <v>414</v>
      </c>
      <c r="B33" s="68">
        <v>6</v>
      </c>
      <c r="C33" s="30"/>
      <c r="D33" s="30">
        <v>6.1</v>
      </c>
      <c r="E33" s="12"/>
      <c r="F33" s="5">
        <v>5.3</v>
      </c>
      <c r="I33" s="497"/>
      <c r="J33" s="497"/>
      <c r="K33" s="497"/>
    </row>
    <row r="34" spans="1:11" s="5" customFormat="1">
      <c r="A34" s="21" t="s">
        <v>262</v>
      </c>
      <c r="B34" s="20">
        <v>36.5</v>
      </c>
      <c r="C34" s="30"/>
      <c r="D34" s="30">
        <v>33.4</v>
      </c>
      <c r="E34" s="30"/>
      <c r="F34" s="5">
        <v>81.599999999999994</v>
      </c>
      <c r="I34" s="497"/>
      <c r="J34" s="497"/>
      <c r="K34" s="497"/>
    </row>
    <row r="35" spans="1:11" s="5" customFormat="1">
      <c r="A35" s="21" t="s">
        <v>265</v>
      </c>
      <c r="B35" s="20">
        <v>3.1</v>
      </c>
      <c r="C35" s="30"/>
      <c r="D35" s="30">
        <v>3.3</v>
      </c>
      <c r="E35" s="30"/>
      <c r="F35" s="5" t="s">
        <v>381</v>
      </c>
      <c r="H35" s="21"/>
      <c r="I35" s="497"/>
      <c r="J35" s="497"/>
      <c r="K35" s="497"/>
    </row>
    <row r="36" spans="1:11" s="5" customFormat="1" ht="12.75" customHeight="1">
      <c r="A36" s="44" t="s">
        <v>279</v>
      </c>
      <c r="B36" s="21"/>
      <c r="C36" s="30"/>
      <c r="D36" s="30"/>
      <c r="H36" s="21"/>
      <c r="I36" s="497"/>
      <c r="J36" s="496"/>
      <c r="K36" s="496"/>
    </row>
    <row r="37" spans="1:11" s="5" customFormat="1">
      <c r="A37" s="44" t="s">
        <v>280</v>
      </c>
      <c r="B37" s="21">
        <v>21.2</v>
      </c>
      <c r="C37" s="30"/>
      <c r="D37" s="30">
        <v>22.6</v>
      </c>
      <c r="E37" s="30"/>
      <c r="F37" s="5">
        <v>0.3</v>
      </c>
      <c r="I37" s="497"/>
      <c r="J37" s="497"/>
      <c r="K37" s="497"/>
    </row>
    <row r="38" spans="1:11" s="124" customFormat="1">
      <c r="A38" s="152" t="s">
        <v>385</v>
      </c>
      <c r="B38" s="21">
        <v>16.600000000000001</v>
      </c>
      <c r="C38" s="30"/>
      <c r="D38" s="30">
        <v>17.5</v>
      </c>
      <c r="E38" s="30"/>
      <c r="F38" s="124">
        <v>2.2999999999999998</v>
      </c>
      <c r="I38" s="496"/>
      <c r="J38" s="496"/>
      <c r="K38" s="497"/>
    </row>
    <row r="39" spans="1:11" s="5" customFormat="1">
      <c r="A39" s="10" t="s">
        <v>417</v>
      </c>
      <c r="B39" s="20"/>
      <c r="C39" s="30"/>
      <c r="D39" s="30"/>
      <c r="E39" s="30"/>
      <c r="I39" s="497"/>
      <c r="J39" s="497"/>
      <c r="K39" s="497"/>
    </row>
    <row r="40" spans="1:11" s="5" customFormat="1">
      <c r="A40" s="21" t="s">
        <v>246</v>
      </c>
      <c r="B40" s="20">
        <v>57</v>
      </c>
      <c r="C40" s="30"/>
      <c r="D40" s="30">
        <v>57.2</v>
      </c>
      <c r="E40" s="30"/>
      <c r="F40" s="5">
        <v>24.2</v>
      </c>
      <c r="I40" s="497"/>
      <c r="J40" s="497"/>
      <c r="K40" s="497"/>
    </row>
    <row r="41" spans="1:11" s="5" customFormat="1">
      <c r="A41" s="10" t="s">
        <v>415</v>
      </c>
      <c r="B41" s="20">
        <v>31.4</v>
      </c>
      <c r="C41" s="30"/>
      <c r="D41" s="30">
        <v>31.6</v>
      </c>
      <c r="E41" s="30"/>
      <c r="F41" s="5">
        <v>14.7</v>
      </c>
      <c r="I41" s="497"/>
      <c r="J41" s="287"/>
      <c r="K41" s="287"/>
    </row>
    <row r="42" spans="1:11" s="5" customFormat="1">
      <c r="A42" s="10" t="s">
        <v>416</v>
      </c>
      <c r="B42" s="20">
        <v>11.6</v>
      </c>
      <c r="C42" s="30"/>
      <c r="D42" s="30">
        <v>11.2</v>
      </c>
      <c r="E42" s="30"/>
      <c r="F42" s="5">
        <v>61.1</v>
      </c>
      <c r="I42" s="497"/>
      <c r="J42" s="497"/>
      <c r="K42" s="497"/>
    </row>
    <row r="43" spans="1:11" ht="13.9" customHeight="1" thickBot="1">
      <c r="A43" s="31"/>
      <c r="B43" s="55"/>
      <c r="C43" s="55"/>
      <c r="D43" s="55"/>
      <c r="E43" s="55"/>
      <c r="F43" s="331"/>
    </row>
    <row r="44" spans="1:11">
      <c r="I44" s="40"/>
    </row>
  </sheetData>
  <mergeCells count="7">
    <mergeCell ref="A26:F26"/>
    <mergeCell ref="A5:A6"/>
    <mergeCell ref="B5:B6"/>
    <mergeCell ref="C5:F5"/>
    <mergeCell ref="C6:D6"/>
    <mergeCell ref="E6:F6"/>
    <mergeCell ref="A8:F8"/>
  </mergeCells>
  <phoneticPr fontId="37" type="noConversion"/>
  <hyperlinks>
    <hyperlink ref="A1" location="Содержание!A1" display="Вернуться в содержание" xr:uid="{BA1D701B-4C32-4722-B7BE-78B8FDDECC9A}"/>
  </hyperlinks>
  <pageMargins left="0.78740157480314965" right="0.78740157480314965" top="0.78740157480314965" bottom="0.78740157480314965" header="0.51181102362204722" footer="0.59055118110236227"/>
  <pageSetup paperSize="9" firstPageNumber="121" orientation="portrait" useFirstPageNumber="1" r:id="rId1"/>
  <headerFooter alignWithMargins="0">
    <oddFooter>&amp;C&amp;"Times New Roman,обычный"&amp;9&amp;P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95"/>
  <sheetViews>
    <sheetView topLeftCell="A7" zoomScaleNormal="100" workbookViewId="0">
      <selection activeCell="G101" sqref="G101"/>
    </sheetView>
  </sheetViews>
  <sheetFormatPr defaultColWidth="8.85546875" defaultRowHeight="12.75"/>
  <cols>
    <col min="1" max="1" width="26.85546875" style="4" customWidth="1"/>
    <col min="2" max="2" width="12" style="4" customWidth="1"/>
    <col min="3" max="3" width="10.140625" style="4" customWidth="1"/>
    <col min="4" max="4" width="11.28515625" style="4" customWidth="1"/>
    <col min="5" max="5" width="12.85546875" style="4" customWidth="1"/>
    <col min="6" max="6" width="8.85546875" style="4"/>
    <col min="7" max="7" width="8.140625" style="4" customWidth="1"/>
    <col min="8" max="8" width="10.140625" style="4" customWidth="1"/>
    <col min="9" max="9" width="8.85546875" style="4"/>
    <col min="10" max="11" width="11.28515625" style="4" customWidth="1"/>
    <col min="12" max="16384" width="8.85546875" style="4"/>
  </cols>
  <sheetData>
    <row r="1" spans="1:11" ht="15.75">
      <c r="A1" s="635" t="s">
        <v>695</v>
      </c>
    </row>
    <row r="2" spans="1:11" s="11" customFormat="1" ht="18" customHeight="1">
      <c r="A2" s="11" t="s">
        <v>540</v>
      </c>
      <c r="E2" s="33"/>
      <c r="F2" s="50"/>
    </row>
    <row r="3" spans="1:11" s="15" customFormat="1" ht="15" customHeight="1" thickBot="1">
      <c r="A3" s="127" t="s">
        <v>542</v>
      </c>
      <c r="D3" s="77"/>
      <c r="E3" s="476" t="s">
        <v>541</v>
      </c>
      <c r="F3" s="170"/>
      <c r="G3" s="5"/>
      <c r="H3" s="5"/>
      <c r="I3" s="5"/>
      <c r="J3" s="5"/>
      <c r="K3" s="5"/>
    </row>
    <row r="4" spans="1:11" s="5" customFormat="1" ht="14.45" customHeight="1">
      <c r="A4" s="921"/>
      <c r="B4" s="924" t="s">
        <v>537</v>
      </c>
      <c r="C4" s="919" t="s">
        <v>198</v>
      </c>
      <c r="D4" s="920"/>
      <c r="E4" s="920"/>
      <c r="F4" s="917" t="s">
        <v>199</v>
      </c>
      <c r="G4" s="917"/>
      <c r="H4" s="917"/>
      <c r="I4" s="918"/>
      <c r="J4" s="909" t="s">
        <v>169</v>
      </c>
      <c r="K4" s="910"/>
    </row>
    <row r="5" spans="1:11" s="8" customFormat="1" ht="13.9" customHeight="1">
      <c r="A5" s="922"/>
      <c r="B5" s="925"/>
      <c r="C5" s="911" t="s">
        <v>374</v>
      </c>
      <c r="D5" s="902" t="s">
        <v>100</v>
      </c>
      <c r="E5" s="899" t="s">
        <v>466</v>
      </c>
      <c r="F5" s="899" t="s">
        <v>101</v>
      </c>
      <c r="G5" s="913" t="s">
        <v>389</v>
      </c>
      <c r="H5" s="915" t="s">
        <v>388</v>
      </c>
      <c r="I5" s="916"/>
      <c r="J5" s="899" t="s">
        <v>99</v>
      </c>
      <c r="K5" s="902" t="s">
        <v>172</v>
      </c>
    </row>
    <row r="6" spans="1:11" s="8" customFormat="1" ht="38.25" customHeight="1" thickBot="1">
      <c r="A6" s="923"/>
      <c r="B6" s="912"/>
      <c r="C6" s="908"/>
      <c r="D6" s="912"/>
      <c r="E6" s="897"/>
      <c r="F6" s="897"/>
      <c r="G6" s="914"/>
      <c r="H6" s="262" t="s">
        <v>538</v>
      </c>
      <c r="I6" s="356" t="s">
        <v>539</v>
      </c>
      <c r="J6" s="897"/>
      <c r="K6" s="912"/>
    </row>
    <row r="7" spans="1:11" s="5" customFormat="1" ht="7.5" customHeight="1">
      <c r="A7" s="354"/>
      <c r="F7" s="7"/>
    </row>
    <row r="8" spans="1:11" s="5" customFormat="1" ht="13.9" customHeight="1">
      <c r="A8" s="51">
        <v>2021</v>
      </c>
      <c r="B8" s="163"/>
      <c r="C8" s="163"/>
      <c r="D8" s="163"/>
      <c r="E8" s="163"/>
    </row>
    <row r="9" spans="1:11" s="5" customFormat="1" ht="7.5" customHeight="1"/>
    <row r="10" spans="1:11" s="5" customFormat="1" ht="13.9" customHeight="1">
      <c r="A10" s="51" t="s">
        <v>404</v>
      </c>
      <c r="B10" s="302">
        <v>154146.9</v>
      </c>
      <c r="C10" s="70">
        <v>46251.3</v>
      </c>
      <c r="D10" s="70">
        <v>63197.9</v>
      </c>
      <c r="E10" s="70">
        <v>44685</v>
      </c>
      <c r="F10" s="70">
        <v>6001.2</v>
      </c>
      <c r="G10" s="70">
        <v>12.7</v>
      </c>
      <c r="H10" s="70">
        <v>10.9</v>
      </c>
      <c r="I10" s="70">
        <v>1.7</v>
      </c>
      <c r="J10" s="70">
        <v>92002.6</v>
      </c>
      <c r="K10" s="70">
        <v>36.9</v>
      </c>
    </row>
    <row r="11" spans="1:11" s="5" customFormat="1" ht="7.5" customHeight="1">
      <c r="A11" s="355"/>
      <c r="B11" s="30"/>
      <c r="C11" s="21"/>
      <c r="D11" s="21"/>
      <c r="E11" s="21"/>
      <c r="F11" s="21"/>
      <c r="G11" s="21"/>
      <c r="H11" s="21"/>
      <c r="I11" s="19"/>
      <c r="J11" s="21"/>
      <c r="K11" s="21"/>
    </row>
    <row r="12" spans="1:11" s="5" customFormat="1" ht="13.9" customHeight="1">
      <c r="A12" s="258" t="s">
        <v>390</v>
      </c>
      <c r="B12" s="21">
        <v>5138</v>
      </c>
      <c r="C12" s="21">
        <v>863.3</v>
      </c>
      <c r="D12" s="21">
        <v>3387.5</v>
      </c>
      <c r="E12" s="21">
        <v>887.2</v>
      </c>
      <c r="F12" s="19">
        <v>129.19999999999999</v>
      </c>
      <c r="G12" s="19" t="s">
        <v>381</v>
      </c>
      <c r="H12" s="19" t="s">
        <v>381</v>
      </c>
      <c r="I12" s="19" t="s">
        <v>381</v>
      </c>
      <c r="J12" s="21">
        <v>3965.3</v>
      </c>
      <c r="K12" s="19">
        <v>13.9</v>
      </c>
    </row>
    <row r="13" spans="1:11" s="5" customFormat="1" ht="13.9" customHeight="1">
      <c r="A13" s="74" t="s">
        <v>230</v>
      </c>
      <c r="B13" s="21">
        <v>28457.1</v>
      </c>
      <c r="C13" s="21">
        <v>3196.1</v>
      </c>
      <c r="D13" s="21">
        <v>11839.1</v>
      </c>
      <c r="E13" s="21">
        <v>13421.8</v>
      </c>
      <c r="F13" s="19">
        <v>1130.8</v>
      </c>
      <c r="G13" s="19">
        <v>0.1</v>
      </c>
      <c r="H13" s="19">
        <v>0.1</v>
      </c>
      <c r="I13" s="19" t="s">
        <v>381</v>
      </c>
      <c r="J13" s="21">
        <v>13231.8</v>
      </c>
      <c r="K13" s="19">
        <v>13.8</v>
      </c>
    </row>
    <row r="14" spans="1:11" s="5" customFormat="1" ht="13.9" customHeight="1">
      <c r="A14" s="73" t="s">
        <v>231</v>
      </c>
      <c r="B14" s="21">
        <v>16916</v>
      </c>
      <c r="C14" s="21">
        <v>1665.6</v>
      </c>
      <c r="D14" s="21">
        <v>11953.9</v>
      </c>
      <c r="E14" s="21">
        <v>3296.2</v>
      </c>
      <c r="F14" s="19">
        <v>1980.3</v>
      </c>
      <c r="G14" s="19">
        <v>0.3</v>
      </c>
      <c r="H14" s="19">
        <v>0.3</v>
      </c>
      <c r="I14" s="19" t="s">
        <v>381</v>
      </c>
      <c r="J14" s="21">
        <v>4167.6000000000004</v>
      </c>
      <c r="K14" s="19" t="s">
        <v>381</v>
      </c>
    </row>
    <row r="15" spans="1:11" s="5" customFormat="1" ht="13.9" customHeight="1">
      <c r="A15" s="258" t="s">
        <v>391</v>
      </c>
      <c r="B15" s="21">
        <v>2230.8000000000002</v>
      </c>
      <c r="C15" s="21">
        <v>628.1</v>
      </c>
      <c r="D15" s="21">
        <v>1065.9000000000001</v>
      </c>
      <c r="E15" s="21">
        <v>528.9</v>
      </c>
      <c r="F15" s="19">
        <v>61.1</v>
      </c>
      <c r="G15" s="19">
        <v>7.9</v>
      </c>
      <c r="H15" s="19">
        <v>6.1</v>
      </c>
      <c r="I15" s="19">
        <v>1.7</v>
      </c>
      <c r="J15" s="21">
        <v>1625.7</v>
      </c>
      <c r="K15" s="19" t="s">
        <v>381</v>
      </c>
    </row>
    <row r="16" spans="1:11" s="5" customFormat="1" ht="13.9" customHeight="1">
      <c r="A16" s="258" t="s">
        <v>392</v>
      </c>
      <c r="B16" s="21">
        <v>4910.3999999999996</v>
      </c>
      <c r="C16" s="21">
        <v>3203.5</v>
      </c>
      <c r="D16" s="21">
        <v>1231.7</v>
      </c>
      <c r="E16" s="21">
        <v>470.8</v>
      </c>
      <c r="F16" s="19">
        <v>185.8</v>
      </c>
      <c r="G16" s="19">
        <v>4.4000000000000004</v>
      </c>
      <c r="H16" s="19">
        <v>4.4000000000000004</v>
      </c>
      <c r="I16" s="19" t="s">
        <v>381</v>
      </c>
      <c r="J16" s="21">
        <v>4312.8</v>
      </c>
      <c r="K16" s="19">
        <v>9.1999999999999993</v>
      </c>
    </row>
    <row r="17" spans="1:11" s="5" customFormat="1" ht="13.9" customHeight="1">
      <c r="A17" s="258" t="s">
        <v>393</v>
      </c>
      <c r="B17" s="21">
        <v>8468.2999999999993</v>
      </c>
      <c r="C17" s="21">
        <v>859.7</v>
      </c>
      <c r="D17" s="21">
        <v>2565</v>
      </c>
      <c r="E17" s="21">
        <v>5043.6000000000004</v>
      </c>
      <c r="F17" s="19">
        <v>193.8</v>
      </c>
      <c r="G17" s="19" t="s">
        <v>381</v>
      </c>
      <c r="H17" s="19" t="s">
        <v>381</v>
      </c>
      <c r="I17" s="19" t="s">
        <v>381</v>
      </c>
      <c r="J17" s="21">
        <v>1673</v>
      </c>
      <c r="K17" s="19" t="s">
        <v>381</v>
      </c>
    </row>
    <row r="18" spans="1:11" s="5" customFormat="1" ht="13.9" customHeight="1">
      <c r="A18" s="258" t="s">
        <v>394</v>
      </c>
      <c r="B18" s="21">
        <v>5616.4</v>
      </c>
      <c r="C18" s="21">
        <v>3193.9</v>
      </c>
      <c r="D18" s="21">
        <v>1334</v>
      </c>
      <c r="E18" s="21">
        <v>1088.5</v>
      </c>
      <c r="F18" s="19">
        <v>42.5</v>
      </c>
      <c r="G18" s="19" t="s">
        <v>381</v>
      </c>
      <c r="H18" s="19" t="s">
        <v>381</v>
      </c>
      <c r="I18" s="19" t="s">
        <v>381</v>
      </c>
      <c r="J18" s="21">
        <v>4420.3</v>
      </c>
      <c r="K18" s="19" t="s">
        <v>381</v>
      </c>
    </row>
    <row r="19" spans="1:11" s="5" customFormat="1" ht="13.9" customHeight="1">
      <c r="A19" s="73" t="s">
        <v>214</v>
      </c>
      <c r="B19" s="21">
        <v>49356.6</v>
      </c>
      <c r="C19" s="21">
        <v>17059.3</v>
      </c>
      <c r="D19" s="21">
        <v>13711.7</v>
      </c>
      <c r="E19" s="21">
        <v>18585.599999999999</v>
      </c>
      <c r="F19" s="19">
        <v>1964.8</v>
      </c>
      <c r="G19" s="19" t="s">
        <v>381</v>
      </c>
      <c r="H19" s="19" t="s">
        <v>381</v>
      </c>
      <c r="I19" s="19" t="s">
        <v>381</v>
      </c>
      <c r="J19" s="21">
        <v>27364.5</v>
      </c>
      <c r="K19" s="19" t="s">
        <v>381</v>
      </c>
    </row>
    <row r="20" spans="1:11" s="5" customFormat="1" ht="13.9" customHeight="1">
      <c r="A20" s="74" t="s">
        <v>215</v>
      </c>
      <c r="B20" s="21">
        <v>8749.5</v>
      </c>
      <c r="C20" s="21">
        <v>6300.2</v>
      </c>
      <c r="D20" s="21">
        <v>1214.3</v>
      </c>
      <c r="E20" s="21">
        <v>1235</v>
      </c>
      <c r="F20" s="19">
        <v>306.60000000000002</v>
      </c>
      <c r="G20" s="19" t="s">
        <v>381</v>
      </c>
      <c r="H20" s="19" t="s">
        <v>381</v>
      </c>
      <c r="I20" s="19" t="s">
        <v>381</v>
      </c>
      <c r="J20" s="21">
        <v>7149.6</v>
      </c>
      <c r="K20" s="19" t="s">
        <v>381</v>
      </c>
    </row>
    <row r="21" spans="1:11" s="5" customFormat="1" ht="13.9" customHeight="1">
      <c r="A21" s="258" t="s">
        <v>395</v>
      </c>
      <c r="B21" s="21">
        <v>24303.8</v>
      </c>
      <c r="C21" s="21">
        <v>9281.6000000000058</v>
      </c>
      <c r="D21" s="21">
        <v>14894.800000000003</v>
      </c>
      <c r="E21" s="21">
        <v>127.40000000000146</v>
      </c>
      <c r="F21" s="19">
        <v>6.2999999999993861</v>
      </c>
      <c r="G21" s="19" t="s">
        <v>381</v>
      </c>
      <c r="H21" s="19" t="s">
        <v>381</v>
      </c>
      <c r="I21" s="19" t="s">
        <v>381</v>
      </c>
      <c r="J21" s="21">
        <v>24091.999999999993</v>
      </c>
      <c r="K21" s="19" t="s">
        <v>381</v>
      </c>
    </row>
    <row r="22" spans="1:11" s="5" customFormat="1" ht="7.5" customHeight="1"/>
    <row r="23" spans="1:11" s="5" customFormat="1" ht="13.9" customHeight="1">
      <c r="A23" s="51">
        <v>2022</v>
      </c>
      <c r="B23" s="163"/>
      <c r="C23" s="163"/>
      <c r="D23" s="163"/>
      <c r="E23" s="163"/>
      <c r="F23" s="21"/>
      <c r="G23" s="21"/>
      <c r="H23" s="21"/>
      <c r="I23" s="21"/>
      <c r="J23" s="21"/>
      <c r="K23" s="21"/>
    </row>
    <row r="24" spans="1:11" s="5" customFormat="1" ht="7.5" customHeight="1">
      <c r="F24" s="21"/>
      <c r="G24" s="21"/>
      <c r="H24" s="21"/>
      <c r="I24" s="21"/>
      <c r="J24" s="21"/>
      <c r="K24" s="21"/>
    </row>
    <row r="25" spans="1:11" s="20" customFormat="1" ht="13.9" customHeight="1">
      <c r="A25" s="51" t="s">
        <v>404</v>
      </c>
      <c r="B25" s="140">
        <v>169002.2</v>
      </c>
      <c r="C25" s="140">
        <v>49999.6</v>
      </c>
      <c r="D25" s="140">
        <v>73472.5</v>
      </c>
      <c r="E25" s="140">
        <v>45519.1</v>
      </c>
      <c r="F25" s="70">
        <v>10112.6</v>
      </c>
      <c r="G25" s="70">
        <v>11</v>
      </c>
      <c r="H25" s="70">
        <v>10.9</v>
      </c>
      <c r="I25" s="70">
        <v>0.1</v>
      </c>
      <c r="J25" s="70">
        <v>105334.5</v>
      </c>
      <c r="K25" s="70">
        <v>129.5</v>
      </c>
    </row>
    <row r="26" spans="1:11" s="21" customFormat="1" ht="7.5" customHeight="1">
      <c r="A26" s="355"/>
      <c r="B26" s="13"/>
      <c r="C26" s="13"/>
      <c r="D26" s="12"/>
      <c r="E26" s="13"/>
      <c r="I26" s="19"/>
    </row>
    <row r="27" spans="1:11" s="21" customFormat="1" ht="13.9" customHeight="1">
      <c r="A27" s="258" t="s">
        <v>390</v>
      </c>
      <c r="B27" s="13">
        <v>4326.7</v>
      </c>
      <c r="C27" s="13">
        <v>1962.2</v>
      </c>
      <c r="D27" s="13">
        <v>1969.3</v>
      </c>
      <c r="E27" s="13">
        <v>395.2</v>
      </c>
      <c r="F27" s="19">
        <v>42.6</v>
      </c>
      <c r="G27" s="19" t="s">
        <v>381</v>
      </c>
      <c r="H27" s="19" t="s">
        <v>381</v>
      </c>
      <c r="I27" s="19" t="s">
        <v>381</v>
      </c>
      <c r="J27" s="21">
        <v>3847.5</v>
      </c>
      <c r="K27" s="19">
        <v>6.4</v>
      </c>
    </row>
    <row r="28" spans="1:11" s="21" customFormat="1" ht="13.9" customHeight="1">
      <c r="A28" s="74" t="s">
        <v>230</v>
      </c>
      <c r="B28" s="13">
        <v>25255.9</v>
      </c>
      <c r="C28" s="13">
        <v>3326.6</v>
      </c>
      <c r="D28" s="13">
        <v>11357.1</v>
      </c>
      <c r="E28" s="13">
        <v>10569.7</v>
      </c>
      <c r="F28" s="19">
        <v>991.2</v>
      </c>
      <c r="G28" s="19">
        <v>2.5</v>
      </c>
      <c r="H28" s="19">
        <v>2.5</v>
      </c>
      <c r="I28" s="19" t="s">
        <v>381</v>
      </c>
      <c r="J28" s="21">
        <v>12608.3</v>
      </c>
      <c r="K28" s="19">
        <v>8.6</v>
      </c>
    </row>
    <row r="29" spans="1:11" s="21" customFormat="1" ht="13.9" customHeight="1">
      <c r="A29" s="73" t="s">
        <v>231</v>
      </c>
      <c r="B29" s="13">
        <v>18731.400000000001</v>
      </c>
      <c r="C29" s="13">
        <v>1823.2</v>
      </c>
      <c r="D29" s="13">
        <v>13728.1</v>
      </c>
      <c r="E29" s="13">
        <v>3180</v>
      </c>
      <c r="F29" s="19">
        <v>895.4</v>
      </c>
      <c r="G29" s="19">
        <v>0.1</v>
      </c>
      <c r="H29" s="19" t="s">
        <v>381</v>
      </c>
      <c r="I29" s="19">
        <v>0.1</v>
      </c>
      <c r="J29" s="21">
        <v>4274.8999999999996</v>
      </c>
      <c r="K29" s="19">
        <v>96.5</v>
      </c>
    </row>
    <row r="30" spans="1:11" s="21" customFormat="1" ht="13.9" customHeight="1">
      <c r="A30" s="258" t="s">
        <v>391</v>
      </c>
      <c r="B30" s="13">
        <v>2200.3000000000002</v>
      </c>
      <c r="C30" s="13">
        <v>570.4</v>
      </c>
      <c r="D30" s="13">
        <v>973.5</v>
      </c>
      <c r="E30" s="13">
        <v>650.5</v>
      </c>
      <c r="F30" s="19">
        <v>177.6</v>
      </c>
      <c r="G30" s="19">
        <v>5.9</v>
      </c>
      <c r="H30" s="19">
        <v>5.9</v>
      </c>
      <c r="I30" s="19" t="s">
        <v>381</v>
      </c>
      <c r="J30" s="21">
        <v>1477.9</v>
      </c>
      <c r="K30" s="19" t="s">
        <v>381</v>
      </c>
    </row>
    <row r="31" spans="1:11" s="21" customFormat="1" ht="13.9" customHeight="1">
      <c r="A31" s="258" t="s">
        <v>392</v>
      </c>
      <c r="B31" s="13">
        <v>6876</v>
      </c>
      <c r="C31" s="13">
        <v>3729</v>
      </c>
      <c r="D31" s="13">
        <v>2286.8000000000002</v>
      </c>
      <c r="E31" s="13">
        <v>857.7</v>
      </c>
      <c r="F31" s="19">
        <v>289.39999999999998</v>
      </c>
      <c r="G31" s="19">
        <v>2.5</v>
      </c>
      <c r="H31" s="19">
        <v>2.5</v>
      </c>
      <c r="I31" s="19" t="s">
        <v>381</v>
      </c>
      <c r="J31" s="21">
        <v>5941.7</v>
      </c>
      <c r="K31" s="19">
        <v>18</v>
      </c>
    </row>
    <row r="32" spans="1:11" s="21" customFormat="1" ht="13.9" customHeight="1">
      <c r="A32" s="258" t="s">
        <v>393</v>
      </c>
      <c r="B32" s="13">
        <v>3490</v>
      </c>
      <c r="C32" s="13">
        <v>998.5</v>
      </c>
      <c r="D32" s="13">
        <v>891.9</v>
      </c>
      <c r="E32" s="13">
        <v>1599.6</v>
      </c>
      <c r="F32" s="19">
        <v>1121.9000000000001</v>
      </c>
      <c r="G32" s="19" t="s">
        <v>381</v>
      </c>
      <c r="H32" s="19" t="s">
        <v>381</v>
      </c>
      <c r="I32" s="19" t="s">
        <v>381</v>
      </c>
      <c r="J32" s="21">
        <v>1690</v>
      </c>
      <c r="K32" s="19" t="s">
        <v>381</v>
      </c>
    </row>
    <row r="33" spans="1:11" s="21" customFormat="1" ht="13.9" customHeight="1">
      <c r="A33" s="258" t="s">
        <v>394</v>
      </c>
      <c r="B33" s="13">
        <v>7168.8</v>
      </c>
      <c r="C33" s="13">
        <v>4491</v>
      </c>
      <c r="D33" s="13">
        <v>1911.5</v>
      </c>
      <c r="E33" s="13">
        <v>766.3</v>
      </c>
      <c r="F33" s="19">
        <v>9.9</v>
      </c>
      <c r="G33" s="19" t="s">
        <v>381</v>
      </c>
      <c r="H33" s="19" t="s">
        <v>381</v>
      </c>
      <c r="I33" s="19" t="s">
        <v>381</v>
      </c>
      <c r="J33" s="21">
        <v>6278.3</v>
      </c>
      <c r="K33" s="19" t="s">
        <v>381</v>
      </c>
    </row>
    <row r="34" spans="1:11" s="21" customFormat="1" ht="13.9" customHeight="1">
      <c r="A34" s="73" t="s">
        <v>214</v>
      </c>
      <c r="B34" s="13">
        <v>62150.400000000001</v>
      </c>
      <c r="C34" s="13">
        <v>20126.8</v>
      </c>
      <c r="D34" s="13">
        <v>17161.8</v>
      </c>
      <c r="E34" s="13">
        <v>24861.8</v>
      </c>
      <c r="F34" s="19">
        <v>5172.5</v>
      </c>
      <c r="G34" s="19" t="s">
        <v>381</v>
      </c>
      <c r="H34" s="19" t="s">
        <v>381</v>
      </c>
      <c r="I34" s="19" t="s">
        <v>381</v>
      </c>
      <c r="J34" s="21">
        <v>34792.400000000001</v>
      </c>
      <c r="K34" s="19" t="s">
        <v>381</v>
      </c>
    </row>
    <row r="35" spans="1:11" s="21" customFormat="1" ht="13.9" customHeight="1">
      <c r="A35" s="74" t="s">
        <v>215</v>
      </c>
      <c r="B35" s="13">
        <v>15701.7</v>
      </c>
      <c r="C35" s="13">
        <v>6571.9</v>
      </c>
      <c r="D35" s="13">
        <v>6585.8</v>
      </c>
      <c r="E35" s="13">
        <v>2544</v>
      </c>
      <c r="F35" s="19">
        <v>1412.1</v>
      </c>
      <c r="G35" s="19" t="s">
        <v>381</v>
      </c>
      <c r="H35" s="19" t="s">
        <v>381</v>
      </c>
      <c r="I35" s="19" t="s">
        <v>381</v>
      </c>
      <c r="J35" s="21">
        <v>11533.1</v>
      </c>
      <c r="K35" s="19" t="s">
        <v>381</v>
      </c>
    </row>
    <row r="36" spans="1:11" s="21" customFormat="1" ht="13.9" customHeight="1">
      <c r="A36" s="258" t="s">
        <v>395</v>
      </c>
      <c r="B36" s="13">
        <v>23101</v>
      </c>
      <c r="C36" s="13">
        <v>6400</v>
      </c>
      <c r="D36" s="13">
        <v>16606.7</v>
      </c>
      <c r="E36" s="13">
        <v>94.3</v>
      </c>
      <c r="F36" s="19" t="s">
        <v>381</v>
      </c>
      <c r="G36" s="19" t="s">
        <v>381</v>
      </c>
      <c r="H36" s="19" t="s">
        <v>381</v>
      </c>
      <c r="I36" s="19" t="s">
        <v>381</v>
      </c>
      <c r="J36" s="21">
        <v>22890.400000000001</v>
      </c>
      <c r="K36" s="19" t="s">
        <v>381</v>
      </c>
    </row>
    <row r="37" spans="1:11" s="21" customFormat="1" ht="13.9" customHeight="1">
      <c r="A37" s="258"/>
      <c r="F37" s="19"/>
      <c r="G37" s="19"/>
      <c r="H37" s="19"/>
      <c r="I37" s="19"/>
      <c r="K37" s="19"/>
    </row>
    <row r="38" spans="1:11" s="21" customFormat="1" ht="18" customHeight="1" thickBot="1">
      <c r="A38" s="258"/>
      <c r="B38" s="19"/>
      <c r="C38" s="19"/>
      <c r="D38" s="19"/>
      <c r="E38" s="19"/>
      <c r="F38" s="5"/>
      <c r="G38" s="5"/>
      <c r="H38" s="5"/>
      <c r="I38" s="5"/>
      <c r="J38" s="5"/>
      <c r="K38" s="75" t="s">
        <v>350</v>
      </c>
    </row>
    <row r="39" spans="1:11" s="21" customFormat="1" ht="14.25" customHeight="1">
      <c r="A39" s="921"/>
      <c r="B39" s="924" t="s">
        <v>537</v>
      </c>
      <c r="C39" s="919" t="s">
        <v>198</v>
      </c>
      <c r="D39" s="920"/>
      <c r="E39" s="920"/>
      <c r="F39" s="917" t="s">
        <v>199</v>
      </c>
      <c r="G39" s="917"/>
      <c r="H39" s="917"/>
      <c r="I39" s="918"/>
      <c r="J39" s="909" t="s">
        <v>169</v>
      </c>
      <c r="K39" s="910"/>
    </row>
    <row r="40" spans="1:11" s="21" customFormat="1" ht="13.9" customHeight="1">
      <c r="A40" s="922"/>
      <c r="B40" s="925"/>
      <c r="C40" s="911" t="s">
        <v>374</v>
      </c>
      <c r="D40" s="902" t="s">
        <v>100</v>
      </c>
      <c r="E40" s="899" t="s">
        <v>466</v>
      </c>
      <c r="F40" s="899" t="s">
        <v>101</v>
      </c>
      <c r="G40" s="913" t="s">
        <v>389</v>
      </c>
      <c r="H40" s="915" t="s">
        <v>388</v>
      </c>
      <c r="I40" s="916"/>
      <c r="J40" s="899" t="s">
        <v>99</v>
      </c>
      <c r="K40" s="902" t="s">
        <v>172</v>
      </c>
    </row>
    <row r="41" spans="1:11" s="21" customFormat="1" ht="39" customHeight="1" thickBot="1">
      <c r="A41" s="923"/>
      <c r="B41" s="912"/>
      <c r="C41" s="908"/>
      <c r="D41" s="912"/>
      <c r="E41" s="897"/>
      <c r="F41" s="897"/>
      <c r="G41" s="914"/>
      <c r="H41" s="262" t="s">
        <v>538</v>
      </c>
      <c r="I41" s="356" t="s">
        <v>539</v>
      </c>
      <c r="J41" s="897"/>
      <c r="K41" s="912"/>
    </row>
    <row r="42" spans="1:11" s="21" customFormat="1" ht="13.9" customHeight="1">
      <c r="A42" s="258"/>
      <c r="B42" s="19"/>
      <c r="C42" s="19"/>
      <c r="D42" s="19"/>
      <c r="E42" s="19"/>
      <c r="F42" s="5"/>
      <c r="G42" s="5"/>
      <c r="H42" s="5"/>
      <c r="I42" s="5"/>
      <c r="J42" s="5"/>
      <c r="K42" s="5"/>
    </row>
    <row r="43" spans="1:11">
      <c r="A43" s="51">
        <v>2023</v>
      </c>
      <c r="B43" s="21"/>
      <c r="C43" s="21"/>
      <c r="D43" s="21"/>
      <c r="E43" s="21"/>
      <c r="F43" s="5"/>
      <c r="G43" s="5"/>
      <c r="H43" s="5"/>
      <c r="I43" s="5"/>
      <c r="J43" s="5"/>
      <c r="K43" s="5"/>
    </row>
    <row r="44" spans="1:11">
      <c r="A44" s="5"/>
      <c r="B44" s="21"/>
      <c r="C44" s="21"/>
      <c r="D44" s="21"/>
      <c r="E44" s="21"/>
      <c r="F44" s="5"/>
      <c r="G44" s="5"/>
      <c r="H44" s="5"/>
      <c r="I44" s="5"/>
      <c r="J44" s="5"/>
      <c r="K44" s="5"/>
    </row>
    <row r="45" spans="1:11">
      <c r="A45" s="51" t="s">
        <v>404</v>
      </c>
      <c r="B45" s="526">
        <v>223425.5</v>
      </c>
      <c r="C45" s="69">
        <v>68080</v>
      </c>
      <c r="D45" s="69">
        <v>93434.7</v>
      </c>
      <c r="E45" s="69">
        <v>61871</v>
      </c>
      <c r="F45" s="69">
        <v>12471.3</v>
      </c>
      <c r="G45" s="69">
        <v>39.799999999999997</v>
      </c>
      <c r="H45" s="69">
        <v>15.7</v>
      </c>
      <c r="I45" s="529">
        <v>24.1</v>
      </c>
      <c r="J45" s="69">
        <v>144678.20000000001</v>
      </c>
      <c r="K45" s="69">
        <v>45.1</v>
      </c>
    </row>
    <row r="46" spans="1:11">
      <c r="A46" s="355"/>
      <c r="B46" s="502"/>
      <c r="C46" s="29"/>
      <c r="D46" s="146"/>
      <c r="E46" s="45"/>
      <c r="F46" s="19"/>
      <c r="G46" s="19"/>
      <c r="H46" s="19"/>
      <c r="I46" s="29"/>
      <c r="J46" s="19"/>
      <c r="K46" s="19"/>
    </row>
    <row r="47" spans="1:11">
      <c r="A47" s="258" t="s">
        <v>390</v>
      </c>
      <c r="B47" s="501">
        <v>6892.3</v>
      </c>
      <c r="C47" s="19">
        <v>2546.3000000000002</v>
      </c>
      <c r="D47" s="45">
        <v>3926.3</v>
      </c>
      <c r="E47" s="45">
        <v>417.9</v>
      </c>
      <c r="F47" s="19">
        <v>57.2</v>
      </c>
      <c r="G47" s="19">
        <v>1.8</v>
      </c>
      <c r="H47" s="19">
        <v>1</v>
      </c>
      <c r="I47" s="528">
        <v>0.8</v>
      </c>
      <c r="J47" s="19">
        <v>6099.3</v>
      </c>
      <c r="K47" s="19">
        <v>13.4</v>
      </c>
    </row>
    <row r="48" spans="1:11">
      <c r="A48" s="74" t="s">
        <v>230</v>
      </c>
      <c r="B48" s="501">
        <v>33976.6</v>
      </c>
      <c r="C48" s="19">
        <v>6318.2</v>
      </c>
      <c r="D48" s="45">
        <v>18435.3</v>
      </c>
      <c r="E48" s="45">
        <v>9217.1</v>
      </c>
      <c r="F48" s="19">
        <v>3030.7</v>
      </c>
      <c r="G48" s="19">
        <v>6</v>
      </c>
      <c r="H48" s="19">
        <v>6</v>
      </c>
      <c r="I48" s="528" t="s">
        <v>381</v>
      </c>
      <c r="J48" s="19">
        <v>19421</v>
      </c>
      <c r="K48" s="19">
        <v>10.8</v>
      </c>
    </row>
    <row r="49" spans="1:11">
      <c r="A49" s="73" t="s">
        <v>231</v>
      </c>
      <c r="B49" s="501">
        <v>27318.400000000001</v>
      </c>
      <c r="C49" s="19">
        <v>1215.4000000000001</v>
      </c>
      <c r="D49" s="45">
        <v>15930.4</v>
      </c>
      <c r="E49" s="45">
        <v>10163.6</v>
      </c>
      <c r="F49" s="19">
        <v>1618.6</v>
      </c>
      <c r="G49" s="19">
        <v>9</v>
      </c>
      <c r="H49" s="19">
        <v>0.2</v>
      </c>
      <c r="I49" s="528">
        <v>8.8000000000000007</v>
      </c>
      <c r="J49" s="19">
        <v>16417</v>
      </c>
      <c r="K49" s="19" t="s">
        <v>381</v>
      </c>
    </row>
    <row r="50" spans="1:11">
      <c r="A50" s="258" t="s">
        <v>391</v>
      </c>
      <c r="B50" s="501">
        <v>5605.6</v>
      </c>
      <c r="C50" s="19">
        <v>600.20000000000005</v>
      </c>
      <c r="D50" s="45">
        <v>3142.2</v>
      </c>
      <c r="E50" s="45">
        <v>1858.8</v>
      </c>
      <c r="F50" s="19">
        <v>564.4</v>
      </c>
      <c r="G50" s="19">
        <v>4.4000000000000004</v>
      </c>
      <c r="H50" s="19">
        <v>3.9</v>
      </c>
      <c r="I50" s="528">
        <v>0.5</v>
      </c>
      <c r="J50" s="19">
        <v>3702.9</v>
      </c>
      <c r="K50" s="19" t="s">
        <v>381</v>
      </c>
    </row>
    <row r="51" spans="1:11">
      <c r="A51" s="258" t="s">
        <v>392</v>
      </c>
      <c r="B51" s="501">
        <v>9268.5</v>
      </c>
      <c r="C51" s="19">
        <v>6152.1</v>
      </c>
      <c r="D51" s="45">
        <v>2622.4</v>
      </c>
      <c r="E51" s="45">
        <v>475.4</v>
      </c>
      <c r="F51" s="19">
        <v>151.5</v>
      </c>
      <c r="G51" s="19">
        <v>18.600000000000001</v>
      </c>
      <c r="H51" s="19">
        <v>4.5999999999999996</v>
      </c>
      <c r="I51" s="528">
        <v>14</v>
      </c>
      <c r="J51" s="19">
        <v>8565.6</v>
      </c>
      <c r="K51" s="19">
        <v>20.9</v>
      </c>
    </row>
    <row r="52" spans="1:11">
      <c r="A52" s="258" t="s">
        <v>393</v>
      </c>
      <c r="B52" s="501">
        <v>5521.2</v>
      </c>
      <c r="C52" s="19">
        <v>1109.7</v>
      </c>
      <c r="D52" s="45">
        <v>2316</v>
      </c>
      <c r="E52" s="45">
        <v>2095.5</v>
      </c>
      <c r="F52" s="19">
        <v>1019.8</v>
      </c>
      <c r="G52" s="57" t="s">
        <v>381</v>
      </c>
      <c r="H52" s="57" t="s">
        <v>381</v>
      </c>
      <c r="I52" s="57" t="s">
        <v>381</v>
      </c>
      <c r="J52" s="19">
        <v>2441.3000000000002</v>
      </c>
      <c r="K52" s="19" t="s">
        <v>381</v>
      </c>
    </row>
    <row r="53" spans="1:11">
      <c r="A53" s="258" t="s">
        <v>394</v>
      </c>
      <c r="B53" s="501">
        <v>11971.1</v>
      </c>
      <c r="C53" s="19">
        <v>4850.8</v>
      </c>
      <c r="D53" s="45">
        <v>5935.4</v>
      </c>
      <c r="E53" s="45">
        <v>1184.9000000000001</v>
      </c>
      <c r="F53" s="19">
        <v>179.6</v>
      </c>
      <c r="G53" s="57" t="s">
        <v>381</v>
      </c>
      <c r="H53" s="57" t="s">
        <v>381</v>
      </c>
      <c r="I53" s="57" t="s">
        <v>381</v>
      </c>
      <c r="J53" s="19">
        <v>8027.7</v>
      </c>
      <c r="K53" s="19" t="s">
        <v>381</v>
      </c>
    </row>
    <row r="54" spans="1:11">
      <c r="A54" s="73" t="s">
        <v>214</v>
      </c>
      <c r="B54" s="501">
        <v>98281</v>
      </c>
      <c r="C54" s="19">
        <v>37967.5</v>
      </c>
      <c r="D54" s="45">
        <v>26728.400000000001</v>
      </c>
      <c r="E54" s="45">
        <v>33585.1</v>
      </c>
      <c r="F54" s="19">
        <v>4973</v>
      </c>
      <c r="G54" s="57" t="s">
        <v>381</v>
      </c>
      <c r="H54" s="57" t="s">
        <v>381</v>
      </c>
      <c r="I54" s="57" t="s">
        <v>381</v>
      </c>
      <c r="J54" s="19">
        <v>59247.1</v>
      </c>
      <c r="K54" s="19" t="s">
        <v>381</v>
      </c>
    </row>
    <row r="55" spans="1:11">
      <c r="A55" s="74" t="s">
        <v>215</v>
      </c>
      <c r="B55" s="501">
        <v>19979.400000000001</v>
      </c>
      <c r="C55" s="19">
        <v>7319.8</v>
      </c>
      <c r="D55" s="45">
        <v>9866.2000000000007</v>
      </c>
      <c r="E55" s="45">
        <v>2793.4</v>
      </c>
      <c r="F55" s="19">
        <v>876.5</v>
      </c>
      <c r="G55" s="57" t="s">
        <v>381</v>
      </c>
      <c r="H55" s="57" t="s">
        <v>381</v>
      </c>
      <c r="I55" s="57" t="s">
        <v>381</v>
      </c>
      <c r="J55" s="19">
        <v>16351.2</v>
      </c>
      <c r="K55" s="19" t="s">
        <v>381</v>
      </c>
    </row>
    <row r="56" spans="1:11">
      <c r="A56" s="258" t="s">
        <v>395</v>
      </c>
      <c r="B56" s="501">
        <v>4611.3999999999996</v>
      </c>
      <c r="C56" s="45" t="s">
        <v>381</v>
      </c>
      <c r="D56" s="45">
        <v>4532.1000000000004</v>
      </c>
      <c r="E56" s="45">
        <v>79.3</v>
      </c>
      <c r="F56" s="19" t="s">
        <v>381</v>
      </c>
      <c r="G56" s="57" t="s">
        <v>381</v>
      </c>
      <c r="H56" s="57" t="s">
        <v>381</v>
      </c>
      <c r="I56" s="57" t="s">
        <v>381</v>
      </c>
      <c r="J56" s="19">
        <v>4405.1000000000004</v>
      </c>
      <c r="K56" s="19" t="s">
        <v>381</v>
      </c>
    </row>
    <row r="57" spans="1:11">
      <c r="A57" s="354"/>
      <c r="B57" s="5"/>
      <c r="C57" s="5"/>
      <c r="D57" s="5"/>
      <c r="E57" s="5"/>
      <c r="F57" s="7"/>
      <c r="G57" s="5"/>
      <c r="H57" s="5"/>
      <c r="I57" s="5"/>
      <c r="J57" s="5"/>
      <c r="K57" s="5"/>
    </row>
    <row r="58" spans="1:11">
      <c r="A58" s="51">
        <v>2024</v>
      </c>
      <c r="C58" s="21"/>
      <c r="D58" s="21"/>
      <c r="E58" s="21"/>
      <c r="F58" s="5"/>
      <c r="G58" s="5"/>
      <c r="H58" s="5"/>
      <c r="I58" s="5"/>
      <c r="J58" s="5"/>
      <c r="K58" s="5"/>
    </row>
    <row r="59" spans="1:11">
      <c r="A59" s="5"/>
      <c r="C59" s="21"/>
      <c r="D59" s="21"/>
      <c r="E59" s="21"/>
      <c r="F59" s="5"/>
      <c r="G59" s="5"/>
      <c r="H59" s="5"/>
      <c r="I59" s="5"/>
      <c r="J59" s="5"/>
      <c r="K59" s="5"/>
    </row>
    <row r="60" spans="1:11">
      <c r="A60" s="51" t="s">
        <v>404</v>
      </c>
      <c r="B60" s="526">
        <v>300297.40000000002</v>
      </c>
      <c r="C60" s="69">
        <v>105891.5</v>
      </c>
      <c r="D60" s="69">
        <v>124144</v>
      </c>
      <c r="E60" s="69">
        <v>70148.2</v>
      </c>
      <c r="F60" s="69">
        <v>4494.3999999999996</v>
      </c>
      <c r="G60" s="69">
        <v>113.7</v>
      </c>
      <c r="H60" s="69">
        <v>108.8</v>
      </c>
      <c r="I60" s="529">
        <v>4.9000000000000004</v>
      </c>
      <c r="J60" s="69">
        <v>212343.3</v>
      </c>
      <c r="K60" s="69">
        <v>737.7</v>
      </c>
    </row>
    <row r="61" spans="1:11">
      <c r="A61" s="355"/>
      <c r="B61" s="502"/>
      <c r="C61" s="29"/>
      <c r="D61" s="146"/>
      <c r="E61" s="45"/>
      <c r="F61" s="19"/>
      <c r="G61" s="19"/>
      <c r="H61" s="19"/>
      <c r="I61" s="29"/>
      <c r="J61" s="19"/>
      <c r="K61" s="19"/>
    </row>
    <row r="62" spans="1:11">
      <c r="A62" s="258" t="s">
        <v>390</v>
      </c>
      <c r="B62" s="501">
        <v>7400.1</v>
      </c>
      <c r="C62" s="19">
        <v>1302.0999999999999</v>
      </c>
      <c r="D62" s="45">
        <v>5737</v>
      </c>
      <c r="E62" s="45">
        <v>336.4</v>
      </c>
      <c r="F62" s="19">
        <v>22.4</v>
      </c>
      <c r="G62" s="19">
        <v>24.6</v>
      </c>
      <c r="H62" s="19">
        <v>24.2</v>
      </c>
      <c r="I62" s="528">
        <v>0.4</v>
      </c>
      <c r="J62" s="19">
        <v>6355.8</v>
      </c>
      <c r="K62" s="19">
        <v>50.9</v>
      </c>
    </row>
    <row r="63" spans="1:11">
      <c r="A63" s="74" t="s">
        <v>230</v>
      </c>
      <c r="B63" s="501">
        <v>33705</v>
      </c>
      <c r="C63" s="19">
        <v>7782.2</v>
      </c>
      <c r="D63" s="45">
        <v>19396</v>
      </c>
      <c r="E63" s="45">
        <v>6520.3</v>
      </c>
      <c r="F63" s="19">
        <v>880</v>
      </c>
      <c r="G63" s="19">
        <v>6.5</v>
      </c>
      <c r="H63" s="19">
        <v>6.5</v>
      </c>
      <c r="I63" s="528" t="s">
        <v>381</v>
      </c>
      <c r="J63" s="19">
        <v>23804.5</v>
      </c>
      <c r="K63" s="19">
        <v>22.3</v>
      </c>
    </row>
    <row r="64" spans="1:11">
      <c r="A64" s="73" t="s">
        <v>231</v>
      </c>
      <c r="B64" s="501">
        <v>39578.400000000001</v>
      </c>
      <c r="C64" s="19">
        <v>1561.3</v>
      </c>
      <c r="D64" s="45">
        <v>28578.799999999999</v>
      </c>
      <c r="E64" s="45">
        <v>9436.5</v>
      </c>
      <c r="F64" s="19">
        <v>874.5</v>
      </c>
      <c r="G64" s="19">
        <v>1.8</v>
      </c>
      <c r="H64" s="19">
        <v>1.8</v>
      </c>
      <c r="I64" s="528" t="s">
        <v>381</v>
      </c>
      <c r="J64" s="19">
        <v>25729.200000000001</v>
      </c>
      <c r="K64" s="19" t="s">
        <v>381</v>
      </c>
    </row>
    <row r="65" spans="1:11">
      <c r="A65" s="258" t="s">
        <v>391</v>
      </c>
      <c r="B65" s="501">
        <v>8770.2999999999993</v>
      </c>
      <c r="C65" s="19">
        <v>921.1</v>
      </c>
      <c r="D65" s="45">
        <v>6723.9</v>
      </c>
      <c r="E65" s="45">
        <v>1117.7</v>
      </c>
      <c r="F65" s="19">
        <v>499</v>
      </c>
      <c r="G65" s="19">
        <v>7.6</v>
      </c>
      <c r="H65" s="19">
        <v>3.1</v>
      </c>
      <c r="I65" s="528">
        <v>4.5</v>
      </c>
      <c r="J65" s="19">
        <v>7626.8</v>
      </c>
      <c r="K65" s="19" t="s">
        <v>381</v>
      </c>
    </row>
    <row r="66" spans="1:11">
      <c r="A66" s="258" t="s">
        <v>392</v>
      </c>
      <c r="B66" s="501">
        <v>18021.400000000001</v>
      </c>
      <c r="C66" s="19">
        <v>5129.5</v>
      </c>
      <c r="D66" s="45">
        <v>10297.700000000001</v>
      </c>
      <c r="E66" s="45">
        <v>2582.4</v>
      </c>
      <c r="F66" s="19">
        <v>150.9</v>
      </c>
      <c r="G66" s="19">
        <v>11.8</v>
      </c>
      <c r="H66" s="19">
        <v>11.8</v>
      </c>
      <c r="I66" s="528" t="s">
        <v>381</v>
      </c>
      <c r="J66" s="19">
        <v>15299.9</v>
      </c>
      <c r="K66" s="19">
        <v>664.5</v>
      </c>
    </row>
    <row r="67" spans="1:11">
      <c r="A67" s="258" t="s">
        <v>393</v>
      </c>
      <c r="B67" s="501">
        <v>4702.3999999999996</v>
      </c>
      <c r="C67" s="19">
        <v>1451.6</v>
      </c>
      <c r="D67" s="45">
        <v>2325.4</v>
      </c>
      <c r="E67" s="45">
        <v>925.4</v>
      </c>
      <c r="F67" s="19">
        <v>327.5</v>
      </c>
      <c r="G67" s="57" t="s">
        <v>381</v>
      </c>
      <c r="H67" s="57" t="s">
        <v>381</v>
      </c>
      <c r="I67" s="528" t="s">
        <v>381</v>
      </c>
      <c r="J67" s="19">
        <v>3385.1</v>
      </c>
      <c r="K67" s="19" t="s">
        <v>381</v>
      </c>
    </row>
    <row r="68" spans="1:11">
      <c r="A68" s="258" t="s">
        <v>394</v>
      </c>
      <c r="B68" s="501">
        <v>22220.2</v>
      </c>
      <c r="C68" s="19">
        <v>3106</v>
      </c>
      <c r="D68" s="45">
        <v>7508.2</v>
      </c>
      <c r="E68" s="45">
        <v>11545.4</v>
      </c>
      <c r="F68" s="19">
        <v>35.9</v>
      </c>
      <c r="G68" s="57">
        <v>60.6</v>
      </c>
      <c r="H68" s="57">
        <v>60.6</v>
      </c>
      <c r="I68" s="528" t="s">
        <v>381</v>
      </c>
      <c r="J68" s="19">
        <v>10049</v>
      </c>
      <c r="K68" s="19" t="s">
        <v>381</v>
      </c>
    </row>
    <row r="69" spans="1:11">
      <c r="A69" s="73" t="s">
        <v>214</v>
      </c>
      <c r="B69" s="501">
        <v>136597.70000000001</v>
      </c>
      <c r="C69" s="19">
        <v>70887.600000000006</v>
      </c>
      <c r="D69" s="45">
        <v>31452.7</v>
      </c>
      <c r="E69" s="45">
        <v>34256.6</v>
      </c>
      <c r="F69" s="19">
        <v>524.70000000000005</v>
      </c>
      <c r="G69" s="57">
        <v>0.8</v>
      </c>
      <c r="H69" s="57">
        <v>0.8</v>
      </c>
      <c r="I69" s="528" t="s">
        <v>381</v>
      </c>
      <c r="J69" s="19">
        <v>94849.7</v>
      </c>
      <c r="K69" s="19" t="s">
        <v>381</v>
      </c>
    </row>
    <row r="70" spans="1:11">
      <c r="A70" s="74" t="s">
        <v>215</v>
      </c>
      <c r="B70" s="501">
        <v>25173.8</v>
      </c>
      <c r="C70" s="19">
        <v>13750.1</v>
      </c>
      <c r="D70" s="45">
        <v>8147.5</v>
      </c>
      <c r="E70" s="45">
        <v>3276.2</v>
      </c>
      <c r="F70" s="19">
        <v>1179.5</v>
      </c>
      <c r="G70" s="57" t="s">
        <v>381</v>
      </c>
      <c r="H70" s="57" t="s">
        <v>381</v>
      </c>
      <c r="I70" s="528" t="s">
        <v>381</v>
      </c>
      <c r="J70" s="19">
        <v>21267.7</v>
      </c>
      <c r="K70" s="19" t="s">
        <v>381</v>
      </c>
    </row>
    <row r="71" spans="1:11">
      <c r="A71" s="258" t="s">
        <v>395</v>
      </c>
      <c r="B71" s="501">
        <v>4128.1000000000004</v>
      </c>
      <c r="C71" s="45" t="s">
        <v>381</v>
      </c>
      <c r="D71" s="45">
        <v>3976.8</v>
      </c>
      <c r="E71" s="45">
        <v>151.30000000000001</v>
      </c>
      <c r="F71" s="45" t="s">
        <v>381</v>
      </c>
      <c r="G71" s="45" t="s">
        <v>381</v>
      </c>
      <c r="H71" s="45" t="s">
        <v>381</v>
      </c>
      <c r="I71" s="45" t="s">
        <v>381</v>
      </c>
      <c r="J71" s="45">
        <f>J60-J62-J63-J64-J65-J66-J67-J68-J69-J70</f>
        <v>3975.6000000000022</v>
      </c>
      <c r="K71" s="19" t="s">
        <v>381</v>
      </c>
    </row>
    <row r="72" spans="1:11">
      <c r="A72" s="5"/>
      <c r="B72" s="21"/>
      <c r="C72" s="21"/>
      <c r="D72" s="21"/>
      <c r="E72" s="21"/>
      <c r="F72" s="21"/>
      <c r="G72" s="21"/>
      <c r="H72" s="21"/>
      <c r="I72" s="21"/>
      <c r="J72" s="21"/>
      <c r="K72" s="21"/>
    </row>
    <row r="73" spans="1:11">
      <c r="B73" s="5"/>
      <c r="C73" s="5"/>
      <c r="D73" s="5"/>
      <c r="E73" s="5"/>
      <c r="F73" s="5"/>
      <c r="G73" s="5"/>
      <c r="H73" s="5"/>
      <c r="I73" s="5"/>
      <c r="J73" s="5"/>
      <c r="K73" s="5"/>
    </row>
    <row r="74" spans="1:11" ht="18" customHeight="1" thickBot="1">
      <c r="A74" s="258"/>
      <c r="B74" s="19"/>
      <c r="C74" s="19"/>
      <c r="D74" s="19"/>
      <c r="E74" s="19"/>
      <c r="F74" s="5"/>
      <c r="G74" s="5"/>
      <c r="H74" s="5"/>
      <c r="I74" s="5"/>
      <c r="J74" s="5"/>
      <c r="K74" s="75" t="s">
        <v>350</v>
      </c>
    </row>
    <row r="75" spans="1:11" ht="14.25" customHeight="1">
      <c r="A75" s="921"/>
      <c r="B75" s="924" t="s">
        <v>537</v>
      </c>
      <c r="C75" s="919" t="s">
        <v>198</v>
      </c>
      <c r="D75" s="920"/>
      <c r="E75" s="920"/>
      <c r="F75" s="917" t="s">
        <v>199</v>
      </c>
      <c r="G75" s="917"/>
      <c r="H75" s="917"/>
      <c r="I75" s="918"/>
      <c r="J75" s="909" t="s">
        <v>169</v>
      </c>
      <c r="K75" s="910"/>
    </row>
    <row r="76" spans="1:11" ht="14.25" customHeight="1">
      <c r="A76" s="922"/>
      <c r="B76" s="925"/>
      <c r="C76" s="911" t="s">
        <v>374</v>
      </c>
      <c r="D76" s="902" t="s">
        <v>100</v>
      </c>
      <c r="E76" s="899" t="s">
        <v>466</v>
      </c>
      <c r="F76" s="899" t="s">
        <v>101</v>
      </c>
      <c r="G76" s="913" t="s">
        <v>389</v>
      </c>
      <c r="H76" s="915" t="s">
        <v>388</v>
      </c>
      <c r="I76" s="916"/>
      <c r="J76" s="899" t="s">
        <v>99</v>
      </c>
      <c r="K76" s="902" t="s">
        <v>172</v>
      </c>
    </row>
    <row r="77" spans="1:11" ht="39" customHeight="1" thickBot="1">
      <c r="A77" s="923"/>
      <c r="B77" s="912"/>
      <c r="C77" s="908"/>
      <c r="D77" s="912"/>
      <c r="E77" s="897"/>
      <c r="F77" s="897"/>
      <c r="G77" s="914"/>
      <c r="H77" s="262" t="s">
        <v>538</v>
      </c>
      <c r="I77" s="356" t="s">
        <v>539</v>
      </c>
      <c r="J77" s="897"/>
      <c r="K77" s="912"/>
    </row>
    <row r="78" spans="1:11" ht="12.75" customHeight="1">
      <c r="A78" s="5"/>
      <c r="B78" s="21"/>
      <c r="C78" s="21"/>
      <c r="D78" s="21"/>
      <c r="E78" s="21"/>
      <c r="F78" s="5"/>
      <c r="G78" s="5"/>
      <c r="H78" s="5"/>
      <c r="I78" s="5"/>
      <c r="J78" s="5"/>
      <c r="K78" s="5"/>
    </row>
    <row r="79" spans="1:11" ht="12.75" customHeight="1">
      <c r="A79" s="51">
        <v>2025</v>
      </c>
      <c r="C79" s="21"/>
      <c r="D79" s="21"/>
      <c r="E79" s="21"/>
      <c r="F79" s="5"/>
      <c r="G79" s="5"/>
      <c r="H79" s="5"/>
      <c r="I79" s="5"/>
      <c r="J79" s="5"/>
      <c r="K79" s="5"/>
    </row>
    <row r="80" spans="1:11">
      <c r="A80" s="5"/>
      <c r="C80" s="21"/>
      <c r="D80" s="21"/>
      <c r="E80" s="21"/>
      <c r="F80" s="5"/>
      <c r="G80" s="5"/>
      <c r="H80" s="5"/>
      <c r="I80" s="5"/>
      <c r="J80" s="5"/>
      <c r="K80" s="5"/>
    </row>
    <row r="81" spans="1:13">
      <c r="A81" s="51" t="s">
        <v>404</v>
      </c>
      <c r="B81" s="809">
        <v>336468.8</v>
      </c>
      <c r="C81" s="69">
        <v>123260.2</v>
      </c>
      <c r="D81" s="69">
        <v>164620.1</v>
      </c>
      <c r="E81" s="69">
        <v>48544.6</v>
      </c>
      <c r="F81" s="69">
        <v>8164.5</v>
      </c>
      <c r="G81" s="69">
        <v>43.9</v>
      </c>
      <c r="H81" s="69">
        <v>41.7</v>
      </c>
      <c r="I81" s="529">
        <v>2.2000000000000002</v>
      </c>
      <c r="J81" s="69">
        <v>340786.2</v>
      </c>
      <c r="K81" s="69">
        <v>103.3</v>
      </c>
      <c r="M81" s="30"/>
    </row>
    <row r="82" spans="1:13">
      <c r="A82" s="355"/>
      <c r="B82" s="502"/>
      <c r="C82" s="29"/>
      <c r="D82" s="146"/>
      <c r="E82" s="45"/>
      <c r="F82" s="19"/>
      <c r="G82" s="19"/>
      <c r="H82" s="19"/>
      <c r="I82" s="29"/>
      <c r="J82" s="19"/>
      <c r="K82" s="19"/>
    </row>
    <row r="83" spans="1:13">
      <c r="A83" s="258" t="s">
        <v>390</v>
      </c>
      <c r="B83" s="501">
        <v>1209.9000000000001</v>
      </c>
      <c r="C83" s="19">
        <v>59.1</v>
      </c>
      <c r="D83" s="45">
        <v>981.5</v>
      </c>
      <c r="E83" s="45">
        <v>169.3</v>
      </c>
      <c r="F83" s="19">
        <v>41.8</v>
      </c>
      <c r="G83" s="159" t="s">
        <v>381</v>
      </c>
      <c r="H83" s="159" t="s">
        <v>381</v>
      </c>
      <c r="I83" s="159" t="s">
        <v>381</v>
      </c>
      <c r="J83" s="21">
        <v>7262.7</v>
      </c>
      <c r="K83" s="19">
        <v>83.2</v>
      </c>
    </row>
    <row r="84" spans="1:13">
      <c r="A84" s="74" t="s">
        <v>230</v>
      </c>
      <c r="B84" s="501">
        <v>40055.5</v>
      </c>
      <c r="C84" s="19">
        <v>1226</v>
      </c>
      <c r="D84" s="45">
        <v>27502.799999999999</v>
      </c>
      <c r="E84" s="45">
        <v>11326.5</v>
      </c>
      <c r="F84" s="19">
        <v>1587.2</v>
      </c>
      <c r="G84" s="19">
        <v>0.2</v>
      </c>
      <c r="H84" s="19">
        <v>0.1</v>
      </c>
      <c r="I84" s="528">
        <v>0.1</v>
      </c>
      <c r="J84" s="21">
        <v>69293.3</v>
      </c>
      <c r="K84" s="19">
        <v>20.100000000000001</v>
      </c>
    </row>
    <row r="85" spans="1:13">
      <c r="A85" s="73" t="s">
        <v>231</v>
      </c>
      <c r="B85" s="501">
        <v>38641.699999999997</v>
      </c>
      <c r="C85" s="19">
        <v>1662.1</v>
      </c>
      <c r="D85" s="45">
        <v>30554.7</v>
      </c>
      <c r="E85" s="45">
        <v>6397.2</v>
      </c>
      <c r="F85" s="19">
        <v>2091.3000000000002</v>
      </c>
      <c r="G85" s="19">
        <v>27.7</v>
      </c>
      <c r="H85" s="19">
        <v>27.7</v>
      </c>
      <c r="I85" s="45" t="s">
        <v>381</v>
      </c>
      <c r="J85" s="21">
        <v>54974.8</v>
      </c>
      <c r="K85" s="45" t="s">
        <v>381</v>
      </c>
    </row>
    <row r="86" spans="1:13">
      <c r="A86" s="258" t="s">
        <v>391</v>
      </c>
      <c r="B86" s="501">
        <v>9865.5</v>
      </c>
      <c r="C86" s="19">
        <v>1218.4000000000001</v>
      </c>
      <c r="D86" s="45">
        <v>6683.5</v>
      </c>
      <c r="E86" s="45">
        <v>1955.4</v>
      </c>
      <c r="F86" s="19">
        <v>796.3</v>
      </c>
      <c r="G86" s="19">
        <v>8.1999999999999993</v>
      </c>
      <c r="H86" s="19">
        <v>6.1</v>
      </c>
      <c r="I86" s="528">
        <v>2.1</v>
      </c>
      <c r="J86" s="21">
        <v>14120.9</v>
      </c>
      <c r="K86" s="45" t="s">
        <v>381</v>
      </c>
    </row>
    <row r="87" spans="1:13">
      <c r="A87" s="258" t="s">
        <v>392</v>
      </c>
      <c r="B87" s="501">
        <v>15632.8</v>
      </c>
      <c r="C87" s="19">
        <v>6025.5</v>
      </c>
      <c r="D87" s="45">
        <v>8704.7999999999993</v>
      </c>
      <c r="E87" s="45">
        <v>894.7</v>
      </c>
      <c r="F87" s="19">
        <v>140.6</v>
      </c>
      <c r="G87" s="19">
        <v>7.8</v>
      </c>
      <c r="H87" s="19">
        <v>7.8</v>
      </c>
      <c r="I87" s="528"/>
      <c r="J87" s="21">
        <v>23398.6</v>
      </c>
      <c r="K87" s="45" t="s">
        <v>381</v>
      </c>
    </row>
    <row r="88" spans="1:13">
      <c r="A88" s="258" t="s">
        <v>393</v>
      </c>
      <c r="B88" s="501">
        <v>5648.1</v>
      </c>
      <c r="C88" s="19">
        <v>1569.6</v>
      </c>
      <c r="D88" s="45">
        <v>3017.2</v>
      </c>
      <c r="E88" s="45">
        <v>1061.3</v>
      </c>
      <c r="F88" s="19">
        <v>385.7</v>
      </c>
      <c r="G88" s="45" t="s">
        <v>381</v>
      </c>
      <c r="H88" s="45" t="s">
        <v>381</v>
      </c>
      <c r="I88" s="45" t="s">
        <v>381</v>
      </c>
      <c r="J88" s="21">
        <v>5297.4</v>
      </c>
      <c r="K88" s="45" t="s">
        <v>381</v>
      </c>
    </row>
    <row r="89" spans="1:13">
      <c r="A89" s="258" t="s">
        <v>394</v>
      </c>
      <c r="B89" s="501">
        <v>24478.9</v>
      </c>
      <c r="C89" s="19">
        <v>4508.8999999999996</v>
      </c>
      <c r="D89" s="45">
        <v>10004.6</v>
      </c>
      <c r="E89" s="45">
        <v>9965.4</v>
      </c>
      <c r="F89" s="19">
        <v>256.5</v>
      </c>
      <c r="G89" s="45" t="s">
        <v>381</v>
      </c>
      <c r="H89" s="45" t="s">
        <v>381</v>
      </c>
      <c r="I89" s="45" t="s">
        <v>381</v>
      </c>
      <c r="J89" s="21">
        <v>29183.7</v>
      </c>
      <c r="K89" s="45" t="s">
        <v>381</v>
      </c>
    </row>
    <row r="90" spans="1:13">
      <c r="A90" s="73" t="s">
        <v>214</v>
      </c>
      <c r="B90" s="501">
        <v>168172</v>
      </c>
      <c r="C90" s="19">
        <v>89689.5</v>
      </c>
      <c r="D90" s="45">
        <v>65901.3</v>
      </c>
      <c r="E90" s="45">
        <v>12581.2</v>
      </c>
      <c r="F90" s="19">
        <v>1245.7</v>
      </c>
      <c r="G90" s="45" t="s">
        <v>381</v>
      </c>
      <c r="H90" s="45" t="s">
        <v>381</v>
      </c>
      <c r="I90" s="45" t="s">
        <v>381</v>
      </c>
      <c r="J90" s="21">
        <v>110045</v>
      </c>
      <c r="K90" s="45" t="s">
        <v>381</v>
      </c>
    </row>
    <row r="91" spans="1:13">
      <c r="A91" s="74" t="s">
        <v>215</v>
      </c>
      <c r="B91" s="501">
        <v>32407.5</v>
      </c>
      <c r="C91" s="19">
        <v>17301.099999999999</v>
      </c>
      <c r="D91" s="45">
        <v>10912.8</v>
      </c>
      <c r="E91" s="45">
        <v>4193.6000000000004</v>
      </c>
      <c r="F91" s="19">
        <v>1619.4</v>
      </c>
      <c r="G91" s="45" t="s">
        <v>381</v>
      </c>
      <c r="H91" s="45" t="s">
        <v>381</v>
      </c>
      <c r="I91" s="45" t="s">
        <v>381</v>
      </c>
      <c r="J91" s="21">
        <v>27209.8</v>
      </c>
      <c r="K91" s="45" t="s">
        <v>381</v>
      </c>
    </row>
    <row r="92" spans="1:13">
      <c r="A92" s="258" t="s">
        <v>395</v>
      </c>
      <c r="B92" s="501">
        <v>356.9</v>
      </c>
      <c r="C92" s="45" t="s">
        <v>381</v>
      </c>
      <c r="D92" s="501">
        <v>356.9</v>
      </c>
      <c r="E92" s="45" t="s">
        <v>381</v>
      </c>
      <c r="F92" s="45" t="s">
        <v>381</v>
      </c>
      <c r="G92" s="45" t="s">
        <v>381</v>
      </c>
      <c r="H92" s="45" t="s">
        <v>381</v>
      </c>
      <c r="I92" s="45" t="s">
        <v>381</v>
      </c>
      <c r="J92" s="45" t="s">
        <v>381</v>
      </c>
      <c r="K92" s="45" t="s">
        <v>381</v>
      </c>
    </row>
    <row r="93" spans="1:13" ht="13.5" thickBot="1">
      <c r="A93" s="31"/>
      <c r="B93" s="470"/>
      <c r="C93" s="470"/>
      <c r="D93" s="470"/>
      <c r="E93" s="470"/>
      <c r="F93" s="31"/>
      <c r="G93" s="31"/>
      <c r="H93" s="31"/>
      <c r="I93" s="31"/>
      <c r="J93" s="31"/>
      <c r="K93" s="31"/>
    </row>
    <row r="95" spans="1:13">
      <c r="B95" s="499"/>
      <c r="C95" s="499"/>
      <c r="D95" s="499"/>
      <c r="E95" s="499"/>
      <c r="F95" s="499"/>
      <c r="G95" s="499"/>
      <c r="H95" s="499"/>
      <c r="I95" s="499"/>
      <c r="J95" s="499"/>
      <c r="K95" s="499"/>
    </row>
  </sheetData>
  <mergeCells count="39">
    <mergeCell ref="A75:A77"/>
    <mergeCell ref="J39:K39"/>
    <mergeCell ref="C40:C41"/>
    <mergeCell ref="D40:D41"/>
    <mergeCell ref="E40:E41"/>
    <mergeCell ref="F40:F41"/>
    <mergeCell ref="G40:G41"/>
    <mergeCell ref="H40:I40"/>
    <mergeCell ref="J40:J41"/>
    <mergeCell ref="K40:K41"/>
    <mergeCell ref="A39:A41"/>
    <mergeCell ref="B39:B41"/>
    <mergeCell ref="C39:E39"/>
    <mergeCell ref="B75:B77"/>
    <mergeCell ref="C75:E75"/>
    <mergeCell ref="F75:I75"/>
    <mergeCell ref="F39:I39"/>
    <mergeCell ref="C4:E4"/>
    <mergeCell ref="A4:A6"/>
    <mergeCell ref="E5:E6"/>
    <mergeCell ref="D5:D6"/>
    <mergeCell ref="C5:C6"/>
    <mergeCell ref="B4:B6"/>
    <mergeCell ref="F4:I4"/>
    <mergeCell ref="J4:K4"/>
    <mergeCell ref="F5:F6"/>
    <mergeCell ref="G5:G6"/>
    <mergeCell ref="H5:I5"/>
    <mergeCell ref="J5:J6"/>
    <mergeCell ref="K5:K6"/>
    <mergeCell ref="J75:K75"/>
    <mergeCell ref="C76:C77"/>
    <mergeCell ref="D76:D77"/>
    <mergeCell ref="E76:E77"/>
    <mergeCell ref="F76:F77"/>
    <mergeCell ref="G76:G77"/>
    <mergeCell ref="H76:I76"/>
    <mergeCell ref="J76:J77"/>
    <mergeCell ref="K76:K77"/>
  </mergeCells>
  <phoneticPr fontId="37" type="noConversion"/>
  <hyperlinks>
    <hyperlink ref="A1" location="Содержание!A1" display="Вернуться в содержание" xr:uid="{78687A2D-68C6-45E3-A0E0-11C3A15AF1EE}"/>
  </hyperlinks>
  <pageMargins left="0.78740157480314965" right="0.78740157480314965" top="0.78740157480314965" bottom="0.78740157480314965" header="0.51181102362204722" footer="0.51181102362204722"/>
  <pageSetup paperSize="9" firstPageNumber="122" orientation="landscape" useFirstPageNumber="1" horizontalDpi="120" verticalDpi="144" r:id="rId1"/>
  <headerFooter alignWithMargins="0">
    <oddFooter>&amp;C&amp;"Times New Roman,обычный"&amp;9&amp;P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A96"/>
  <sheetViews>
    <sheetView zoomScaleNormal="100" workbookViewId="0">
      <selection activeCell="O20" sqref="O20"/>
    </sheetView>
  </sheetViews>
  <sheetFormatPr defaultColWidth="8.85546875" defaultRowHeight="12.75"/>
  <cols>
    <col min="1" max="1" width="27.140625" style="4" customWidth="1"/>
    <col min="2" max="3" width="9" style="4" customWidth="1"/>
    <col min="4" max="4" width="9.5703125" style="4" customWidth="1"/>
    <col min="5" max="5" width="10.140625" style="29" customWidth="1"/>
    <col min="6" max="6" width="8.85546875" style="4"/>
    <col min="7" max="7" width="11.42578125" style="4" customWidth="1"/>
    <col min="8" max="16384" width="8.85546875" style="4"/>
  </cols>
  <sheetData>
    <row r="1" spans="1:15" ht="15.75">
      <c r="A1" s="635" t="s">
        <v>695</v>
      </c>
    </row>
    <row r="2" spans="1:15" ht="18" customHeight="1">
      <c r="A2" s="50" t="s">
        <v>782</v>
      </c>
      <c r="B2" s="5"/>
      <c r="C2" s="5"/>
      <c r="D2" s="5"/>
      <c r="E2" s="33"/>
      <c r="F2" s="50"/>
      <c r="G2" s="5"/>
      <c r="H2" s="5"/>
      <c r="I2" s="5"/>
      <c r="J2" s="5"/>
      <c r="K2" s="5"/>
      <c r="L2" s="5"/>
    </row>
    <row r="3" spans="1:15" ht="18" customHeight="1" thickBot="1">
      <c r="A3" s="350"/>
      <c r="B3" s="31"/>
      <c r="C3" s="31"/>
      <c r="D3" s="31"/>
      <c r="E3" s="357"/>
      <c r="F3" s="31"/>
      <c r="G3" s="31"/>
      <c r="H3" s="31"/>
      <c r="I3" s="31"/>
      <c r="J3" s="31"/>
      <c r="K3" s="31"/>
      <c r="L3" s="31"/>
    </row>
    <row r="4" spans="1:15" s="28" customFormat="1" ht="14.45" customHeight="1">
      <c r="A4" s="927"/>
      <c r="B4" s="930" t="s">
        <v>377</v>
      </c>
      <c r="C4" s="896" t="s">
        <v>544</v>
      </c>
      <c r="D4" s="919" t="s">
        <v>150</v>
      </c>
      <c r="E4" s="920"/>
      <c r="F4" s="917" t="s">
        <v>201</v>
      </c>
      <c r="G4" s="917"/>
      <c r="H4" s="918"/>
      <c r="I4" s="896" t="s">
        <v>403</v>
      </c>
      <c r="J4" s="894" t="s">
        <v>200</v>
      </c>
      <c r="K4" s="895"/>
      <c r="L4" s="895"/>
    </row>
    <row r="5" spans="1:15" s="28" customFormat="1" ht="13.9" customHeight="1">
      <c r="A5" s="928"/>
      <c r="B5" s="931"/>
      <c r="C5" s="931"/>
      <c r="D5" s="899" t="s">
        <v>451</v>
      </c>
      <c r="E5" s="899" t="s">
        <v>402</v>
      </c>
      <c r="F5" s="899" t="s">
        <v>545</v>
      </c>
      <c r="G5" s="899" t="s">
        <v>278</v>
      </c>
      <c r="H5" s="899" t="s">
        <v>263</v>
      </c>
      <c r="I5" s="926"/>
      <c r="J5" s="899" t="s">
        <v>543</v>
      </c>
      <c r="K5" s="899" t="s">
        <v>547</v>
      </c>
      <c r="L5" s="902" t="s">
        <v>555</v>
      </c>
    </row>
    <row r="6" spans="1:15" s="28" customFormat="1" ht="13.9" customHeight="1">
      <c r="A6" s="928"/>
      <c r="B6" s="931"/>
      <c r="C6" s="931"/>
      <c r="D6" s="926"/>
      <c r="E6" s="926"/>
      <c r="F6" s="926"/>
      <c r="G6" s="926"/>
      <c r="H6" s="926"/>
      <c r="I6" s="926"/>
      <c r="J6" s="926"/>
      <c r="K6" s="926"/>
      <c r="L6" s="925"/>
    </row>
    <row r="7" spans="1:15" s="28" customFormat="1" ht="13.9" customHeight="1">
      <c r="A7" s="928"/>
      <c r="B7" s="931"/>
      <c r="C7" s="931"/>
      <c r="D7" s="926"/>
      <c r="E7" s="926"/>
      <c r="F7" s="926"/>
      <c r="G7" s="926"/>
      <c r="H7" s="926"/>
      <c r="I7" s="926"/>
      <c r="J7" s="926"/>
      <c r="K7" s="926"/>
      <c r="L7" s="925"/>
    </row>
    <row r="8" spans="1:15" s="28" customFormat="1" ht="57.75" customHeight="1" thickBot="1">
      <c r="A8" s="929"/>
      <c r="B8" s="932"/>
      <c r="C8" s="932"/>
      <c r="D8" s="897"/>
      <c r="E8" s="897"/>
      <c r="F8" s="897"/>
      <c r="G8" s="897"/>
      <c r="H8" s="897"/>
      <c r="I8" s="897"/>
      <c r="J8" s="897"/>
      <c r="K8" s="897"/>
      <c r="L8" s="912"/>
    </row>
    <row r="9" spans="1:15" s="28" customFormat="1" ht="13.9" customHeight="1">
      <c r="A9" s="8"/>
      <c r="B9" s="8"/>
      <c r="C9" s="8"/>
      <c r="D9" s="358"/>
      <c r="E9" s="27"/>
      <c r="F9" s="358"/>
      <c r="G9" s="358"/>
      <c r="H9" s="358"/>
      <c r="I9" s="8"/>
      <c r="J9" s="8"/>
      <c r="K9" s="8"/>
      <c r="L9" s="8"/>
    </row>
    <row r="10" spans="1:15" s="8" customFormat="1" ht="13.9" customHeight="1">
      <c r="A10" s="253" t="s">
        <v>126</v>
      </c>
      <c r="I10" s="20"/>
    </row>
    <row r="11" spans="1:15" s="8" customFormat="1" ht="13.5" customHeight="1">
      <c r="C11" s="68"/>
      <c r="D11" s="21"/>
      <c r="E11" s="21"/>
      <c r="F11" s="28"/>
      <c r="G11" s="28"/>
      <c r="H11" s="837"/>
      <c r="I11" s="837"/>
      <c r="J11" s="837"/>
      <c r="K11" s="837"/>
      <c r="L11" s="837"/>
    </row>
    <row r="12" spans="1:15" s="8" customFormat="1" ht="12">
      <c r="A12" s="51" t="s">
        <v>404</v>
      </c>
      <c r="B12" s="69">
        <v>336468.8</v>
      </c>
      <c r="C12" s="140">
        <v>277692.09999999998</v>
      </c>
      <c r="D12" s="159">
        <v>96014.2</v>
      </c>
      <c r="E12" s="140">
        <v>16922.2</v>
      </c>
      <c r="F12" s="140">
        <v>92857.2</v>
      </c>
      <c r="G12" s="140">
        <v>62767.199999999997</v>
      </c>
      <c r="H12" s="140">
        <v>9131.2999999999993</v>
      </c>
      <c r="I12" s="140">
        <v>58776.7</v>
      </c>
      <c r="J12" s="69">
        <v>33636.400000000001</v>
      </c>
      <c r="K12" s="69">
        <v>18557.8</v>
      </c>
      <c r="L12" s="69">
        <v>6582.5</v>
      </c>
      <c r="M12" s="20"/>
    </row>
    <row r="13" spans="1:15" s="5" customFormat="1" ht="12">
      <c r="A13" s="73"/>
      <c r="B13" s="146"/>
      <c r="C13" s="45"/>
      <c r="D13" s="45"/>
      <c r="F13" s="71"/>
      <c r="G13" s="71"/>
      <c r="H13" s="71"/>
      <c r="I13" s="68"/>
      <c r="J13" s="71"/>
      <c r="K13" s="326"/>
      <c r="L13" s="71"/>
      <c r="M13" s="20"/>
    </row>
    <row r="14" spans="1:15" s="5" customFormat="1" ht="12">
      <c r="A14" s="73" t="s">
        <v>390</v>
      </c>
      <c r="B14" s="45">
        <v>1209.9000000000001</v>
      </c>
      <c r="C14" s="45">
        <v>904</v>
      </c>
      <c r="D14" s="45">
        <v>246.8</v>
      </c>
      <c r="E14" s="45">
        <v>2.9</v>
      </c>
      <c r="F14" s="45">
        <v>350.8</v>
      </c>
      <c r="G14" s="45">
        <v>268.5</v>
      </c>
      <c r="H14" s="45">
        <v>35</v>
      </c>
      <c r="I14" s="45">
        <v>305.89999999999998</v>
      </c>
      <c r="J14" s="45" t="s">
        <v>381</v>
      </c>
      <c r="K14" s="45" t="s">
        <v>381</v>
      </c>
      <c r="L14" s="45">
        <v>305.89999999999998</v>
      </c>
      <c r="M14" s="20"/>
      <c r="N14" s="21"/>
      <c r="O14" s="21"/>
    </row>
    <row r="15" spans="1:15" s="5" customFormat="1" ht="12">
      <c r="A15" s="74" t="s">
        <v>230</v>
      </c>
      <c r="B15" s="45">
        <v>40055.5</v>
      </c>
      <c r="C15" s="45">
        <v>27654.1</v>
      </c>
      <c r="D15" s="45">
        <v>9165</v>
      </c>
      <c r="E15" s="45">
        <v>1358.2</v>
      </c>
      <c r="F15" s="45">
        <v>11760.7</v>
      </c>
      <c r="G15" s="45">
        <v>1512.5</v>
      </c>
      <c r="H15" s="45">
        <v>3857.8</v>
      </c>
      <c r="I15" s="45">
        <v>12401.2</v>
      </c>
      <c r="J15" s="45">
        <v>6989.8</v>
      </c>
      <c r="K15" s="45">
        <v>4283.5</v>
      </c>
      <c r="L15" s="45">
        <v>1127.9000000000001</v>
      </c>
      <c r="M15" s="20"/>
      <c r="N15" s="21"/>
      <c r="O15" s="21"/>
    </row>
    <row r="16" spans="1:15" s="5" customFormat="1" ht="12">
      <c r="A16" s="73" t="s">
        <v>231</v>
      </c>
      <c r="B16" s="45">
        <v>38641.699999999997</v>
      </c>
      <c r="C16" s="45">
        <v>36518.300000000003</v>
      </c>
      <c r="D16" s="45">
        <v>8855.7000000000007</v>
      </c>
      <c r="E16" s="45">
        <v>729.6</v>
      </c>
      <c r="F16" s="45">
        <v>22813.200000000001</v>
      </c>
      <c r="G16" s="45">
        <v>2962.7</v>
      </c>
      <c r="H16" s="45">
        <v>1157.0999999999999</v>
      </c>
      <c r="I16" s="45">
        <v>2123.4</v>
      </c>
      <c r="J16" s="45">
        <v>203.6</v>
      </c>
      <c r="K16" s="45" t="s">
        <v>381</v>
      </c>
      <c r="L16" s="45">
        <v>1919.8</v>
      </c>
      <c r="M16" s="20"/>
    </row>
    <row r="17" spans="1:27" s="5" customFormat="1" ht="12">
      <c r="A17" s="73" t="s">
        <v>391</v>
      </c>
      <c r="B17" s="45">
        <v>9865.5</v>
      </c>
      <c r="C17" s="45">
        <v>8942.1</v>
      </c>
      <c r="D17" s="45">
        <v>2613.6</v>
      </c>
      <c r="E17" s="45">
        <v>240.1</v>
      </c>
      <c r="F17" s="45">
        <v>4766.8</v>
      </c>
      <c r="G17" s="45">
        <v>1319.8</v>
      </c>
      <c r="H17" s="45">
        <v>1.8</v>
      </c>
      <c r="I17" s="45">
        <v>923.4</v>
      </c>
      <c r="J17" s="45">
        <v>379.2</v>
      </c>
      <c r="K17" s="45">
        <v>76.400000000000006</v>
      </c>
      <c r="L17" s="45">
        <v>467.8</v>
      </c>
      <c r="M17" s="20"/>
    </row>
    <row r="18" spans="1:27" s="5" customFormat="1" ht="12">
      <c r="A18" s="73" t="s">
        <v>392</v>
      </c>
      <c r="B18" s="45">
        <v>15632.8</v>
      </c>
      <c r="C18" s="45">
        <v>14773.9</v>
      </c>
      <c r="D18" s="45">
        <v>4148.1000000000004</v>
      </c>
      <c r="E18" s="45">
        <v>1167.5</v>
      </c>
      <c r="F18" s="45">
        <v>1397.1</v>
      </c>
      <c r="G18" s="45">
        <v>7893.7</v>
      </c>
      <c r="H18" s="45">
        <v>167.54</v>
      </c>
      <c r="I18" s="45">
        <v>859.1</v>
      </c>
      <c r="J18" s="45">
        <v>213.1</v>
      </c>
      <c r="K18" s="45">
        <v>72.7</v>
      </c>
      <c r="L18" s="45">
        <v>573.29999999999995</v>
      </c>
      <c r="M18" s="20"/>
    </row>
    <row r="19" spans="1:27" s="5" customFormat="1" ht="12">
      <c r="A19" s="73" t="s">
        <v>393</v>
      </c>
      <c r="B19" s="45">
        <v>5648.1</v>
      </c>
      <c r="C19" s="45">
        <v>4829.7</v>
      </c>
      <c r="D19" s="45">
        <v>1155.9000000000001</v>
      </c>
      <c r="E19" s="45">
        <v>486.7</v>
      </c>
      <c r="F19" s="45">
        <v>1400.4</v>
      </c>
      <c r="G19" s="45">
        <v>1664.5</v>
      </c>
      <c r="H19" s="45">
        <v>122.2</v>
      </c>
      <c r="I19" s="45">
        <v>818.4</v>
      </c>
      <c r="J19" s="45">
        <v>386.8</v>
      </c>
      <c r="K19" s="45" t="s">
        <v>381</v>
      </c>
      <c r="L19" s="45">
        <v>431.6</v>
      </c>
      <c r="M19" s="20"/>
      <c r="N19" s="5" t="s">
        <v>397</v>
      </c>
    </row>
    <row r="20" spans="1:27" s="5" customFormat="1" ht="12">
      <c r="A20" s="822" t="s">
        <v>394</v>
      </c>
      <c r="B20" s="45">
        <v>24478.9</v>
      </c>
      <c r="C20" s="45">
        <v>23129.200000000001</v>
      </c>
      <c r="D20" s="45">
        <v>2443.6</v>
      </c>
      <c r="E20" s="45">
        <v>218.7</v>
      </c>
      <c r="F20" s="45">
        <v>14386.3</v>
      </c>
      <c r="G20" s="45">
        <v>4868.3</v>
      </c>
      <c r="H20" s="45">
        <v>1212.2</v>
      </c>
      <c r="I20" s="45">
        <v>1349.7</v>
      </c>
      <c r="J20" s="45">
        <v>100.3</v>
      </c>
      <c r="K20" s="45">
        <v>1048.5999999999999</v>
      </c>
      <c r="L20" s="45">
        <v>200.8</v>
      </c>
      <c r="M20" s="20"/>
    </row>
    <row r="21" spans="1:27" s="5" customFormat="1" ht="12">
      <c r="A21" s="73" t="s">
        <v>214</v>
      </c>
      <c r="B21" s="45">
        <v>168172</v>
      </c>
      <c r="C21" s="45">
        <v>128929.4</v>
      </c>
      <c r="D21" s="45">
        <v>59145.4</v>
      </c>
      <c r="E21" s="45">
        <v>9490.1</v>
      </c>
      <c r="F21" s="45">
        <v>29729</v>
      </c>
      <c r="G21" s="45">
        <v>29051.4</v>
      </c>
      <c r="H21" s="45">
        <v>1513.5</v>
      </c>
      <c r="I21" s="45">
        <v>39242.6</v>
      </c>
      <c r="J21" s="45">
        <v>25058.9</v>
      </c>
      <c r="K21" s="45">
        <v>13076.6</v>
      </c>
      <c r="L21" s="45">
        <v>1107.0999999999999</v>
      </c>
      <c r="M21" s="20"/>
    </row>
    <row r="22" spans="1:27" s="5" customFormat="1" ht="12">
      <c r="A22" s="74" t="s">
        <v>215</v>
      </c>
      <c r="B22" s="45">
        <v>32407.5</v>
      </c>
      <c r="C22" s="45">
        <v>31947.1</v>
      </c>
      <c r="D22" s="45">
        <v>8175.8</v>
      </c>
      <c r="E22" s="45">
        <v>3228.4</v>
      </c>
      <c r="F22" s="45">
        <v>6252.9</v>
      </c>
      <c r="G22" s="45">
        <v>13225.8</v>
      </c>
      <c r="H22" s="45">
        <v>1064.2</v>
      </c>
      <c r="I22" s="45">
        <v>460.4</v>
      </c>
      <c r="J22" s="45">
        <v>304.7</v>
      </c>
      <c r="K22" s="45" t="s">
        <v>381</v>
      </c>
      <c r="L22" s="45">
        <v>155.69999999999999</v>
      </c>
      <c r="M22" s="20"/>
    </row>
    <row r="23" spans="1:27" s="5" customFormat="1" ht="12">
      <c r="A23" s="73" t="s">
        <v>395</v>
      </c>
      <c r="B23" s="45">
        <v>356.9</v>
      </c>
      <c r="C23" s="45">
        <v>64.3</v>
      </c>
      <c r="D23" s="45">
        <v>64.3</v>
      </c>
      <c r="E23" s="45" t="s">
        <v>381</v>
      </c>
      <c r="F23" s="45" t="s">
        <v>381</v>
      </c>
      <c r="G23" s="45" t="s">
        <v>381</v>
      </c>
      <c r="H23" s="45" t="s">
        <v>381</v>
      </c>
      <c r="I23" s="45">
        <v>292.60000000000002</v>
      </c>
      <c r="J23" s="45" t="s">
        <v>381</v>
      </c>
      <c r="K23" s="45" t="s">
        <v>381</v>
      </c>
      <c r="L23" s="45">
        <v>292.60000000000002</v>
      </c>
      <c r="M23" s="20"/>
    </row>
    <row r="24" spans="1:27" s="5" customFormat="1" ht="12">
      <c r="B24" s="68"/>
      <c r="C24" s="68"/>
      <c r="D24" s="68"/>
      <c r="E24" s="68"/>
      <c r="F24" s="68"/>
      <c r="J24" s="7"/>
      <c r="K24" s="7"/>
      <c r="L24" s="7"/>
    </row>
    <row r="25" spans="1:27" s="5" customFormat="1" ht="12">
      <c r="A25" s="253" t="s">
        <v>409</v>
      </c>
      <c r="B25" s="253"/>
      <c r="C25" s="253"/>
      <c r="D25" s="253"/>
      <c r="E25" s="253"/>
      <c r="F25" s="21"/>
      <c r="J25" s="7"/>
      <c r="K25" s="7"/>
      <c r="L25" s="7"/>
    </row>
    <row r="26" spans="1:27" s="5" customFormat="1" ht="12">
      <c r="E26" s="7"/>
      <c r="F26" s="21"/>
      <c r="J26" s="7"/>
      <c r="K26" s="7"/>
      <c r="L26" s="7"/>
    </row>
    <row r="27" spans="1:27" s="5" customFormat="1" ht="12">
      <c r="A27" s="51" t="s">
        <v>404</v>
      </c>
      <c r="B27" s="729">
        <v>100</v>
      </c>
      <c r="C27" s="729">
        <v>100</v>
      </c>
      <c r="D27" s="729">
        <v>100</v>
      </c>
      <c r="E27" s="730">
        <v>100</v>
      </c>
      <c r="F27" s="353">
        <v>100</v>
      </c>
      <c r="G27" s="353">
        <v>100</v>
      </c>
      <c r="H27" s="353">
        <v>100</v>
      </c>
      <c r="I27" s="353">
        <v>100</v>
      </c>
      <c r="J27" s="353">
        <v>100</v>
      </c>
      <c r="K27" s="353">
        <v>100</v>
      </c>
      <c r="L27" s="353">
        <v>100</v>
      </c>
    </row>
    <row r="28" spans="1:27" s="5" customFormat="1" ht="12">
      <c r="A28" s="73"/>
      <c r="B28" s="12"/>
      <c r="C28" s="12"/>
      <c r="D28" s="12"/>
      <c r="E28" s="146"/>
      <c r="K28" s="7"/>
      <c r="L28" s="7"/>
    </row>
    <row r="29" spans="1:27" s="5" customFormat="1" ht="12">
      <c r="A29" s="73" t="s">
        <v>390</v>
      </c>
      <c r="B29" s="6">
        <v>0.35958757543047082</v>
      </c>
      <c r="C29" s="6">
        <v>0.32554040968396292</v>
      </c>
      <c r="D29" s="6">
        <v>0.25704531204759301</v>
      </c>
      <c r="E29" s="6">
        <v>1.7137251657585891E-2</v>
      </c>
      <c r="F29" s="6">
        <v>0.37778438290191824</v>
      </c>
      <c r="G29" s="6">
        <v>0.42777119259740753</v>
      </c>
      <c r="H29" s="6">
        <v>0.38329701137844563</v>
      </c>
      <c r="I29" s="6">
        <v>0.52044432572771182</v>
      </c>
      <c r="J29" s="6">
        <v>0</v>
      </c>
      <c r="K29" s="6">
        <v>0</v>
      </c>
      <c r="L29" s="6">
        <v>4.6471705279149251</v>
      </c>
      <c r="N29" s="10"/>
      <c r="O29" s="6"/>
      <c r="P29" s="6"/>
      <c r="Q29" s="6"/>
      <c r="R29" s="6"/>
      <c r="S29" s="6"/>
      <c r="T29" s="6"/>
      <c r="U29" s="6"/>
      <c r="V29" s="6"/>
      <c r="W29" s="6"/>
      <c r="X29" s="6"/>
      <c r="Y29" s="10"/>
      <c r="Z29" s="10"/>
      <c r="AA29" s="10"/>
    </row>
    <row r="30" spans="1:27" s="5" customFormat="1" ht="12">
      <c r="A30" s="74" t="s">
        <v>230</v>
      </c>
      <c r="B30" s="6">
        <v>11.904669912931006</v>
      </c>
      <c r="C30" s="6">
        <v>9.9586196366407265</v>
      </c>
      <c r="D30" s="6">
        <v>9.5455672181823115</v>
      </c>
      <c r="E30" s="6">
        <v>8.0267341125858334</v>
      </c>
      <c r="F30" s="6">
        <v>12.665361436700655</v>
      </c>
      <c r="G30" s="6">
        <v>2.4096980588587669</v>
      </c>
      <c r="H30" s="6">
        <v>42.246996594132277</v>
      </c>
      <c r="I30" s="6">
        <v>21.098836783963716</v>
      </c>
      <c r="J30" s="6">
        <v>20.780464021119975</v>
      </c>
      <c r="K30" s="6">
        <v>23.081938591858947</v>
      </c>
      <c r="L30" s="6">
        <v>17.134827193315608</v>
      </c>
      <c r="N30" s="10"/>
      <c r="O30" s="6"/>
      <c r="P30" s="6"/>
      <c r="Q30" s="6"/>
      <c r="R30" s="6"/>
      <c r="S30" s="6"/>
      <c r="T30" s="6"/>
      <c r="U30" s="6"/>
      <c r="V30" s="6"/>
      <c r="W30" s="6"/>
      <c r="X30" s="6"/>
      <c r="Y30" s="10"/>
      <c r="Z30" s="10"/>
      <c r="AA30" s="10"/>
    </row>
    <row r="31" spans="1:27" s="5" customFormat="1" ht="12">
      <c r="A31" s="73" t="s">
        <v>231</v>
      </c>
      <c r="B31" s="6">
        <v>11.484482365081099</v>
      </c>
      <c r="C31" s="6">
        <v>13.150644184692329</v>
      </c>
      <c r="D31" s="6">
        <v>9.2233232167741868</v>
      </c>
      <c r="E31" s="6">
        <v>4.3114961411636781</v>
      </c>
      <c r="F31" s="6">
        <v>24.568046419663741</v>
      </c>
      <c r="G31" s="6">
        <v>4.7201404555245414</v>
      </c>
      <c r="H31" s="6">
        <v>12.671799196171412</v>
      </c>
      <c r="I31" s="6">
        <v>3.612656035469838</v>
      </c>
      <c r="J31" s="6">
        <v>0.60529664292254814</v>
      </c>
      <c r="K31" s="6" t="s">
        <v>381</v>
      </c>
      <c r="L31" s="6">
        <v>29.166729965818458</v>
      </c>
      <c r="N31" s="10"/>
      <c r="O31" s="6"/>
      <c r="P31" s="6"/>
      <c r="Q31" s="6"/>
      <c r="R31" s="6"/>
      <c r="S31" s="6"/>
      <c r="T31" s="6"/>
      <c r="U31" s="6"/>
      <c r="V31" s="6"/>
      <c r="W31" s="6"/>
      <c r="X31" s="6"/>
      <c r="Y31" s="10"/>
      <c r="Z31" s="10"/>
      <c r="AA31" s="10"/>
    </row>
    <row r="32" spans="1:27" s="5" customFormat="1" ht="12">
      <c r="A32" s="73" t="s">
        <v>391</v>
      </c>
      <c r="B32" s="6">
        <v>2.9320697788323908</v>
      </c>
      <c r="C32" s="6">
        <v>3.2201492228262887</v>
      </c>
      <c r="D32" s="6">
        <v>2.7220973564326942</v>
      </c>
      <c r="E32" s="6">
        <v>1.4188462493056457</v>
      </c>
      <c r="F32" s="6">
        <v>5.133473764016145</v>
      </c>
      <c r="G32" s="6">
        <v>2.1026905772441657</v>
      </c>
      <c r="H32" s="6">
        <v>1.9712417728034348E-2</v>
      </c>
      <c r="I32" s="6">
        <v>1.5710306975383104</v>
      </c>
      <c r="J32" s="6">
        <v>1.127350132594451</v>
      </c>
      <c r="K32" s="6">
        <v>0.41168673010809476</v>
      </c>
      <c r="L32" s="6">
        <v>7.1067223699202433</v>
      </c>
      <c r="N32" s="10"/>
      <c r="O32" s="6"/>
      <c r="P32" s="6"/>
      <c r="Q32" s="6"/>
      <c r="R32" s="6"/>
      <c r="S32" s="6"/>
      <c r="T32" s="6"/>
      <c r="U32" s="6"/>
      <c r="V32" s="6"/>
      <c r="W32" s="6"/>
      <c r="X32" s="6"/>
      <c r="Y32" s="10"/>
      <c r="Z32" s="10"/>
      <c r="AA32" s="10"/>
    </row>
    <row r="33" spans="1:27" s="5" customFormat="1" ht="12">
      <c r="A33" s="73" t="s">
        <v>392</v>
      </c>
      <c r="B33" s="6">
        <v>4.6461365808657442</v>
      </c>
      <c r="C33" s="6">
        <v>5.3202449763605086</v>
      </c>
      <c r="D33" s="6">
        <v>4.3202984558534059</v>
      </c>
      <c r="E33" s="6">
        <v>6.8992211414591482</v>
      </c>
      <c r="F33" s="6">
        <v>1.504568304881043</v>
      </c>
      <c r="G33" s="6">
        <v>12.576154424603933</v>
      </c>
      <c r="H33" s="6">
        <v>1.8347880367527079</v>
      </c>
      <c r="I33" s="6">
        <v>1.4612933356244908</v>
      </c>
      <c r="J33" s="6">
        <v>0.63353985563258841</v>
      </c>
      <c r="K33" s="6">
        <v>0.3912101649980062</v>
      </c>
      <c r="L33" s="6">
        <v>8.707937713634637</v>
      </c>
      <c r="N33" s="10"/>
      <c r="O33" s="6"/>
      <c r="P33" s="6"/>
      <c r="Q33" s="6"/>
      <c r="R33" s="6"/>
      <c r="S33" s="6"/>
      <c r="T33" s="6"/>
      <c r="U33" s="6"/>
      <c r="V33" s="6"/>
      <c r="W33" s="6"/>
      <c r="X33" s="6"/>
      <c r="Y33" s="10"/>
      <c r="Z33" s="10"/>
      <c r="AA33" s="10"/>
    </row>
    <row r="34" spans="1:27" s="5" customFormat="1" ht="12">
      <c r="A34" s="73"/>
      <c r="B34" s="47"/>
      <c r="C34" s="6"/>
      <c r="D34" s="6"/>
      <c r="E34" s="6"/>
      <c r="F34" s="6"/>
      <c r="G34" s="6"/>
      <c r="H34" s="6"/>
      <c r="I34" s="6"/>
      <c r="J34" s="6"/>
      <c r="K34" s="6"/>
      <c r="L34" s="6"/>
      <c r="N34" s="10"/>
      <c r="O34" s="6"/>
      <c r="P34" s="6"/>
      <c r="Q34" s="6"/>
      <c r="R34" s="6"/>
      <c r="S34" s="6"/>
      <c r="T34" s="6"/>
      <c r="U34" s="6"/>
      <c r="V34" s="6"/>
      <c r="W34" s="6"/>
      <c r="X34" s="6"/>
      <c r="Y34" s="10"/>
      <c r="Z34" s="10"/>
      <c r="AA34" s="10"/>
    </row>
    <row r="35" spans="1:27" s="5" customFormat="1" ht="12">
      <c r="A35" s="73"/>
      <c r="B35" s="47"/>
      <c r="C35" s="47"/>
      <c r="D35" s="47"/>
      <c r="E35" s="47"/>
      <c r="F35" s="10"/>
      <c r="G35" s="10"/>
      <c r="H35" s="7"/>
      <c r="K35" s="6"/>
      <c r="L35" s="6"/>
      <c r="N35" s="10"/>
      <c r="O35" s="6"/>
      <c r="P35" s="6"/>
      <c r="Q35" s="6"/>
      <c r="R35" s="6"/>
      <c r="S35" s="6"/>
      <c r="T35" s="6"/>
      <c r="U35" s="6"/>
      <c r="V35" s="6"/>
      <c r="W35" s="6"/>
      <c r="X35" s="6"/>
      <c r="Y35" s="10"/>
      <c r="Z35" s="10"/>
      <c r="AA35" s="10"/>
    </row>
    <row r="36" spans="1:27" s="5" customFormat="1" ht="18" customHeight="1" thickBot="1">
      <c r="A36" s="73"/>
      <c r="B36" s="47"/>
      <c r="C36" s="47"/>
      <c r="D36" s="47"/>
      <c r="E36" s="47"/>
      <c r="F36" s="10"/>
      <c r="G36" s="10"/>
      <c r="H36" s="7"/>
      <c r="J36" s="7"/>
      <c r="K36" s="6"/>
      <c r="L36" s="75" t="s">
        <v>350</v>
      </c>
      <c r="N36" s="10"/>
      <c r="O36" s="6"/>
      <c r="P36" s="6"/>
      <c r="Q36" s="6"/>
      <c r="R36" s="6"/>
      <c r="S36" s="6"/>
      <c r="T36" s="6"/>
      <c r="U36" s="6"/>
      <c r="V36" s="6"/>
      <c r="W36" s="6"/>
      <c r="X36" s="6"/>
      <c r="Y36" s="10"/>
      <c r="Z36" s="10"/>
      <c r="AA36" s="10"/>
    </row>
    <row r="37" spans="1:27" s="5" customFormat="1" ht="14.25" customHeight="1">
      <c r="A37" s="927"/>
      <c r="B37" s="930" t="s">
        <v>377</v>
      </c>
      <c r="C37" s="896" t="s">
        <v>544</v>
      </c>
      <c r="D37" s="919" t="s">
        <v>150</v>
      </c>
      <c r="E37" s="920"/>
      <c r="F37" s="917" t="s">
        <v>201</v>
      </c>
      <c r="G37" s="917"/>
      <c r="H37" s="918"/>
      <c r="I37" s="896" t="s">
        <v>403</v>
      </c>
      <c r="J37" s="894" t="s">
        <v>200</v>
      </c>
      <c r="K37" s="895"/>
      <c r="L37" s="895"/>
      <c r="N37" s="10"/>
      <c r="O37" s="6"/>
      <c r="P37" s="6"/>
      <c r="Q37" s="6"/>
      <c r="R37" s="6"/>
      <c r="S37" s="6"/>
      <c r="T37" s="6"/>
      <c r="U37" s="6"/>
      <c r="V37" s="6"/>
      <c r="W37" s="6"/>
      <c r="X37" s="6"/>
      <c r="Y37" s="10"/>
      <c r="Z37" s="10"/>
      <c r="AA37" s="10"/>
    </row>
    <row r="38" spans="1:27" s="5" customFormat="1" ht="14.25" customHeight="1">
      <c r="A38" s="928"/>
      <c r="B38" s="931"/>
      <c r="C38" s="931"/>
      <c r="D38" s="899" t="s">
        <v>451</v>
      </c>
      <c r="E38" s="899" t="s">
        <v>402</v>
      </c>
      <c r="F38" s="899" t="s">
        <v>545</v>
      </c>
      <c r="G38" s="899" t="s">
        <v>278</v>
      </c>
      <c r="H38" s="899" t="s">
        <v>263</v>
      </c>
      <c r="I38" s="926"/>
      <c r="J38" s="899" t="s">
        <v>543</v>
      </c>
      <c r="K38" s="899" t="s">
        <v>547</v>
      </c>
      <c r="L38" s="902" t="s">
        <v>546</v>
      </c>
      <c r="N38" s="10"/>
      <c r="O38" s="6"/>
      <c r="P38" s="6"/>
      <c r="Q38" s="6"/>
      <c r="R38" s="6"/>
      <c r="S38" s="6"/>
      <c r="T38" s="6"/>
      <c r="U38" s="6"/>
      <c r="V38" s="6"/>
      <c r="W38" s="6"/>
      <c r="X38" s="6"/>
      <c r="Y38" s="10"/>
      <c r="Z38" s="10"/>
      <c r="AA38" s="10"/>
    </row>
    <row r="39" spans="1:27" s="5" customFormat="1" ht="14.25" customHeight="1">
      <c r="A39" s="928"/>
      <c r="B39" s="931"/>
      <c r="C39" s="931"/>
      <c r="D39" s="926"/>
      <c r="E39" s="926"/>
      <c r="F39" s="926"/>
      <c r="G39" s="926"/>
      <c r="H39" s="926"/>
      <c r="I39" s="926"/>
      <c r="J39" s="926"/>
      <c r="K39" s="926"/>
      <c r="L39" s="925"/>
    </row>
    <row r="40" spans="1:27" s="5" customFormat="1" ht="14.25" customHeight="1">
      <c r="A40" s="928"/>
      <c r="B40" s="931"/>
      <c r="C40" s="931"/>
      <c r="D40" s="926"/>
      <c r="E40" s="926"/>
      <c r="F40" s="926"/>
      <c r="G40" s="926"/>
      <c r="H40" s="926"/>
      <c r="I40" s="926"/>
      <c r="J40" s="926"/>
      <c r="K40" s="926"/>
      <c r="L40" s="925"/>
    </row>
    <row r="41" spans="1:27" s="5" customFormat="1" ht="57.75" customHeight="1" thickBot="1">
      <c r="A41" s="929"/>
      <c r="B41" s="932"/>
      <c r="C41" s="932"/>
      <c r="D41" s="897"/>
      <c r="E41" s="897"/>
      <c r="F41" s="897"/>
      <c r="G41" s="897"/>
      <c r="H41" s="897"/>
      <c r="I41" s="897"/>
      <c r="J41" s="897"/>
      <c r="K41" s="897"/>
      <c r="L41" s="912"/>
    </row>
    <row r="42" spans="1:27" s="5" customFormat="1" ht="12">
      <c r="A42" s="73"/>
      <c r="B42" s="47"/>
      <c r="C42" s="47"/>
      <c r="D42" s="47"/>
      <c r="E42" s="47"/>
      <c r="F42" s="10"/>
      <c r="G42" s="10"/>
      <c r="H42" s="7"/>
      <c r="J42" s="7"/>
      <c r="K42" s="6"/>
      <c r="L42" s="6"/>
    </row>
    <row r="43" spans="1:27" s="5" customFormat="1" ht="12">
      <c r="A43" s="73" t="s">
        <v>393</v>
      </c>
      <c r="B43" s="10">
        <v>1.6786400403246899</v>
      </c>
      <c r="C43" s="10">
        <v>1.7392284476223847</v>
      </c>
      <c r="D43" s="10">
        <v>1.2038844254287389</v>
      </c>
      <c r="E43" s="10">
        <v>2.876103579912777</v>
      </c>
      <c r="F43" s="10">
        <v>1.5081221488479084</v>
      </c>
      <c r="G43" s="10">
        <v>2.6518627563440775</v>
      </c>
      <c r="H43" s="10">
        <v>1.3382541368698873</v>
      </c>
      <c r="I43" s="10">
        <v>1.3923884804693016</v>
      </c>
      <c r="J43" s="10">
        <v>1.1499447027624834</v>
      </c>
      <c r="K43" s="6" t="s">
        <v>381</v>
      </c>
      <c r="L43" s="10">
        <v>6.5567793391568552</v>
      </c>
    </row>
    <row r="44" spans="1:27" s="5" customFormat="1" ht="12">
      <c r="A44" s="73" t="s">
        <v>394</v>
      </c>
      <c r="B44" s="10">
        <v>7.2752362180386418</v>
      </c>
      <c r="C44" s="10">
        <v>8.3290810217503495</v>
      </c>
      <c r="D44" s="10">
        <v>2.5450402128018563</v>
      </c>
      <c r="E44" s="10">
        <v>1.2923851508669084</v>
      </c>
      <c r="F44" s="10">
        <v>15.492928927428352</v>
      </c>
      <c r="G44" s="10">
        <v>7.7561210313667006</v>
      </c>
      <c r="H44" s="10">
        <v>13.275218205512909</v>
      </c>
      <c r="I44" s="10">
        <v>2.2963180988384857</v>
      </c>
      <c r="J44" s="10">
        <v>0.29818886682284662</v>
      </c>
      <c r="K44" s="10">
        <v>5.6504542564312574</v>
      </c>
      <c r="L44" s="10">
        <v>3.0505127231295099</v>
      </c>
    </row>
    <row r="45" spans="1:27" s="5" customFormat="1" ht="12">
      <c r="A45" s="73" t="s">
        <v>214</v>
      </c>
      <c r="B45" s="10">
        <v>49.981454446890766</v>
      </c>
      <c r="C45" s="10">
        <v>46.428904531313641</v>
      </c>
      <c r="D45" s="10">
        <v>61.600679899431547</v>
      </c>
      <c r="E45" s="10">
        <v>56.080769639881339</v>
      </c>
      <c r="F45" s="10">
        <v>32.015826451799107</v>
      </c>
      <c r="G45" s="10">
        <v>46.284365082399724</v>
      </c>
      <c r="H45" s="10">
        <v>16.574857906322212</v>
      </c>
      <c r="I45" s="10">
        <v>66.765572071926471</v>
      </c>
      <c r="J45" s="6">
        <v>74.499351892592543</v>
      </c>
      <c r="K45" s="6">
        <v>70.464171399627105</v>
      </c>
      <c r="L45" s="10">
        <v>16.818837827573109</v>
      </c>
    </row>
    <row r="46" spans="1:27" s="5" customFormat="1" ht="12">
      <c r="A46" s="74" t="s">
        <v>215</v>
      </c>
      <c r="B46" s="10">
        <v>9.6316508395429228</v>
      </c>
      <c r="C46" s="10">
        <v>11.504504449352359</v>
      </c>
      <c r="D46" s="10">
        <v>8.515198793511793</v>
      </c>
      <c r="E46" s="10">
        <v>19.077897672879413</v>
      </c>
      <c r="F46" s="10">
        <v>6.7338881637611294</v>
      </c>
      <c r="G46" s="10">
        <v>21.07119642106068</v>
      </c>
      <c r="H46" s="10">
        <v>11.654419414541195</v>
      </c>
      <c r="I46" s="10">
        <v>0.78330358798639599</v>
      </c>
      <c r="J46" s="10">
        <v>0.90586388555255604</v>
      </c>
      <c r="K46" s="6" t="s">
        <v>381</v>
      </c>
      <c r="L46" s="10">
        <v>2.3653627041397645</v>
      </c>
    </row>
    <row r="47" spans="1:27" s="5" customFormat="1" ht="12">
      <c r="A47" s="73" t="s">
        <v>395</v>
      </c>
      <c r="B47" s="10">
        <v>0.1060722420622655</v>
      </c>
      <c r="C47" s="10">
        <v>2.315514197198984E-2</v>
      </c>
      <c r="D47" s="10">
        <v>6.6969260796840471E-2</v>
      </c>
      <c r="E47" s="6" t="s">
        <v>381</v>
      </c>
      <c r="F47" s="6" t="s">
        <v>381</v>
      </c>
      <c r="G47" s="6" t="s">
        <v>381</v>
      </c>
      <c r="H47" s="6" t="s">
        <v>381</v>
      </c>
      <c r="I47" s="10">
        <v>0.49781631156563749</v>
      </c>
      <c r="J47" s="10" t="s">
        <v>381</v>
      </c>
      <c r="K47" s="6" t="s">
        <v>381</v>
      </c>
      <c r="L47" s="10">
        <v>4.4451196353968863</v>
      </c>
    </row>
    <row r="48" spans="1:27" s="5" customFormat="1" thickBot="1">
      <c r="A48" s="31"/>
      <c r="B48" s="55"/>
      <c r="C48" s="55"/>
      <c r="D48" s="55"/>
      <c r="E48" s="331"/>
      <c r="F48" s="359"/>
      <c r="G48" s="31"/>
      <c r="H48" s="31"/>
      <c r="I48" s="31"/>
      <c r="J48" s="31"/>
      <c r="K48" s="31"/>
      <c r="L48" s="31"/>
    </row>
    <row r="49" spans="2:5" s="5" customFormat="1" ht="12">
      <c r="E49" s="7"/>
    </row>
    <row r="50" spans="2:5" s="5" customFormat="1" ht="12">
      <c r="E50" s="7"/>
    </row>
    <row r="51" spans="2:5" s="5" customFormat="1" ht="12">
      <c r="B51" s="13"/>
      <c r="D51" s="140"/>
      <c r="E51" s="7"/>
    </row>
    <row r="52" spans="2:5" s="5" customFormat="1" ht="12">
      <c r="B52" s="13"/>
      <c r="C52" s="140"/>
      <c r="D52" s="13"/>
      <c r="E52" s="13"/>
    </row>
    <row r="53" spans="2:5" s="5" customFormat="1" ht="12">
      <c r="B53" s="13"/>
      <c r="D53" s="140"/>
      <c r="E53" s="7"/>
    </row>
    <row r="54" spans="2:5" s="5" customFormat="1" ht="12">
      <c r="B54" s="13"/>
      <c r="C54" s="21"/>
      <c r="D54" s="13"/>
      <c r="E54" s="21"/>
    </row>
    <row r="55" spans="2:5" s="5" customFormat="1" ht="12">
      <c r="B55" s="13"/>
      <c r="D55" s="13"/>
      <c r="E55" s="7"/>
    </row>
    <row r="56" spans="2:5" s="5" customFormat="1" ht="12">
      <c r="B56" s="13"/>
      <c r="D56" s="13"/>
      <c r="E56" s="7"/>
    </row>
    <row r="57" spans="2:5" s="5" customFormat="1" ht="12">
      <c r="B57" s="13"/>
      <c r="D57" s="13"/>
      <c r="E57" s="7"/>
    </row>
    <row r="58" spans="2:5" s="5" customFormat="1" ht="12">
      <c r="B58" s="13"/>
      <c r="D58" s="13"/>
      <c r="E58" s="7"/>
    </row>
    <row r="59" spans="2:5" s="5" customFormat="1" ht="12">
      <c r="B59" s="13"/>
      <c r="D59" s="13"/>
      <c r="E59" s="7"/>
    </row>
    <row r="60" spans="2:5" s="5" customFormat="1" ht="12">
      <c r="B60" s="13"/>
      <c r="D60" s="13"/>
      <c r="E60" s="7"/>
    </row>
    <row r="61" spans="2:5" s="5" customFormat="1" ht="12">
      <c r="D61" s="140"/>
      <c r="E61" s="7"/>
    </row>
    <row r="62" spans="2:5" s="5" customFormat="1" ht="12">
      <c r="D62" s="13"/>
      <c r="E62" s="7"/>
    </row>
    <row r="63" spans="2:5" s="5" customFormat="1" ht="12">
      <c r="D63" s="13"/>
      <c r="E63" s="7"/>
    </row>
    <row r="64" spans="2:5">
      <c r="D64" s="13"/>
    </row>
    <row r="65" spans="4:4">
      <c r="D65" s="13"/>
    </row>
    <row r="96" ht="12.75" customHeight="1"/>
  </sheetData>
  <mergeCells count="30">
    <mergeCell ref="A4:A8"/>
    <mergeCell ref="E5:E8"/>
    <mergeCell ref="B4:B8"/>
    <mergeCell ref="C4:C8"/>
    <mergeCell ref="D4:E4"/>
    <mergeCell ref="D5:D8"/>
    <mergeCell ref="F4:H4"/>
    <mergeCell ref="I4:I8"/>
    <mergeCell ref="J4:L4"/>
    <mergeCell ref="F5:F8"/>
    <mergeCell ref="G5:G8"/>
    <mergeCell ref="H5:H8"/>
    <mergeCell ref="J5:J8"/>
    <mergeCell ref="K5:K8"/>
    <mergeCell ref="L5:L8"/>
    <mergeCell ref="A37:A41"/>
    <mergeCell ref="B37:B41"/>
    <mergeCell ref="C37:C41"/>
    <mergeCell ref="D37:E37"/>
    <mergeCell ref="F37:H37"/>
    <mergeCell ref="I37:I41"/>
    <mergeCell ref="J37:L37"/>
    <mergeCell ref="D38:D41"/>
    <mergeCell ref="E38:E41"/>
    <mergeCell ref="F38:F41"/>
    <mergeCell ref="G38:G41"/>
    <mergeCell ref="H38:H41"/>
    <mergeCell ref="J38:J41"/>
    <mergeCell ref="K38:K41"/>
    <mergeCell ref="L38:L41"/>
  </mergeCells>
  <phoneticPr fontId="37" type="noConversion"/>
  <hyperlinks>
    <hyperlink ref="A1" location="Содержание!A1" display="Вернуться в содержание" xr:uid="{CB6FA89E-3CC2-4010-B7A0-87C2293D960A}"/>
  </hyperlinks>
  <pageMargins left="0.78740157480314965" right="0.78740157480314965" top="0.78740157480314965" bottom="0.78740157480314965" header="0.51181102362204722" footer="0.51181102362204722"/>
  <pageSetup paperSize="9" firstPageNumber="125" orientation="landscape" useFirstPageNumber="1" r:id="rId1"/>
  <headerFooter alignWithMargins="0">
    <oddFooter>&amp;C&amp;"Times New Roman,обычный"&amp;9&amp;P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X85"/>
  <sheetViews>
    <sheetView zoomScaleNormal="100" workbookViewId="0">
      <selection activeCell="M35" sqref="M35"/>
    </sheetView>
  </sheetViews>
  <sheetFormatPr defaultColWidth="8.85546875" defaultRowHeight="12.75"/>
  <cols>
    <col min="1" max="1" width="36.7109375" style="4" customWidth="1"/>
    <col min="2" max="2" width="11.7109375" style="30" customWidth="1"/>
    <col min="3" max="3" width="7.85546875" style="30" customWidth="1"/>
    <col min="4" max="4" width="10" style="30" customWidth="1"/>
    <col min="5" max="5" width="11.28515625" style="30" customWidth="1"/>
    <col min="6" max="6" width="8.7109375" style="4" customWidth="1"/>
    <col min="7" max="8" width="8.140625" style="4" customWidth="1"/>
    <col min="9" max="9" width="8.85546875" style="4"/>
    <col min="10" max="10" width="10.140625" style="4" bestFit="1" customWidth="1"/>
    <col min="11" max="11" width="8.5703125" style="4" customWidth="1"/>
    <col min="12" max="12" width="9.42578125" style="4" customWidth="1"/>
    <col min="13" max="20" width="8.85546875" style="4"/>
    <col min="21" max="21" width="10" style="4" bestFit="1" customWidth="1"/>
    <col min="22" max="16384" width="8.85546875" style="4"/>
  </cols>
  <sheetData>
    <row r="1" spans="1:24" s="14" customFormat="1" ht="15.75">
      <c r="A1" s="635" t="s">
        <v>695</v>
      </c>
      <c r="B1" s="309"/>
      <c r="C1" s="309"/>
      <c r="D1" s="309"/>
      <c r="E1" s="309"/>
    </row>
    <row r="2" spans="1:24" s="11" customFormat="1" ht="18" customHeight="1">
      <c r="A2" s="11" t="s">
        <v>787</v>
      </c>
      <c r="B2" s="517"/>
      <c r="C2" s="517"/>
      <c r="D2" s="517"/>
      <c r="E2" s="734"/>
    </row>
    <row r="3" spans="1:24" s="737" customFormat="1" ht="13.5" customHeight="1" thickBot="1">
      <c r="A3" s="735"/>
      <c r="B3" s="736"/>
      <c r="C3" s="736"/>
      <c r="D3" s="736"/>
      <c r="E3" s="736"/>
      <c r="F3" s="11"/>
      <c r="G3" s="11"/>
      <c r="H3" s="11"/>
      <c r="I3" s="11"/>
      <c r="J3" s="11"/>
      <c r="K3" s="11"/>
      <c r="L3" s="11"/>
    </row>
    <row r="4" spans="1:24" s="5" customFormat="1" ht="12.75" customHeight="1">
      <c r="A4" s="358"/>
      <c r="B4" s="933" t="s">
        <v>404</v>
      </c>
      <c r="C4" s="936" t="s">
        <v>198</v>
      </c>
      <c r="D4" s="937"/>
      <c r="E4" s="937"/>
      <c r="F4" s="917" t="s">
        <v>199</v>
      </c>
      <c r="G4" s="917"/>
      <c r="H4" s="917"/>
      <c r="I4" s="917"/>
      <c r="J4" s="917"/>
      <c r="K4" s="917"/>
      <c r="L4" s="917"/>
    </row>
    <row r="5" spans="1:24" s="5" customFormat="1" ht="13.15" customHeight="1">
      <c r="A5" s="358"/>
      <c r="B5" s="934"/>
      <c r="C5" s="938" t="s">
        <v>551</v>
      </c>
      <c r="D5" s="940" t="s">
        <v>230</v>
      </c>
      <c r="E5" s="942" t="s">
        <v>232</v>
      </c>
      <c r="F5" s="899" t="s">
        <v>548</v>
      </c>
      <c r="G5" s="899" t="s">
        <v>392</v>
      </c>
      <c r="H5" s="899" t="s">
        <v>549</v>
      </c>
      <c r="I5" s="899" t="s">
        <v>394</v>
      </c>
      <c r="J5" s="899" t="s">
        <v>214</v>
      </c>
      <c r="K5" s="899" t="s">
        <v>215</v>
      </c>
      <c r="L5" s="902" t="s">
        <v>571</v>
      </c>
    </row>
    <row r="6" spans="1:24" s="5" customFormat="1" ht="48" customHeight="1" thickBot="1">
      <c r="A6" s="360"/>
      <c r="B6" s="935"/>
      <c r="C6" s="939"/>
      <c r="D6" s="941"/>
      <c r="E6" s="943"/>
      <c r="F6" s="897"/>
      <c r="G6" s="897"/>
      <c r="H6" s="897"/>
      <c r="I6" s="897"/>
      <c r="J6" s="897"/>
      <c r="K6" s="897"/>
      <c r="L6" s="944"/>
      <c r="O6" s="823"/>
    </row>
    <row r="7" spans="1:24" ht="5.25" customHeight="1">
      <c r="A7" s="361"/>
      <c r="B7" s="20"/>
      <c r="C7" s="20"/>
      <c r="D7" s="20"/>
      <c r="E7" s="20"/>
      <c r="F7" s="8"/>
      <c r="G7" s="8"/>
      <c r="H7" s="8"/>
      <c r="I7" s="8"/>
      <c r="J7" s="8"/>
      <c r="K7" s="8"/>
      <c r="L7" s="8"/>
    </row>
    <row r="8" spans="1:24" ht="12.75" customHeight="1">
      <c r="A8" s="945" t="s">
        <v>126</v>
      </c>
      <c r="B8" s="945"/>
      <c r="C8" s="945"/>
      <c r="D8" s="945"/>
      <c r="E8" s="945"/>
      <c r="F8" s="8"/>
      <c r="G8" s="8"/>
      <c r="H8" s="8"/>
      <c r="I8" s="8"/>
      <c r="J8" s="8"/>
      <c r="K8" s="8"/>
      <c r="L8" s="8"/>
    </row>
    <row r="9" spans="1:24" ht="5.25" customHeight="1">
      <c r="A9" s="361"/>
      <c r="B9" s="25"/>
      <c r="C9" s="25"/>
      <c r="D9" s="25"/>
      <c r="E9" s="25"/>
      <c r="F9" s="20"/>
      <c r="G9" s="20"/>
      <c r="H9" s="20"/>
      <c r="I9" s="20"/>
      <c r="J9" s="20"/>
      <c r="L9" s="20"/>
    </row>
    <row r="10" spans="1:24" s="8" customFormat="1" ht="12" customHeight="1">
      <c r="A10" s="362" t="s">
        <v>377</v>
      </c>
      <c r="B10" s="824">
        <v>336468.8</v>
      </c>
      <c r="C10" s="830">
        <v>1209.9000000000001</v>
      </c>
      <c r="D10" s="830">
        <v>40055.5</v>
      </c>
      <c r="E10" s="830">
        <v>38641.699999999997</v>
      </c>
      <c r="F10" s="830">
        <v>9865.5</v>
      </c>
      <c r="G10" s="830">
        <v>15632.8</v>
      </c>
      <c r="H10" s="830">
        <v>5648.1</v>
      </c>
      <c r="I10" s="830">
        <v>24478.9</v>
      </c>
      <c r="J10" s="830">
        <v>168172</v>
      </c>
      <c r="K10" s="830">
        <v>32407.5</v>
      </c>
      <c r="L10" s="830">
        <v>356.9</v>
      </c>
    </row>
    <row r="11" spans="1:24" s="5" customFormat="1" ht="24" customHeight="1">
      <c r="A11" s="134" t="s">
        <v>570</v>
      </c>
      <c r="B11" s="68">
        <v>3954</v>
      </c>
      <c r="C11" s="71">
        <v>83.2</v>
      </c>
      <c r="D11" s="71">
        <v>277.60000000000002</v>
      </c>
      <c r="E11" s="71">
        <v>1226</v>
      </c>
      <c r="F11" s="71">
        <v>125.8</v>
      </c>
      <c r="G11" s="71">
        <v>340.7</v>
      </c>
      <c r="H11" s="71">
        <v>33.4</v>
      </c>
      <c r="I11" s="71">
        <v>479.9</v>
      </c>
      <c r="J11" s="71">
        <v>792.2</v>
      </c>
      <c r="K11" s="71">
        <v>444.2</v>
      </c>
      <c r="L11" s="71">
        <v>151</v>
      </c>
      <c r="M11" s="21"/>
      <c r="N11" s="10"/>
      <c r="O11" s="6"/>
      <c r="P11" s="10"/>
      <c r="Q11" s="10"/>
      <c r="R11" s="10"/>
      <c r="S11" s="10"/>
      <c r="T11" s="10"/>
      <c r="U11" s="10"/>
      <c r="V11" s="10"/>
      <c r="W11" s="10"/>
      <c r="X11" s="10"/>
    </row>
    <row r="12" spans="1:24" s="5" customFormat="1" ht="12" customHeight="1">
      <c r="A12" s="134" t="s">
        <v>433</v>
      </c>
      <c r="B12" s="68">
        <v>31303.3</v>
      </c>
      <c r="C12" s="71">
        <v>27.8</v>
      </c>
      <c r="D12" s="71">
        <v>10092.799999999999</v>
      </c>
      <c r="E12" s="71">
        <v>17318.7</v>
      </c>
      <c r="F12" s="71">
        <v>1010.2</v>
      </c>
      <c r="G12" s="71">
        <v>88.9</v>
      </c>
      <c r="H12" s="71">
        <v>36.299999999999997</v>
      </c>
      <c r="I12" s="71">
        <v>2728.6</v>
      </c>
      <c r="J12" s="71" t="s">
        <v>381</v>
      </c>
      <c r="K12" s="71" t="s">
        <v>381</v>
      </c>
      <c r="L12" s="71" t="s">
        <v>381</v>
      </c>
      <c r="M12" s="21"/>
      <c r="N12" s="10"/>
      <c r="O12" s="6"/>
      <c r="P12" s="10"/>
      <c r="Q12" s="10"/>
      <c r="R12" s="10"/>
      <c r="S12" s="10"/>
      <c r="T12" s="10"/>
      <c r="U12" s="10"/>
      <c r="V12" s="6"/>
      <c r="W12" s="6"/>
      <c r="X12" s="6"/>
    </row>
    <row r="13" spans="1:24" s="5" customFormat="1" ht="12" customHeight="1">
      <c r="A13" s="134" t="s">
        <v>443</v>
      </c>
      <c r="B13" s="68">
        <v>23378</v>
      </c>
      <c r="C13" s="71">
        <v>416.3</v>
      </c>
      <c r="D13" s="71">
        <v>3065.8</v>
      </c>
      <c r="E13" s="71">
        <v>1404.7</v>
      </c>
      <c r="F13" s="71">
        <v>219.2</v>
      </c>
      <c r="G13" s="71">
        <v>1495.8</v>
      </c>
      <c r="H13" s="71">
        <v>839.7</v>
      </c>
      <c r="I13" s="71">
        <v>11541.3</v>
      </c>
      <c r="J13" s="19">
        <v>3706.4</v>
      </c>
      <c r="K13" s="71">
        <v>688.8</v>
      </c>
      <c r="L13" s="71" t="s">
        <v>381</v>
      </c>
      <c r="M13" s="21"/>
      <c r="N13" s="10"/>
      <c r="O13" s="6"/>
      <c r="P13" s="10"/>
      <c r="Q13" s="10"/>
      <c r="R13" s="10"/>
      <c r="S13" s="10"/>
      <c r="T13" s="10"/>
      <c r="U13" s="10"/>
      <c r="V13" s="10"/>
      <c r="W13" s="10"/>
      <c r="X13" s="6"/>
    </row>
    <row r="14" spans="1:24" s="5" customFormat="1" ht="12" customHeight="1">
      <c r="A14" s="134" t="s">
        <v>444</v>
      </c>
      <c r="B14" s="811"/>
      <c r="C14" s="71"/>
      <c r="D14" s="71"/>
      <c r="E14" s="71"/>
      <c r="F14" s="71"/>
      <c r="G14" s="71"/>
      <c r="H14" s="71"/>
      <c r="I14" s="71"/>
      <c r="J14" s="71"/>
      <c r="K14" s="71"/>
      <c r="L14" s="19"/>
      <c r="N14" s="10"/>
      <c r="O14" s="6"/>
      <c r="P14" s="10"/>
      <c r="Q14" s="10"/>
      <c r="R14" s="10"/>
      <c r="S14" s="10"/>
      <c r="T14" s="10"/>
      <c r="U14" s="10"/>
      <c r="V14" s="10"/>
      <c r="W14" s="10"/>
      <c r="X14" s="6"/>
    </row>
    <row r="15" spans="1:24" s="5" customFormat="1" ht="12" customHeight="1">
      <c r="A15" s="134" t="s">
        <v>445</v>
      </c>
      <c r="B15" s="68">
        <v>25060.9</v>
      </c>
      <c r="C15" s="71" t="s">
        <v>381</v>
      </c>
      <c r="D15" s="71">
        <v>12361.4</v>
      </c>
      <c r="E15" s="71">
        <v>3232.7</v>
      </c>
      <c r="F15" s="71">
        <v>3677.8</v>
      </c>
      <c r="G15" s="71">
        <v>373.9</v>
      </c>
      <c r="H15" s="71">
        <v>306.2</v>
      </c>
      <c r="I15" s="71">
        <v>1405.3</v>
      </c>
      <c r="J15" s="71">
        <v>2577.4</v>
      </c>
      <c r="K15" s="71">
        <v>1126.2</v>
      </c>
      <c r="L15" s="71" t="s">
        <v>381</v>
      </c>
      <c r="M15" s="21"/>
      <c r="N15" s="10"/>
      <c r="O15" s="6"/>
      <c r="P15" s="10"/>
      <c r="Q15" s="10"/>
      <c r="R15" s="10"/>
      <c r="S15" s="10"/>
      <c r="T15" s="10"/>
      <c r="U15" s="10"/>
      <c r="V15" s="10"/>
      <c r="W15" s="10"/>
      <c r="X15" s="6"/>
    </row>
    <row r="16" spans="1:24" s="5" customFormat="1" ht="12" customHeight="1">
      <c r="A16" s="134" t="s">
        <v>446</v>
      </c>
      <c r="B16" s="811"/>
      <c r="C16" s="71"/>
      <c r="D16" s="71"/>
      <c r="E16" s="71"/>
      <c r="F16" s="71"/>
      <c r="G16" s="71"/>
      <c r="H16" s="71"/>
      <c r="I16" s="71"/>
      <c r="J16" s="71"/>
      <c r="K16" s="71"/>
      <c r="L16" s="19"/>
      <c r="N16" s="10"/>
      <c r="O16" s="6"/>
      <c r="P16" s="10"/>
      <c r="Q16" s="10"/>
      <c r="R16" s="10"/>
      <c r="S16" s="10"/>
      <c r="T16" s="10"/>
      <c r="U16" s="10"/>
      <c r="V16" s="10"/>
      <c r="W16" s="10"/>
      <c r="X16" s="6"/>
    </row>
    <row r="17" spans="1:24" s="5" customFormat="1" ht="12" customHeight="1">
      <c r="A17" s="134" t="s">
        <v>447</v>
      </c>
      <c r="B17" s="68">
        <v>11637.1</v>
      </c>
      <c r="C17" s="71" t="s">
        <v>381</v>
      </c>
      <c r="D17" s="71">
        <v>456.6</v>
      </c>
      <c r="E17" s="71">
        <v>813.2</v>
      </c>
      <c r="F17" s="71">
        <v>625.1</v>
      </c>
      <c r="G17" s="71">
        <v>546.79999999999995</v>
      </c>
      <c r="H17" s="71">
        <v>764.6</v>
      </c>
      <c r="I17" s="71">
        <v>434.2</v>
      </c>
      <c r="J17" s="71">
        <v>7544.5</v>
      </c>
      <c r="K17" s="71">
        <v>452.1</v>
      </c>
      <c r="L17" s="71" t="s">
        <v>381</v>
      </c>
      <c r="M17" s="21"/>
      <c r="N17" s="10"/>
      <c r="O17" s="6"/>
      <c r="P17" s="10"/>
      <c r="Q17" s="10"/>
      <c r="R17" s="10"/>
      <c r="S17" s="10"/>
      <c r="T17" s="10"/>
      <c r="U17" s="10"/>
      <c r="V17" s="10"/>
      <c r="W17" s="10"/>
      <c r="X17" s="6"/>
    </row>
    <row r="18" spans="1:24" s="5" customFormat="1" ht="12" customHeight="1">
      <c r="A18" s="134" t="s">
        <v>386</v>
      </c>
      <c r="B18" s="68">
        <v>1835.8</v>
      </c>
      <c r="C18" s="71">
        <v>37.9</v>
      </c>
      <c r="D18" s="71">
        <v>990.1</v>
      </c>
      <c r="E18" s="71">
        <v>27.8</v>
      </c>
      <c r="F18" s="71">
        <v>22.6</v>
      </c>
      <c r="G18" s="71">
        <v>296.89999999999998</v>
      </c>
      <c r="H18" s="71">
        <v>1.3</v>
      </c>
      <c r="I18" s="71">
        <v>238.5</v>
      </c>
      <c r="J18" s="71" t="s">
        <v>381</v>
      </c>
      <c r="K18" s="71">
        <v>220.7</v>
      </c>
      <c r="L18" s="71" t="s">
        <v>381</v>
      </c>
      <c r="M18" s="21"/>
      <c r="N18" s="10"/>
      <c r="O18" s="6"/>
      <c r="P18" s="10"/>
      <c r="Q18" s="10"/>
      <c r="R18" s="10"/>
      <c r="S18" s="10"/>
      <c r="T18" s="10"/>
      <c r="U18" s="10"/>
      <c r="V18" s="6"/>
      <c r="W18" s="10"/>
      <c r="X18" s="6"/>
    </row>
    <row r="19" spans="1:24" s="5" customFormat="1" ht="12" customHeight="1">
      <c r="A19" s="134" t="s">
        <v>598</v>
      </c>
      <c r="B19" s="811"/>
      <c r="C19" s="71"/>
      <c r="D19" s="71"/>
      <c r="E19" s="71"/>
      <c r="F19" s="71"/>
      <c r="G19" s="71"/>
      <c r="H19" s="71"/>
      <c r="I19" s="71"/>
      <c r="J19" s="71"/>
      <c r="K19" s="71"/>
      <c r="L19" s="19"/>
      <c r="N19" s="10"/>
      <c r="O19" s="6"/>
      <c r="P19" s="10"/>
      <c r="Q19" s="10"/>
      <c r="R19" s="10"/>
      <c r="S19" s="10"/>
      <c r="T19" s="10"/>
      <c r="U19" s="10"/>
      <c r="V19" s="10"/>
      <c r="W19" s="10"/>
      <c r="X19" s="6"/>
    </row>
    <row r="20" spans="1:24" s="5" customFormat="1" ht="12" customHeight="1">
      <c r="A20" s="134" t="s">
        <v>599</v>
      </c>
      <c r="B20" s="68">
        <v>2572.6999999999998</v>
      </c>
      <c r="C20" s="71">
        <v>89.1</v>
      </c>
      <c r="D20" s="71">
        <v>319.60000000000002</v>
      </c>
      <c r="E20" s="71">
        <v>164.8</v>
      </c>
      <c r="F20" s="71">
        <v>237.2</v>
      </c>
      <c r="G20" s="71">
        <v>386.6</v>
      </c>
      <c r="H20" s="71">
        <v>166.5</v>
      </c>
      <c r="I20" s="71">
        <v>114.4</v>
      </c>
      <c r="J20" s="71">
        <v>925.4</v>
      </c>
      <c r="K20" s="71">
        <v>169.1</v>
      </c>
      <c r="L20" s="71" t="s">
        <v>381</v>
      </c>
      <c r="M20" s="21"/>
      <c r="N20" s="10"/>
      <c r="O20" s="6"/>
      <c r="P20" s="10"/>
      <c r="Q20" s="10"/>
      <c r="R20" s="10"/>
      <c r="S20" s="10"/>
      <c r="T20" s="10"/>
      <c r="U20" s="10"/>
      <c r="V20" s="10"/>
      <c r="W20" s="10"/>
      <c r="X20" s="6"/>
    </row>
    <row r="21" spans="1:24" s="5" customFormat="1" ht="12" customHeight="1">
      <c r="A21" s="134" t="s">
        <v>434</v>
      </c>
      <c r="B21" s="68">
        <v>57666.400000000009</v>
      </c>
      <c r="C21" s="71">
        <v>41.8</v>
      </c>
      <c r="D21" s="71">
        <v>2123</v>
      </c>
      <c r="E21" s="71">
        <v>994.5</v>
      </c>
      <c r="F21" s="71">
        <v>296.2</v>
      </c>
      <c r="G21" s="71">
        <v>4069.9</v>
      </c>
      <c r="H21" s="71">
        <v>742.7</v>
      </c>
      <c r="I21" s="71">
        <v>42.3</v>
      </c>
      <c r="J21" s="71">
        <v>43463.8</v>
      </c>
      <c r="K21" s="71">
        <v>5686.3</v>
      </c>
      <c r="L21" s="19">
        <v>205.9</v>
      </c>
      <c r="M21" s="21"/>
      <c r="N21" s="10"/>
      <c r="O21" s="6"/>
      <c r="P21" s="10"/>
      <c r="Q21" s="10"/>
      <c r="R21" s="10"/>
      <c r="S21" s="10"/>
      <c r="T21" s="10"/>
      <c r="U21" s="10"/>
      <c r="V21" s="10"/>
      <c r="W21" s="10"/>
      <c r="X21" s="10"/>
    </row>
    <row r="22" spans="1:24" s="5" customFormat="1" ht="12" customHeight="1">
      <c r="A22" s="134" t="s">
        <v>435</v>
      </c>
      <c r="B22" s="68">
        <v>3897.8</v>
      </c>
      <c r="C22" s="71">
        <v>52.8</v>
      </c>
      <c r="D22" s="71">
        <v>16</v>
      </c>
      <c r="E22" s="71">
        <v>1737.9</v>
      </c>
      <c r="F22" s="71">
        <v>77.5</v>
      </c>
      <c r="G22" s="71">
        <v>121.4</v>
      </c>
      <c r="H22" s="71">
        <v>28.4</v>
      </c>
      <c r="I22" s="71">
        <v>143.1</v>
      </c>
      <c r="J22" s="71">
        <v>1716.5</v>
      </c>
      <c r="K22" s="71">
        <v>4.2</v>
      </c>
      <c r="L22" s="71" t="s">
        <v>381</v>
      </c>
      <c r="M22" s="21"/>
      <c r="N22" s="10"/>
      <c r="O22" s="6"/>
      <c r="P22" s="10"/>
      <c r="Q22" s="10"/>
      <c r="R22" s="10"/>
      <c r="S22" s="10"/>
      <c r="T22" s="10"/>
      <c r="U22" s="10"/>
      <c r="V22" s="10"/>
      <c r="W22" s="10"/>
      <c r="X22" s="6"/>
    </row>
    <row r="23" spans="1:24" s="5" customFormat="1" ht="12" customHeight="1">
      <c r="A23" s="134" t="s">
        <v>436</v>
      </c>
      <c r="B23" s="68">
        <v>7877.8</v>
      </c>
      <c r="C23" s="71" t="s">
        <v>381</v>
      </c>
      <c r="D23" s="71">
        <v>3.1</v>
      </c>
      <c r="E23" s="71">
        <v>0.3</v>
      </c>
      <c r="F23" s="71">
        <v>4.5999999999999996</v>
      </c>
      <c r="G23" s="71">
        <v>2.4</v>
      </c>
      <c r="H23" s="71" t="s">
        <v>381</v>
      </c>
      <c r="I23" s="71">
        <v>1.9</v>
      </c>
      <c r="J23" s="71">
        <v>7759.8</v>
      </c>
      <c r="K23" s="71">
        <v>105.7</v>
      </c>
      <c r="L23" s="71" t="s">
        <v>381</v>
      </c>
      <c r="M23" s="21"/>
      <c r="N23" s="10"/>
      <c r="O23" s="6"/>
      <c r="P23" s="10"/>
      <c r="Q23" s="10"/>
      <c r="R23" s="10"/>
      <c r="S23" s="10"/>
      <c r="T23" s="6"/>
      <c r="U23" s="10"/>
      <c r="V23" s="10"/>
      <c r="W23" s="10"/>
      <c r="X23" s="6"/>
    </row>
    <row r="24" spans="1:24" s="5" customFormat="1" ht="12" customHeight="1">
      <c r="A24" s="134" t="s">
        <v>437</v>
      </c>
      <c r="B24" s="68">
        <v>3982.9</v>
      </c>
      <c r="C24" s="71" t="s">
        <v>381</v>
      </c>
      <c r="D24" s="71" t="s">
        <v>381</v>
      </c>
      <c r="E24" s="71">
        <v>2.2000000000000002</v>
      </c>
      <c r="F24" s="71" t="s">
        <v>381</v>
      </c>
      <c r="G24" s="71" t="s">
        <v>381</v>
      </c>
      <c r="H24" s="71" t="s">
        <v>381</v>
      </c>
      <c r="I24" s="71">
        <v>628.70000000000005</v>
      </c>
      <c r="J24" s="71">
        <v>3352</v>
      </c>
      <c r="K24" s="71" t="s">
        <v>381</v>
      </c>
      <c r="L24" s="71" t="s">
        <v>381</v>
      </c>
      <c r="M24" s="21"/>
      <c r="N24" s="10"/>
      <c r="O24" s="6"/>
      <c r="P24" s="6"/>
      <c r="Q24" s="10"/>
      <c r="R24" s="6"/>
      <c r="S24" s="6"/>
      <c r="T24" s="6"/>
      <c r="U24" s="10"/>
      <c r="V24" s="10"/>
      <c r="W24" s="6"/>
      <c r="X24" s="6"/>
    </row>
    <row r="25" spans="1:24" s="5" customFormat="1" ht="12" customHeight="1">
      <c r="A25" s="134" t="s">
        <v>438</v>
      </c>
      <c r="B25" s="68">
        <v>1376.3</v>
      </c>
      <c r="C25" s="71" t="s">
        <v>381</v>
      </c>
      <c r="D25" s="71">
        <v>8.5</v>
      </c>
      <c r="E25" s="71">
        <v>13.8</v>
      </c>
      <c r="F25" s="71" t="s">
        <v>381</v>
      </c>
      <c r="G25" s="71" t="s">
        <v>381</v>
      </c>
      <c r="H25" s="71" t="s">
        <v>381</v>
      </c>
      <c r="I25" s="71">
        <v>246.1</v>
      </c>
      <c r="J25" s="71">
        <v>1107.9000000000001</v>
      </c>
      <c r="K25" s="71" t="s">
        <v>381</v>
      </c>
      <c r="L25" s="71" t="s">
        <v>381</v>
      </c>
      <c r="M25" s="21"/>
      <c r="N25" s="10"/>
      <c r="O25" s="6"/>
      <c r="P25" s="10"/>
      <c r="Q25" s="10"/>
      <c r="R25" s="6"/>
      <c r="S25" s="6"/>
      <c r="T25" s="6"/>
      <c r="U25" s="10"/>
      <c r="V25" s="10"/>
      <c r="W25" s="6"/>
      <c r="X25" s="6"/>
    </row>
    <row r="26" spans="1:24" s="5" customFormat="1" ht="12" customHeight="1">
      <c r="A26" s="134" t="s">
        <v>2</v>
      </c>
      <c r="B26" s="811"/>
      <c r="C26" s="71"/>
      <c r="D26" s="71"/>
      <c r="E26" s="71"/>
      <c r="F26" s="71"/>
      <c r="G26" s="71"/>
      <c r="H26" s="71"/>
      <c r="I26" s="71"/>
      <c r="J26" s="71"/>
      <c r="K26" s="71"/>
      <c r="L26" s="19"/>
      <c r="N26" s="10"/>
      <c r="O26" s="6"/>
      <c r="P26" s="10"/>
      <c r="Q26" s="10"/>
      <c r="R26" s="10"/>
      <c r="S26" s="10"/>
      <c r="T26" s="6"/>
      <c r="U26" s="10"/>
      <c r="V26" s="10"/>
      <c r="W26" s="10"/>
      <c r="X26" s="6"/>
    </row>
    <row r="27" spans="1:24" s="5" customFormat="1" ht="12" customHeight="1">
      <c r="A27" s="134" t="s">
        <v>3</v>
      </c>
      <c r="B27" s="68">
        <v>761.09999999999991</v>
      </c>
      <c r="C27" s="71">
        <v>1</v>
      </c>
      <c r="D27" s="71">
        <v>126.4</v>
      </c>
      <c r="E27" s="71">
        <v>42.7</v>
      </c>
      <c r="F27" s="71">
        <v>4.5999999999999996</v>
      </c>
      <c r="G27" s="71">
        <v>15.3</v>
      </c>
      <c r="H27" s="71">
        <v>382.9</v>
      </c>
      <c r="I27" s="71" t="s">
        <v>381</v>
      </c>
      <c r="J27" s="71">
        <v>137.19999999999999</v>
      </c>
      <c r="K27" s="71">
        <v>51</v>
      </c>
      <c r="L27" s="71" t="s">
        <v>381</v>
      </c>
      <c r="M27" s="21"/>
      <c r="N27" s="10"/>
      <c r="O27" s="6"/>
      <c r="P27" s="10"/>
      <c r="Q27" s="10"/>
      <c r="R27" s="10"/>
      <c r="S27" s="10"/>
      <c r="T27" s="10"/>
      <c r="U27" s="6"/>
      <c r="V27" s="10"/>
      <c r="W27" s="10"/>
      <c r="X27" s="6"/>
    </row>
    <row r="28" spans="1:24" s="5" customFormat="1" ht="24.75" customHeight="1">
      <c r="A28" s="134" t="s">
        <v>550</v>
      </c>
      <c r="B28" s="68">
        <v>322.69999999999993</v>
      </c>
      <c r="C28" s="71" t="s">
        <v>381</v>
      </c>
      <c r="D28" s="71">
        <v>120.7</v>
      </c>
      <c r="E28" s="71">
        <v>152.19999999999999</v>
      </c>
      <c r="F28" s="71">
        <v>5.2</v>
      </c>
      <c r="G28" s="71">
        <v>2.7</v>
      </c>
      <c r="H28" s="71" t="s">
        <v>381</v>
      </c>
      <c r="I28" s="71">
        <v>18.100000000000001</v>
      </c>
      <c r="J28" s="71">
        <v>19.399999999999999</v>
      </c>
      <c r="K28" s="71">
        <v>4.4000000000000004</v>
      </c>
      <c r="L28" s="71" t="s">
        <v>381</v>
      </c>
      <c r="M28" s="21"/>
      <c r="N28" s="10"/>
      <c r="O28" s="6"/>
      <c r="P28" s="10"/>
      <c r="Q28" s="10"/>
      <c r="R28" s="10"/>
      <c r="S28" s="10"/>
      <c r="T28" s="6"/>
      <c r="U28" s="10"/>
      <c r="V28" s="10"/>
      <c r="W28" s="10"/>
      <c r="X28" s="6"/>
    </row>
    <row r="29" spans="1:24" s="5" customFormat="1" ht="12.75" customHeight="1">
      <c r="A29" s="134" t="s">
        <v>572</v>
      </c>
      <c r="B29" s="811"/>
      <c r="C29" s="71"/>
      <c r="D29" s="71"/>
      <c r="E29" s="71"/>
      <c r="F29" s="71"/>
      <c r="G29" s="71"/>
      <c r="H29" s="71"/>
      <c r="I29" s="71"/>
      <c r="J29" s="71"/>
      <c r="K29" s="71"/>
      <c r="L29" s="71" t="s">
        <v>381</v>
      </c>
      <c r="N29" s="10"/>
      <c r="O29" s="6"/>
      <c r="P29" s="10"/>
      <c r="Q29" s="10"/>
      <c r="R29" s="10"/>
      <c r="S29" s="10"/>
      <c r="T29" s="10"/>
      <c r="U29" s="10"/>
      <c r="V29" s="10"/>
      <c r="W29" s="10"/>
      <c r="X29" s="6"/>
    </row>
    <row r="30" spans="1:24" s="5" customFormat="1" ht="12.75" customHeight="1">
      <c r="A30" s="134" t="s">
        <v>573</v>
      </c>
      <c r="B30" s="68">
        <v>7198.2</v>
      </c>
      <c r="C30" s="71">
        <v>0.3</v>
      </c>
      <c r="D30" s="71">
        <v>1640.5</v>
      </c>
      <c r="E30" s="71">
        <v>1178</v>
      </c>
      <c r="F30" s="71">
        <v>560.1</v>
      </c>
      <c r="G30" s="71">
        <v>511</v>
      </c>
      <c r="H30" s="71">
        <v>98.3</v>
      </c>
      <c r="I30" s="71">
        <v>47.5</v>
      </c>
      <c r="J30" s="71">
        <v>2012.9</v>
      </c>
      <c r="K30" s="71">
        <v>1149.5999999999999</v>
      </c>
      <c r="L30" s="71" t="s">
        <v>381</v>
      </c>
      <c r="M30" s="21"/>
      <c r="N30" s="10"/>
      <c r="O30" s="6"/>
      <c r="P30" s="10"/>
      <c r="Q30" s="10"/>
      <c r="R30" s="10"/>
      <c r="S30" s="10"/>
      <c r="T30" s="10"/>
      <c r="U30" s="10"/>
      <c r="V30" s="10"/>
      <c r="W30" s="10"/>
      <c r="X30" s="6"/>
    </row>
    <row r="31" spans="1:24" s="5" customFormat="1" ht="12.75" customHeight="1">
      <c r="A31" s="134" t="s">
        <v>387</v>
      </c>
      <c r="B31" s="68">
        <v>16414.2</v>
      </c>
      <c r="C31" s="71">
        <v>306.60000000000002</v>
      </c>
      <c r="D31" s="71">
        <v>5128.7</v>
      </c>
      <c r="E31" s="71">
        <v>2483.6</v>
      </c>
      <c r="F31" s="71">
        <v>1379.6</v>
      </c>
      <c r="G31" s="71">
        <v>386.3</v>
      </c>
      <c r="H31" s="71">
        <v>358.8</v>
      </c>
      <c r="I31" s="71">
        <v>920.2</v>
      </c>
      <c r="J31" s="71">
        <v>1874.2</v>
      </c>
      <c r="K31" s="71">
        <v>3576.2</v>
      </c>
      <c r="L31" s="71" t="s">
        <v>381</v>
      </c>
      <c r="M31" s="21"/>
      <c r="N31" s="10"/>
      <c r="O31" s="6"/>
      <c r="P31" s="10"/>
      <c r="Q31" s="10"/>
      <c r="R31" s="10"/>
      <c r="S31" s="10"/>
      <c r="T31" s="10"/>
      <c r="U31" s="10"/>
      <c r="V31" s="10"/>
      <c r="W31" s="10"/>
      <c r="X31" s="6"/>
    </row>
    <row r="32" spans="1:24" s="5" customFormat="1" ht="12.75" customHeight="1">
      <c r="A32" s="134" t="s">
        <v>459</v>
      </c>
      <c r="B32" s="810"/>
      <c r="C32" s="19"/>
      <c r="D32" s="19"/>
      <c r="E32" s="19"/>
      <c r="F32" s="19"/>
      <c r="G32" s="19"/>
      <c r="H32" s="19"/>
      <c r="I32" s="19"/>
      <c r="J32" s="19"/>
      <c r="K32" s="19"/>
      <c r="L32" s="19"/>
      <c r="N32" s="10"/>
      <c r="O32" s="6"/>
      <c r="P32" s="10"/>
      <c r="Q32" s="10"/>
      <c r="R32" s="10"/>
      <c r="S32" s="10"/>
      <c r="T32" s="10"/>
      <c r="U32" s="10"/>
      <c r="V32" s="10"/>
      <c r="W32" s="10"/>
      <c r="X32" s="6"/>
    </row>
    <row r="33" spans="1:24" s="5" customFormat="1" ht="12.75" customHeight="1">
      <c r="A33" s="366" t="s">
        <v>460</v>
      </c>
      <c r="B33" s="68">
        <v>3958.4000000000005</v>
      </c>
      <c r="C33" s="71">
        <v>16.600000000000001</v>
      </c>
      <c r="D33" s="71">
        <v>967.7</v>
      </c>
      <c r="E33" s="71">
        <v>1342.8</v>
      </c>
      <c r="F33" s="71">
        <v>185.5</v>
      </c>
      <c r="G33" s="71">
        <v>204.9</v>
      </c>
      <c r="H33" s="71">
        <v>98.6</v>
      </c>
      <c r="I33" s="71">
        <v>175.8</v>
      </c>
      <c r="J33" s="71">
        <v>32.799999999999997</v>
      </c>
      <c r="K33" s="71">
        <v>933.7</v>
      </c>
      <c r="L33" s="71" t="s">
        <v>381</v>
      </c>
      <c r="M33" s="21"/>
      <c r="N33" s="10"/>
      <c r="O33" s="6"/>
      <c r="P33" s="10"/>
      <c r="Q33" s="10"/>
      <c r="R33" s="10"/>
      <c r="S33" s="10"/>
      <c r="T33" s="10"/>
      <c r="U33" s="10"/>
      <c r="V33" s="10"/>
      <c r="W33" s="10"/>
      <c r="X33" s="6"/>
    </row>
    <row r="34" spans="1:24" s="5" customFormat="1" ht="12.75" customHeight="1">
      <c r="A34" s="134" t="s">
        <v>441</v>
      </c>
      <c r="B34" s="71">
        <v>8110.4</v>
      </c>
      <c r="C34" s="71">
        <v>71.8</v>
      </c>
      <c r="D34" s="71">
        <v>1217.5</v>
      </c>
      <c r="E34" s="71">
        <v>4718.8999999999996</v>
      </c>
      <c r="F34" s="71">
        <v>184.8</v>
      </c>
      <c r="G34" s="71">
        <v>495.6</v>
      </c>
      <c r="H34" s="71">
        <v>219.4</v>
      </c>
      <c r="I34" s="71">
        <v>448.1</v>
      </c>
      <c r="J34" s="71">
        <v>245.4</v>
      </c>
      <c r="K34" s="71">
        <v>508.9</v>
      </c>
      <c r="L34" s="71" t="s">
        <v>381</v>
      </c>
      <c r="M34" s="21"/>
      <c r="N34" s="10"/>
      <c r="O34" s="6"/>
      <c r="P34" s="10"/>
      <c r="Q34" s="10"/>
      <c r="R34" s="10"/>
      <c r="S34" s="10"/>
      <c r="T34" s="10"/>
      <c r="U34" s="10"/>
      <c r="V34" s="10"/>
      <c r="W34" s="10"/>
      <c r="X34" s="6"/>
    </row>
    <row r="35" spans="1:24" s="5" customFormat="1" ht="12.75" customHeight="1">
      <c r="A35" s="134" t="s">
        <v>442</v>
      </c>
      <c r="B35" s="68">
        <v>791.2</v>
      </c>
      <c r="C35" s="71">
        <v>5.5</v>
      </c>
      <c r="D35" s="71">
        <v>32.299999999999997</v>
      </c>
      <c r="E35" s="71">
        <v>53.3</v>
      </c>
      <c r="F35" s="71">
        <v>31.4</v>
      </c>
      <c r="G35" s="71">
        <v>268.5</v>
      </c>
      <c r="H35" s="71">
        <v>1.4</v>
      </c>
      <c r="I35" s="71">
        <v>9.1</v>
      </c>
      <c r="J35" s="71">
        <v>374.5</v>
      </c>
      <c r="K35" s="71">
        <v>15.2</v>
      </c>
      <c r="L35" s="71" t="s">
        <v>381</v>
      </c>
      <c r="M35" s="21"/>
      <c r="N35" s="10"/>
      <c r="O35" s="6"/>
      <c r="P35" s="10"/>
      <c r="Q35" s="10"/>
      <c r="R35" s="10"/>
      <c r="S35" s="10"/>
      <c r="T35" s="10"/>
      <c r="U35" s="10"/>
      <c r="V35" s="10"/>
      <c r="W35" s="10"/>
      <c r="X35" s="6"/>
    </row>
    <row r="36" spans="1:24" s="5" customFormat="1" ht="12.75" customHeight="1">
      <c r="A36" s="738"/>
      <c r="B36" s="69"/>
      <c r="C36" s="19"/>
      <c r="D36" s="19"/>
      <c r="E36" s="19"/>
      <c r="F36" s="19"/>
      <c r="G36" s="19"/>
      <c r="H36" s="19"/>
      <c r="I36" s="19"/>
      <c r="J36" s="19"/>
      <c r="K36" s="19"/>
      <c r="L36" s="530"/>
    </row>
    <row r="37" spans="1:24" ht="12" customHeight="1"/>
    <row r="38" spans="1:24" s="5" customFormat="1" ht="12" customHeight="1"/>
    <row r="39" spans="1:24" s="5" customFormat="1" ht="18" customHeight="1" thickBot="1">
      <c r="A39" s="134"/>
      <c r="B39" s="19"/>
      <c r="C39" s="19"/>
      <c r="D39" s="19"/>
      <c r="E39" s="7"/>
      <c r="F39" s="19"/>
      <c r="G39" s="19"/>
      <c r="H39" s="19"/>
      <c r="I39" s="19"/>
      <c r="J39" s="19"/>
      <c r="K39" s="19"/>
      <c r="L39" s="75" t="s">
        <v>350</v>
      </c>
    </row>
    <row r="40" spans="1:24" s="5" customFormat="1" ht="13.5" customHeight="1">
      <c r="A40" s="732"/>
      <c r="B40" s="933" t="s">
        <v>404</v>
      </c>
      <c r="C40" s="936" t="s">
        <v>198</v>
      </c>
      <c r="D40" s="937"/>
      <c r="E40" s="937"/>
      <c r="F40" s="917" t="s">
        <v>199</v>
      </c>
      <c r="G40" s="917"/>
      <c r="H40" s="917"/>
      <c r="I40" s="917"/>
      <c r="J40" s="917"/>
      <c r="K40" s="917"/>
      <c r="L40" s="917"/>
    </row>
    <row r="41" spans="1:24" s="5" customFormat="1" ht="13.5" customHeight="1">
      <c r="A41" s="358"/>
      <c r="B41" s="934"/>
      <c r="C41" s="938" t="s">
        <v>551</v>
      </c>
      <c r="D41" s="940" t="s">
        <v>230</v>
      </c>
      <c r="E41" s="942" t="s">
        <v>232</v>
      </c>
      <c r="F41" s="899" t="s">
        <v>548</v>
      </c>
      <c r="G41" s="899" t="s">
        <v>392</v>
      </c>
      <c r="H41" s="899" t="s">
        <v>549</v>
      </c>
      <c r="I41" s="899" t="s">
        <v>394</v>
      </c>
      <c r="J41" s="899" t="s">
        <v>214</v>
      </c>
      <c r="K41" s="899" t="s">
        <v>215</v>
      </c>
      <c r="L41" s="902" t="s">
        <v>571</v>
      </c>
    </row>
    <row r="42" spans="1:24" s="5" customFormat="1" ht="48" customHeight="1" thickBot="1">
      <c r="A42" s="360"/>
      <c r="B42" s="935"/>
      <c r="C42" s="939"/>
      <c r="D42" s="941"/>
      <c r="E42" s="943"/>
      <c r="F42" s="897"/>
      <c r="G42" s="897"/>
      <c r="H42" s="897"/>
      <c r="I42" s="897"/>
      <c r="J42" s="897"/>
      <c r="K42" s="897"/>
      <c r="L42" s="944"/>
    </row>
    <row r="43" spans="1:24" s="5" customFormat="1" ht="5.25" customHeight="1">
      <c r="A43" s="134"/>
      <c r="B43" s="19"/>
      <c r="C43" s="19"/>
      <c r="D43" s="19"/>
      <c r="E43" s="7"/>
      <c r="F43" s="19"/>
      <c r="G43" s="19"/>
      <c r="H43" s="19"/>
      <c r="I43" s="19"/>
      <c r="J43" s="19"/>
      <c r="K43" s="19"/>
      <c r="L43" s="19"/>
    </row>
    <row r="44" spans="1:24" s="5" customFormat="1" ht="12" customHeight="1">
      <c r="A44" s="739" t="s">
        <v>409</v>
      </c>
      <c r="B44" s="740"/>
      <c r="C44" s="740"/>
      <c r="D44" s="740"/>
      <c r="E44" s="740"/>
      <c r="F44" s="740"/>
      <c r="G44" s="740"/>
      <c r="H44" s="740"/>
      <c r="I44" s="740"/>
      <c r="J44" s="740"/>
      <c r="K44" s="740"/>
      <c r="L44" s="740"/>
    </row>
    <row r="45" spans="1:24" s="5" customFormat="1" ht="5.25" customHeight="1">
      <c r="A45" s="367"/>
      <c r="B45" s="21"/>
      <c r="C45" s="21"/>
      <c r="D45" s="21"/>
      <c r="E45" s="21"/>
      <c r="F45" s="4"/>
      <c r="G45" s="4"/>
      <c r="H45" s="4"/>
      <c r="I45" s="4"/>
      <c r="J45" s="4"/>
      <c r="K45" s="4"/>
      <c r="L45" s="4"/>
    </row>
    <row r="46" spans="1:24" s="5" customFormat="1" ht="12" customHeight="1">
      <c r="A46" s="362" t="s">
        <v>377</v>
      </c>
      <c r="B46" s="295">
        <v>100</v>
      </c>
      <c r="C46" s="465">
        <v>100</v>
      </c>
      <c r="D46" s="465">
        <v>100</v>
      </c>
      <c r="E46" s="465">
        <v>100</v>
      </c>
      <c r="F46" s="465">
        <v>100</v>
      </c>
      <c r="G46" s="465">
        <v>100</v>
      </c>
      <c r="H46" s="465">
        <v>100</v>
      </c>
      <c r="I46" s="465">
        <v>100</v>
      </c>
      <c r="J46" s="465">
        <v>100</v>
      </c>
      <c r="K46" s="465">
        <v>100</v>
      </c>
      <c r="L46" s="465">
        <v>100</v>
      </c>
    </row>
    <row r="47" spans="1:24" s="5" customFormat="1" ht="12" customHeight="1">
      <c r="A47" s="134" t="s">
        <v>432</v>
      </c>
      <c r="B47" s="40">
        <v>1.1303574060953052</v>
      </c>
      <c r="C47" s="19">
        <v>6.8766013720142158</v>
      </c>
      <c r="D47" s="19">
        <v>0.69303840920722504</v>
      </c>
      <c r="E47" s="19">
        <v>3.1727382594451075</v>
      </c>
      <c r="F47" s="19">
        <v>1.2751507779636104</v>
      </c>
      <c r="G47" s="19">
        <v>2.1793920474898929</v>
      </c>
      <c r="H47" s="19">
        <v>0.59134930330553637</v>
      </c>
      <c r="I47" s="19">
        <v>1.9604639097345058</v>
      </c>
      <c r="J47" s="19">
        <v>0.4710653378683729</v>
      </c>
      <c r="K47" s="19">
        <v>1.3706703695132301</v>
      </c>
      <c r="L47" s="19">
        <v>42.30876996357523</v>
      </c>
    </row>
    <row r="48" spans="1:24" s="5" customFormat="1" ht="12" customHeight="1">
      <c r="A48" s="134" t="s">
        <v>433</v>
      </c>
      <c r="B48" s="40">
        <v>9.3034777667349839</v>
      </c>
      <c r="C48" s="19">
        <v>2.2977105545912884</v>
      </c>
      <c r="D48" s="19">
        <v>25.19703910823732</v>
      </c>
      <c r="E48" s="19">
        <v>44.818680337562796</v>
      </c>
      <c r="F48" s="19">
        <v>10.239724291723684</v>
      </c>
      <c r="G48" s="19">
        <v>0.56867611688245234</v>
      </c>
      <c r="H48" s="19">
        <v>0.64269400329314275</v>
      </c>
      <c r="I48" s="19">
        <v>11.146742704941806</v>
      </c>
      <c r="J48" s="19" t="s">
        <v>381</v>
      </c>
      <c r="K48" s="19" t="s">
        <v>381</v>
      </c>
      <c r="L48" s="743" t="s">
        <v>381</v>
      </c>
    </row>
    <row r="49" spans="1:12" s="5" customFormat="1" ht="12" customHeight="1">
      <c r="A49" s="134" t="s">
        <v>443</v>
      </c>
      <c r="B49" s="40">
        <v>7.0510252362180381</v>
      </c>
      <c r="C49" s="19">
        <v>34.407802297710553</v>
      </c>
      <c r="D49" s="19">
        <v>7.6538802411653837</v>
      </c>
      <c r="E49" s="19">
        <v>3.6351920334767884</v>
      </c>
      <c r="F49" s="19">
        <v>2.2218843444326186</v>
      </c>
      <c r="G49" s="19">
        <v>9.5683434829333187</v>
      </c>
      <c r="H49" s="19">
        <v>14.866946406756254</v>
      </c>
      <c r="I49" s="19">
        <v>47.147951909603776</v>
      </c>
      <c r="J49" s="19">
        <v>2.2039340675023191</v>
      </c>
      <c r="K49" s="19">
        <v>2.1254339273316361</v>
      </c>
      <c r="L49" s="743" t="s">
        <v>381</v>
      </c>
    </row>
    <row r="50" spans="1:12" s="5" customFormat="1" ht="12" customHeight="1">
      <c r="A50" s="134" t="s">
        <v>444</v>
      </c>
      <c r="B50" s="40"/>
      <c r="C50" s="19"/>
      <c r="D50" s="19"/>
      <c r="E50" s="19"/>
      <c r="F50" s="19"/>
      <c r="G50" s="19"/>
      <c r="H50" s="19"/>
      <c r="I50" s="19"/>
      <c r="J50" s="19"/>
      <c r="K50" s="19"/>
      <c r="L50" s="743"/>
    </row>
    <row r="51" spans="1:12" s="5" customFormat="1" ht="12" customHeight="1">
      <c r="A51" s="134" t="s">
        <v>445</v>
      </c>
      <c r="B51" s="40">
        <v>7.4480308426814013</v>
      </c>
      <c r="C51" s="19" t="s">
        <v>381</v>
      </c>
      <c r="D51" s="19">
        <v>30.860680805382529</v>
      </c>
      <c r="E51" s="19">
        <v>8.3658327661567693</v>
      </c>
      <c r="F51" s="19">
        <v>37.279408038112614</v>
      </c>
      <c r="G51" s="19">
        <v>2.3917660303976254</v>
      </c>
      <c r="H51" s="19">
        <v>5.4212921159327916</v>
      </c>
      <c r="I51" s="19">
        <v>5.7408625387578684</v>
      </c>
      <c r="J51" s="19">
        <v>1.5325975786694574</v>
      </c>
      <c r="K51" s="19">
        <v>3.4751214996528583</v>
      </c>
      <c r="L51" s="743" t="s">
        <v>381</v>
      </c>
    </row>
    <row r="52" spans="1:12" s="5" customFormat="1" ht="12" customHeight="1">
      <c r="A52" s="134" t="s">
        <v>446</v>
      </c>
      <c r="B52" s="40"/>
      <c r="C52" s="19"/>
      <c r="D52" s="19"/>
      <c r="E52" s="19"/>
      <c r="F52" s="19"/>
      <c r="G52" s="19"/>
      <c r="H52" s="19"/>
      <c r="I52" s="19"/>
      <c r="J52" s="19"/>
      <c r="K52" s="19"/>
      <c r="L52" s="743"/>
    </row>
    <row r="53" spans="1:12" s="5" customFormat="1" ht="12" customHeight="1">
      <c r="A53" s="134" t="s">
        <v>447</v>
      </c>
      <c r="B53" s="40">
        <v>3.4586267731213116</v>
      </c>
      <c r="C53" s="19">
        <v>0</v>
      </c>
      <c r="D53" s="19">
        <v>1.1399183632709615</v>
      </c>
      <c r="E53" s="19">
        <v>2.1044622777983375</v>
      </c>
      <c r="F53" s="19">
        <v>6.3362221884344434</v>
      </c>
      <c r="G53" s="19">
        <v>3.4977739112634971</v>
      </c>
      <c r="H53" s="19">
        <v>13.53729572776686</v>
      </c>
      <c r="I53" s="19">
        <v>1.7737725142878151</v>
      </c>
      <c r="J53" s="19">
        <v>4.4861808148800035</v>
      </c>
      <c r="K53" s="19">
        <v>1.3950474427215924</v>
      </c>
      <c r="L53" s="743" t="s">
        <v>381</v>
      </c>
    </row>
    <row r="54" spans="1:12" s="5" customFormat="1" ht="12" customHeight="1">
      <c r="A54" s="134" t="s">
        <v>386</v>
      </c>
      <c r="B54" s="40">
        <v>0.54560779483862987</v>
      </c>
      <c r="C54" s="19">
        <v>3.132490288453591</v>
      </c>
      <c r="D54" s="19">
        <v>2.4718203492653941</v>
      </c>
      <c r="E54" s="19">
        <v>7.1943004577955952E-2</v>
      </c>
      <c r="F54" s="19">
        <v>0.2290811413511733</v>
      </c>
      <c r="G54" s="19">
        <v>1.899211913412824</v>
      </c>
      <c r="H54" s="19">
        <v>2.3016589649616684E-2</v>
      </c>
      <c r="I54" s="19">
        <v>0.9743084860839335</v>
      </c>
      <c r="J54" s="19" t="s">
        <v>381</v>
      </c>
      <c r="K54" s="19">
        <v>0.68101519709943681</v>
      </c>
      <c r="L54" s="743" t="s">
        <v>381</v>
      </c>
    </row>
    <row r="55" spans="1:12" s="5" customFormat="1" ht="12" customHeight="1">
      <c r="A55" s="134" t="s">
        <v>598</v>
      </c>
      <c r="B55" s="40"/>
      <c r="C55" s="19"/>
      <c r="D55" s="19"/>
      <c r="E55" s="19"/>
      <c r="F55" s="19"/>
      <c r="G55" s="19"/>
      <c r="H55" s="19"/>
      <c r="I55" s="19"/>
      <c r="J55" s="19"/>
      <c r="K55" s="19"/>
      <c r="L55" s="743"/>
    </row>
    <row r="56" spans="1:12" s="5" customFormat="1" ht="12" customHeight="1">
      <c r="A56" s="134" t="s">
        <v>599</v>
      </c>
      <c r="B56" s="40">
        <v>0.76464742050377332</v>
      </c>
      <c r="C56" s="19">
        <v>7.3642449789238773</v>
      </c>
      <c r="D56" s="19">
        <v>0.79789292356854868</v>
      </c>
      <c r="E56" s="19">
        <v>0.42648227174270287</v>
      </c>
      <c r="F56" s="19">
        <v>2.404338350818509</v>
      </c>
      <c r="G56" s="19">
        <v>2.4730054756665472</v>
      </c>
      <c r="H56" s="19">
        <v>2.9478939820470598</v>
      </c>
      <c r="I56" s="19">
        <v>0.46734126124948422</v>
      </c>
      <c r="J56" s="19">
        <v>0.5502699617058725</v>
      </c>
      <c r="K56" s="19">
        <v>0.52179279487772889</v>
      </c>
      <c r="L56" s="743" t="s">
        <v>381</v>
      </c>
    </row>
    <row r="57" spans="1:12" s="5" customFormat="1" ht="12" customHeight="1">
      <c r="A57" s="134" t="s">
        <v>434</v>
      </c>
      <c r="B57" s="40">
        <v>17.077512090274045</v>
      </c>
      <c r="C57" s="19">
        <v>3.4548309777667572</v>
      </c>
      <c r="D57" s="19">
        <v>5.3001460473592887</v>
      </c>
      <c r="E57" s="19">
        <v>2.5736445342725607</v>
      </c>
      <c r="F57" s="19">
        <v>3.0023820384167044</v>
      </c>
      <c r="G57" s="19">
        <v>26.034363645668083</v>
      </c>
      <c r="H57" s="19">
        <v>13.149554717515626</v>
      </c>
      <c r="I57" s="19">
        <v>0.17280188243752781</v>
      </c>
      <c r="J57" s="19">
        <v>25.844849320933331</v>
      </c>
      <c r="K57" s="19">
        <v>17.546247010722826</v>
      </c>
      <c r="L57" s="19">
        <v>57.69123003642477</v>
      </c>
    </row>
    <row r="58" spans="1:12" s="5" customFormat="1" ht="12" customHeight="1">
      <c r="A58" s="134" t="s">
        <v>435</v>
      </c>
      <c r="B58" s="40">
        <v>1.1584134992605555</v>
      </c>
      <c r="C58" s="19">
        <v>4.3639970245474826</v>
      </c>
      <c r="D58" s="19">
        <v>3.9944576899551873E-2</v>
      </c>
      <c r="E58" s="19">
        <v>4.4974729372672533</v>
      </c>
      <c r="F58" s="19">
        <v>0.78556586082813851</v>
      </c>
      <c r="G58" s="19">
        <v>0.77657233509032297</v>
      </c>
      <c r="H58" s="19">
        <v>0.50282395849931827</v>
      </c>
      <c r="I58" s="19">
        <v>0.5845850916503601</v>
      </c>
      <c r="J58" s="19">
        <v>1.0206812073353471</v>
      </c>
      <c r="K58" s="19">
        <v>1.2959962971534369E-2</v>
      </c>
      <c r="L58" s="19" t="s">
        <v>381</v>
      </c>
    </row>
    <row r="59" spans="1:12" s="5" customFormat="1" ht="12" customHeight="1">
      <c r="A59" s="134" t="s">
        <v>436</v>
      </c>
      <c r="B59" s="40">
        <v>2.341970488794206E-2</v>
      </c>
      <c r="C59" s="19" t="s">
        <v>381</v>
      </c>
      <c r="D59" s="19">
        <v>7.7392617742881751E-3</v>
      </c>
      <c r="E59" s="19">
        <v>7.7636335875492027E-4</v>
      </c>
      <c r="F59" s="19">
        <v>4.6627134965283056E-2</v>
      </c>
      <c r="G59" s="19">
        <v>1.5352336113811984E-2</v>
      </c>
      <c r="H59" s="19" t="s">
        <v>381</v>
      </c>
      <c r="I59" s="19">
        <v>7.7617866815910836E-3</v>
      </c>
      <c r="J59" s="19">
        <v>4.6142045049116378</v>
      </c>
      <c r="K59" s="19">
        <v>0.32615906811694828</v>
      </c>
      <c r="L59" s="19" t="s">
        <v>381</v>
      </c>
    </row>
    <row r="60" spans="1:12" s="5" customFormat="1" ht="12" customHeight="1">
      <c r="A60" s="134" t="s">
        <v>437</v>
      </c>
      <c r="B60" s="40">
        <v>1.183735312159701</v>
      </c>
      <c r="C60" s="19" t="s">
        <v>381</v>
      </c>
      <c r="D60" s="19" t="s">
        <v>381</v>
      </c>
      <c r="E60" s="19">
        <v>5.693331297536082E-3</v>
      </c>
      <c r="F60" s="19" t="s">
        <v>381</v>
      </c>
      <c r="G60" s="19" t="s">
        <v>381</v>
      </c>
      <c r="H60" s="19" t="s">
        <v>381</v>
      </c>
      <c r="I60" s="19">
        <v>2.5683343614296392</v>
      </c>
      <c r="J60" s="19">
        <v>1.993197440715458</v>
      </c>
      <c r="K60" s="19" t="s">
        <v>381</v>
      </c>
      <c r="L60" s="19" t="s">
        <v>381</v>
      </c>
    </row>
    <row r="61" spans="1:12" s="5" customFormat="1" ht="12" customHeight="1">
      <c r="A61" s="134" t="s">
        <v>438</v>
      </c>
      <c r="B61" s="40">
        <v>0.40916126547245985</v>
      </c>
      <c r="C61" s="19" t="s">
        <v>381</v>
      </c>
      <c r="D61" s="19">
        <v>2.1220556477886933E-2</v>
      </c>
      <c r="E61" s="19">
        <v>3.5712714502726332E-2</v>
      </c>
      <c r="F61" s="19" t="s">
        <v>381</v>
      </c>
      <c r="G61" s="19" t="s">
        <v>381</v>
      </c>
      <c r="H61" s="19" t="s">
        <v>381</v>
      </c>
      <c r="I61" s="19">
        <v>1.0053556328102977</v>
      </c>
      <c r="J61" s="19">
        <v>0.65878981043217666</v>
      </c>
      <c r="K61" s="19" t="s">
        <v>381</v>
      </c>
      <c r="L61" s="19" t="s">
        <v>381</v>
      </c>
    </row>
    <row r="62" spans="1:12" s="5" customFormat="1" ht="12" customHeight="1">
      <c r="A62" s="134" t="s">
        <v>2</v>
      </c>
      <c r="B62" s="19"/>
      <c r="C62" s="19"/>
      <c r="D62" s="19"/>
      <c r="E62" s="19"/>
      <c r="F62" s="19"/>
      <c r="G62" s="19"/>
      <c r="H62" s="19"/>
      <c r="I62" s="19"/>
      <c r="J62" s="19"/>
      <c r="K62" s="19"/>
      <c r="L62" s="19"/>
    </row>
    <row r="63" spans="1:12" s="5" customFormat="1" ht="12" customHeight="1">
      <c r="A63" s="134" t="s">
        <v>3</v>
      </c>
      <c r="B63" s="40">
        <v>0.24590690132339163</v>
      </c>
      <c r="C63" s="19">
        <v>8.2651458798247784E-2</v>
      </c>
      <c r="D63" s="19">
        <v>0.31556215750645977</v>
      </c>
      <c r="E63" s="19">
        <v>0.11050238472945033</v>
      </c>
      <c r="F63" s="19">
        <v>4.6627134965283056E-2</v>
      </c>
      <c r="G63" s="19">
        <v>9.7871142725551405E-2</v>
      </c>
      <c r="H63" s="19">
        <v>6.7792709052601756</v>
      </c>
      <c r="I63" s="19" t="s">
        <v>381</v>
      </c>
      <c r="J63" s="19">
        <v>8.1583141069857049E-2</v>
      </c>
      <c r="K63" s="19">
        <v>0.15737097894006016</v>
      </c>
      <c r="L63" s="19" t="s">
        <v>381</v>
      </c>
    </row>
    <row r="64" spans="1:12" s="5" customFormat="1" ht="24.75" customHeight="1">
      <c r="A64" s="134" t="s">
        <v>550</v>
      </c>
      <c r="B64" s="40">
        <v>6.062969285710889E-2</v>
      </c>
      <c r="C64" s="19" t="s">
        <v>381</v>
      </c>
      <c r="D64" s="19">
        <v>0.30133190198599441</v>
      </c>
      <c r="E64" s="19">
        <v>0.3938750106749962</v>
      </c>
      <c r="F64" s="19">
        <v>5.2708935178146066E-2</v>
      </c>
      <c r="G64" s="19">
        <v>1.7271378128038483E-2</v>
      </c>
      <c r="H64" s="19" t="s">
        <v>381</v>
      </c>
      <c r="I64" s="19">
        <v>7.3941231019367698E-2</v>
      </c>
      <c r="J64" s="19">
        <v>1.1535808576933138E-2</v>
      </c>
      <c r="K64" s="19">
        <v>1.3577104065416958E-2</v>
      </c>
      <c r="L64" s="19" t="s">
        <v>381</v>
      </c>
    </row>
    <row r="65" spans="1:12" s="5" customFormat="1" ht="12.75" customHeight="1">
      <c r="A65" s="134" t="s">
        <v>572</v>
      </c>
      <c r="B65" s="40"/>
      <c r="C65" s="19"/>
      <c r="D65" s="19"/>
      <c r="E65" s="19"/>
      <c r="F65" s="19"/>
      <c r="G65" s="19"/>
      <c r="H65" s="19"/>
      <c r="I65" s="19"/>
      <c r="J65" s="19"/>
      <c r="K65" s="19"/>
      <c r="L65" s="19"/>
    </row>
    <row r="66" spans="1:12" s="5" customFormat="1" ht="12.75" customHeight="1">
      <c r="A66" s="134" t="s">
        <v>573</v>
      </c>
      <c r="B66" s="40">
        <v>2.1393068242880173</v>
      </c>
      <c r="C66" s="19">
        <v>2.4795437639474335E-2</v>
      </c>
      <c r="D66" s="19">
        <v>4.095567400232178</v>
      </c>
      <c r="E66" s="19">
        <v>3.0485201220443203</v>
      </c>
      <c r="F66" s="19">
        <v>5.6773604987076176</v>
      </c>
      <c r="G66" s="19">
        <v>3.268768230899135</v>
      </c>
      <c r="H66" s="19">
        <v>1.7404082788902462</v>
      </c>
      <c r="I66" s="19">
        <v>0.1940446670397771</v>
      </c>
      <c r="J66" s="19">
        <v>1.1969293342530267</v>
      </c>
      <c r="K66" s="19">
        <v>3.5473270076371208</v>
      </c>
      <c r="L66" s="19" t="s">
        <v>381</v>
      </c>
    </row>
    <row r="67" spans="1:12" s="5" customFormat="1" ht="12.75" customHeight="1">
      <c r="A67" s="134" t="s">
        <v>387</v>
      </c>
      <c r="B67" s="40">
        <v>4.8783423604209357</v>
      </c>
      <c r="C67" s="19">
        <v>25.340937267542774</v>
      </c>
      <c r="D67" s="19">
        <v>12.80398447154573</v>
      </c>
      <c r="E67" s="19">
        <v>6.4272534593457333</v>
      </c>
      <c r="F67" s="19">
        <v>13.984085956109674</v>
      </c>
      <c r="G67" s="19">
        <v>2.4710864336523208</v>
      </c>
      <c r="H67" s="19">
        <v>6.3525787432942051</v>
      </c>
      <c r="I67" s="19">
        <v>3.7591558444211137</v>
      </c>
      <c r="J67" s="19">
        <v>1.1144542492210356</v>
      </c>
      <c r="K67" s="19">
        <v>11.035099899714572</v>
      </c>
      <c r="L67" s="19" t="s">
        <v>381</v>
      </c>
    </row>
    <row r="68" spans="1:12" s="5" customFormat="1" ht="12.75" customHeight="1">
      <c r="A68" s="134" t="s">
        <v>459</v>
      </c>
      <c r="B68" s="19"/>
      <c r="C68" s="19"/>
      <c r="D68" s="19"/>
      <c r="E68" s="19"/>
      <c r="F68" s="19"/>
      <c r="G68" s="19"/>
      <c r="H68" s="19"/>
      <c r="I68" s="19"/>
      <c r="J68" s="19"/>
      <c r="K68" s="19"/>
      <c r="L68" s="19"/>
    </row>
    <row r="69" spans="1:12" s="5" customFormat="1" ht="12.75" customHeight="1">
      <c r="A69" s="366" t="s">
        <v>460</v>
      </c>
      <c r="B69" s="40">
        <v>1.1767510093060634</v>
      </c>
      <c r="C69" s="19">
        <v>1.3720142160509134</v>
      </c>
      <c r="D69" s="19">
        <v>2.4158979416060218</v>
      </c>
      <c r="E69" s="19">
        <v>3.4750023937870229</v>
      </c>
      <c r="F69" s="19">
        <v>1.8802898991434798</v>
      </c>
      <c r="G69" s="19">
        <v>1.3107056957166983</v>
      </c>
      <c r="H69" s="19">
        <v>1.7457197995786191</v>
      </c>
      <c r="I69" s="19">
        <v>0.71816952559142777</v>
      </c>
      <c r="J69" s="19">
        <v>1.9503841305330255E-2</v>
      </c>
      <c r="K69" s="19">
        <v>2.8811231967908664</v>
      </c>
      <c r="L69" s="19" t="s">
        <v>381</v>
      </c>
    </row>
    <row r="70" spans="1:12" s="5" customFormat="1" ht="12.75" customHeight="1">
      <c r="A70" s="134" t="s">
        <v>441</v>
      </c>
      <c r="B70" s="40">
        <v>2.4104166567598542</v>
      </c>
      <c r="C70" s="19">
        <v>5.9343747417141905</v>
      </c>
      <c r="D70" s="19">
        <v>3.0395326484502752</v>
      </c>
      <c r="E70" s="19">
        <v>12.211936845428642</v>
      </c>
      <c r="F70" s="19">
        <v>1.8731944655618065</v>
      </c>
      <c r="G70" s="19">
        <v>3.170257407502175</v>
      </c>
      <c r="H70" s="19">
        <v>3.8844921300968469</v>
      </c>
      <c r="I70" s="19">
        <v>1.8305561115899815</v>
      </c>
      <c r="J70" s="19">
        <v>0.14592203220512331</v>
      </c>
      <c r="K70" s="19">
        <v>1.5703155133842475</v>
      </c>
      <c r="L70" s="19" t="s">
        <v>381</v>
      </c>
    </row>
    <row r="71" spans="1:12" s="5" customFormat="1" ht="12.75" customHeight="1">
      <c r="A71" s="134" t="s">
        <v>442</v>
      </c>
      <c r="B71" s="40">
        <v>0.23514810288502233</v>
      </c>
      <c r="C71" s="19">
        <v>0.45458302339036283</v>
      </c>
      <c r="D71" s="19">
        <v>8.0638114615970327E-2</v>
      </c>
      <c r="E71" s="19">
        <v>0.13793389007212417</v>
      </c>
      <c r="F71" s="19">
        <v>0.31828087780649739</v>
      </c>
      <c r="G71" s="19">
        <v>1.7175426027327159</v>
      </c>
      <c r="H71" s="19">
        <v>2.4787096545741044E-2</v>
      </c>
      <c r="I71" s="19">
        <v>3.7174873053936242E-2</v>
      </c>
      <c r="J71" s="19">
        <v>0.22268867587945673</v>
      </c>
      <c r="K71" s="19">
        <v>4.6902723135076756E-2</v>
      </c>
      <c r="L71" s="19" t="s">
        <v>381</v>
      </c>
    </row>
    <row r="72" spans="1:12" ht="13.5" customHeight="1" thickBot="1">
      <c r="A72" s="741"/>
      <c r="B72" s="741"/>
      <c r="C72" s="742"/>
      <c r="D72" s="742"/>
      <c r="E72" s="742"/>
      <c r="F72" s="742"/>
      <c r="G72" s="742"/>
      <c r="H72" s="742"/>
      <c r="I72" s="742"/>
      <c r="J72" s="742"/>
      <c r="K72" s="742"/>
      <c r="L72" s="742"/>
    </row>
    <row r="73" spans="1:12">
      <c r="A73" s="44"/>
      <c r="B73" s="21"/>
      <c r="C73" s="21"/>
      <c r="D73" s="21"/>
      <c r="E73" s="21"/>
      <c r="F73" s="5"/>
      <c r="G73" s="5"/>
      <c r="H73" s="5"/>
      <c r="I73" s="5"/>
      <c r="J73" s="5"/>
      <c r="K73" s="5"/>
      <c r="L73" s="5"/>
    </row>
    <row r="74" spans="1:12">
      <c r="A74" s="44"/>
      <c r="B74" s="140"/>
      <c r="C74" s="21"/>
      <c r="D74" s="21"/>
      <c r="E74" s="21"/>
      <c r="F74" s="5"/>
      <c r="G74" s="5"/>
      <c r="H74" s="5"/>
      <c r="I74" s="5"/>
      <c r="J74" s="5"/>
      <c r="K74" s="5"/>
      <c r="L74" s="5"/>
    </row>
    <row r="75" spans="1:12">
      <c r="A75" s="44"/>
      <c r="B75" s="13"/>
      <c r="C75" s="21"/>
      <c r="D75" s="21"/>
      <c r="E75" s="21"/>
      <c r="F75" s="5"/>
      <c r="G75" s="5"/>
      <c r="H75" s="5"/>
      <c r="I75" s="5"/>
      <c r="J75" s="5"/>
      <c r="K75" s="5"/>
      <c r="L75" s="5"/>
    </row>
    <row r="76" spans="1:12">
      <c r="A76" s="44"/>
      <c r="B76" s="13"/>
      <c r="C76" s="21"/>
      <c r="D76" s="21"/>
      <c r="E76" s="21"/>
      <c r="F76" s="5"/>
      <c r="G76" s="5"/>
      <c r="H76" s="5"/>
      <c r="I76" s="5"/>
      <c r="J76" s="5"/>
      <c r="K76" s="5"/>
      <c r="L76" s="5"/>
    </row>
    <row r="77" spans="1:12">
      <c r="A77" s="44"/>
      <c r="B77" s="13"/>
      <c r="C77" s="40"/>
      <c r="D77" s="21"/>
      <c r="E77" s="21"/>
      <c r="F77" s="5"/>
      <c r="G77" s="5"/>
      <c r="H77" s="5"/>
      <c r="I77" s="5"/>
      <c r="J77" s="5"/>
      <c r="K77" s="5"/>
      <c r="L77" s="5"/>
    </row>
    <row r="78" spans="1:12">
      <c r="A78" s="5"/>
      <c r="B78" s="13"/>
      <c r="C78" s="40"/>
      <c r="D78" s="21"/>
      <c r="E78" s="21"/>
      <c r="F78" s="5"/>
      <c r="G78" s="5"/>
      <c r="H78" s="5"/>
      <c r="I78" s="5"/>
      <c r="J78" s="5"/>
      <c r="K78" s="5"/>
      <c r="L78" s="5"/>
    </row>
    <row r="79" spans="1:12">
      <c r="A79" s="5"/>
      <c r="B79" s="13"/>
      <c r="C79" s="40"/>
      <c r="D79" s="21"/>
      <c r="E79" s="21"/>
      <c r="F79" s="5"/>
      <c r="G79" s="5"/>
      <c r="H79" s="5"/>
      <c r="I79" s="5"/>
      <c r="J79" s="5"/>
      <c r="K79" s="5"/>
      <c r="L79" s="5"/>
    </row>
    <row r="80" spans="1:12">
      <c r="A80" s="5"/>
      <c r="B80" s="13"/>
      <c r="C80" s="40"/>
      <c r="D80" s="21"/>
      <c r="E80" s="21"/>
      <c r="F80" s="5"/>
      <c r="G80" s="5"/>
      <c r="H80" s="5"/>
      <c r="I80" s="5"/>
      <c r="J80" s="5"/>
      <c r="K80" s="5"/>
      <c r="L80" s="5"/>
    </row>
    <row r="81" spans="1:12">
      <c r="A81" s="5"/>
      <c r="B81" s="13"/>
      <c r="C81" s="40"/>
      <c r="D81" s="21"/>
      <c r="E81" s="21"/>
      <c r="F81" s="5"/>
      <c r="G81" s="5"/>
      <c r="H81" s="5"/>
      <c r="I81" s="5"/>
      <c r="J81" s="5"/>
      <c r="K81" s="5"/>
      <c r="L81" s="5"/>
    </row>
    <row r="82" spans="1:12">
      <c r="A82" s="5"/>
      <c r="B82" s="13"/>
      <c r="C82" s="40"/>
      <c r="D82" s="21"/>
      <c r="E82" s="21"/>
      <c r="F82" s="5"/>
      <c r="G82" s="5"/>
      <c r="H82" s="5"/>
      <c r="I82" s="5"/>
      <c r="J82" s="5"/>
      <c r="K82" s="5"/>
      <c r="L82" s="5"/>
    </row>
    <row r="83" spans="1:12">
      <c r="A83" s="5"/>
      <c r="B83" s="13"/>
      <c r="C83" s="40"/>
      <c r="D83" s="21"/>
      <c r="E83" s="21"/>
      <c r="F83" s="5"/>
      <c r="G83" s="5"/>
      <c r="H83" s="5"/>
      <c r="I83" s="5"/>
      <c r="J83" s="5"/>
      <c r="K83" s="5"/>
      <c r="L83" s="5"/>
    </row>
    <row r="84" spans="1:12">
      <c r="B84" s="13"/>
      <c r="C84" s="40"/>
    </row>
    <row r="85" spans="1:12">
      <c r="B85" s="13"/>
    </row>
  </sheetData>
  <mergeCells count="27">
    <mergeCell ref="A8:E8"/>
    <mergeCell ref="F4:L4"/>
    <mergeCell ref="F5:F6"/>
    <mergeCell ref="G5:G6"/>
    <mergeCell ref="H5:H6"/>
    <mergeCell ref="I5:I6"/>
    <mergeCell ref="J5:J6"/>
    <mergeCell ref="K5:K6"/>
    <mergeCell ref="L5:L6"/>
    <mergeCell ref="B4:B6"/>
    <mergeCell ref="C5:C6"/>
    <mergeCell ref="C4:E4"/>
    <mergeCell ref="E5:E6"/>
    <mergeCell ref="D5:D6"/>
    <mergeCell ref="B40:B42"/>
    <mergeCell ref="C40:E40"/>
    <mergeCell ref="F40:L40"/>
    <mergeCell ref="C41:C42"/>
    <mergeCell ref="D41:D42"/>
    <mergeCell ref="E41:E42"/>
    <mergeCell ref="F41:F42"/>
    <mergeCell ref="G41:G42"/>
    <mergeCell ref="H41:H42"/>
    <mergeCell ref="I41:I42"/>
    <mergeCell ref="J41:J42"/>
    <mergeCell ref="K41:K42"/>
    <mergeCell ref="L41:L42"/>
  </mergeCells>
  <phoneticPr fontId="37" type="noConversion"/>
  <hyperlinks>
    <hyperlink ref="A1" location="Содержание!A1" display="Вернуться в содержание" xr:uid="{12253E75-7917-4332-A250-1C1C13284ED3}"/>
  </hyperlinks>
  <pageMargins left="0.78740157480314965" right="0.78740157480314965" top="0.78740157480314965" bottom="1" header="0.51181102362204722" footer="0.51181102362204722"/>
  <pageSetup paperSize="9" scale="79" firstPageNumber="127" fitToHeight="0" orientation="landscape" useFirstPageNumber="1" r:id="rId1"/>
  <headerFooter alignWithMargins="0">
    <oddFooter>&amp;C&amp;"Times New Roman,обычный"&amp;9&amp;P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70"/>
  <sheetViews>
    <sheetView zoomScaleNormal="100" workbookViewId="0">
      <selection activeCell="K20" sqref="K20"/>
    </sheetView>
  </sheetViews>
  <sheetFormatPr defaultColWidth="8.85546875" defaultRowHeight="12.75"/>
  <cols>
    <col min="1" max="1" width="43" style="4" customWidth="1"/>
    <col min="2" max="3" width="8.5703125" style="4" customWidth="1"/>
    <col min="4" max="4" width="8.5703125" style="5" customWidth="1"/>
    <col min="5" max="5" width="8.85546875" style="4"/>
    <col min="6" max="6" width="10.140625" style="4" customWidth="1"/>
    <col min="7" max="9" width="9.140625" style="4" bestFit="1" customWidth="1"/>
    <col min="10" max="16384" width="8.85546875" style="4"/>
  </cols>
  <sheetData>
    <row r="1" spans="1:8" ht="15.75">
      <c r="A1" s="635" t="s">
        <v>695</v>
      </c>
    </row>
    <row r="2" spans="1:8" ht="18" customHeight="1">
      <c r="A2" s="11" t="s">
        <v>425</v>
      </c>
      <c r="B2" s="11"/>
      <c r="C2" s="11"/>
      <c r="D2" s="8"/>
    </row>
    <row r="3" spans="1:8" ht="18" customHeight="1">
      <c r="A3" s="11" t="s">
        <v>207</v>
      </c>
      <c r="B3" s="11"/>
      <c r="C3" s="11"/>
      <c r="D3" s="8"/>
    </row>
    <row r="4" spans="1:8" ht="18" customHeight="1" thickBot="1">
      <c r="A4" s="350"/>
      <c r="B4" s="76"/>
      <c r="C4" s="11"/>
      <c r="D4" s="167"/>
    </row>
    <row r="5" spans="1:8" s="64" customFormat="1" ht="18" customHeight="1" thickBot="1">
      <c r="A5" s="369"/>
      <c r="B5" s="345">
        <v>2021</v>
      </c>
      <c r="C5" s="345">
        <v>2022</v>
      </c>
      <c r="D5" s="345">
        <v>2023</v>
      </c>
      <c r="E5" s="345">
        <v>2024</v>
      </c>
      <c r="F5" s="345">
        <v>2025</v>
      </c>
    </row>
    <row r="6" spans="1:8" ht="12" customHeight="1">
      <c r="A6" s="361"/>
      <c r="B6" s="8"/>
    </row>
    <row r="7" spans="1:8" ht="12" customHeight="1">
      <c r="A7" s="947" t="s">
        <v>126</v>
      </c>
      <c r="B7" s="947"/>
      <c r="C7" s="947"/>
      <c r="D7" s="947"/>
      <c r="E7" s="947"/>
    </row>
    <row r="8" spans="1:8" ht="9" customHeight="1">
      <c r="A8" s="361"/>
      <c r="B8" s="8"/>
      <c r="C8" s="5"/>
      <c r="D8" s="9"/>
    </row>
    <row r="9" spans="1:8" s="5" customFormat="1" ht="13.5" customHeight="1">
      <c r="A9" s="362" t="s">
        <v>377</v>
      </c>
      <c r="B9" s="302">
        <v>154146.9</v>
      </c>
      <c r="C9" s="69">
        <v>169002.2</v>
      </c>
      <c r="D9" s="499">
        <v>223425.5</v>
      </c>
      <c r="E9" s="499">
        <v>300297.40000000002</v>
      </c>
      <c r="F9" s="824">
        <v>336468.8</v>
      </c>
      <c r="G9" s="21"/>
    </row>
    <row r="10" spans="1:8" s="5" customFormat="1" ht="9.75" customHeight="1">
      <c r="A10" s="362"/>
      <c r="B10" s="21"/>
      <c r="C10" s="21"/>
      <c r="G10" s="21"/>
    </row>
    <row r="11" spans="1:8" s="5" customFormat="1" ht="13.5" customHeight="1">
      <c r="A11" s="363" t="s">
        <v>432</v>
      </c>
      <c r="B11" s="19">
        <v>2774</v>
      </c>
      <c r="C11" s="19">
        <v>3793</v>
      </c>
      <c r="D11" s="503">
        <v>2779.5</v>
      </c>
      <c r="E11" s="503">
        <v>6954</v>
      </c>
      <c r="F11" s="68">
        <v>3954</v>
      </c>
      <c r="G11" s="21"/>
      <c r="H11" s="10"/>
    </row>
    <row r="12" spans="1:8" s="5" customFormat="1" ht="13.5" customHeight="1">
      <c r="A12" s="363" t="s">
        <v>433</v>
      </c>
      <c r="B12" s="19">
        <v>32046.899999999998</v>
      </c>
      <c r="C12" s="19">
        <v>27349.5</v>
      </c>
      <c r="D12" s="503">
        <v>41605.1</v>
      </c>
      <c r="E12" s="503">
        <v>51234.6</v>
      </c>
      <c r="F12" s="68">
        <v>31303.3</v>
      </c>
      <c r="G12" s="21"/>
      <c r="H12" s="10"/>
    </row>
    <row r="13" spans="1:8" s="5" customFormat="1" ht="13.5" customHeight="1">
      <c r="A13" s="363" t="s">
        <v>443</v>
      </c>
      <c r="B13" s="19">
        <v>5794.5999999999995</v>
      </c>
      <c r="C13" s="19">
        <v>6578.7</v>
      </c>
      <c r="D13" s="503">
        <v>9084.7999999999993</v>
      </c>
      <c r="E13" s="503">
        <v>15674.299999999988</v>
      </c>
      <c r="F13" s="68">
        <v>23378</v>
      </c>
      <c r="G13" s="21"/>
      <c r="H13" s="10"/>
    </row>
    <row r="14" spans="1:8" s="5" customFormat="1" ht="13.5" customHeight="1">
      <c r="A14" s="363" t="s">
        <v>444</v>
      </c>
      <c r="B14" s="19"/>
      <c r="C14" s="19"/>
      <c r="D14" s="503"/>
      <c r="E14" s="503"/>
      <c r="F14" s="129"/>
      <c r="G14" s="21"/>
      <c r="H14" s="10"/>
    </row>
    <row r="15" spans="1:8" s="5" customFormat="1" ht="13.5" customHeight="1">
      <c r="A15" s="363" t="s">
        <v>445</v>
      </c>
      <c r="B15" s="19">
        <v>8994.5</v>
      </c>
      <c r="C15" s="19">
        <v>10600.8</v>
      </c>
      <c r="D15" s="503">
        <v>17490.8</v>
      </c>
      <c r="E15" s="503">
        <v>20160.900000000001</v>
      </c>
      <c r="F15" s="68">
        <v>25060.9</v>
      </c>
      <c r="G15" s="21"/>
      <c r="H15" s="10"/>
    </row>
    <row r="16" spans="1:8" s="5" customFormat="1" ht="13.5" customHeight="1">
      <c r="A16" s="363" t="s">
        <v>446</v>
      </c>
      <c r="B16" s="19"/>
      <c r="C16" s="19"/>
      <c r="D16" s="503"/>
      <c r="E16" s="503"/>
      <c r="F16" s="129"/>
      <c r="G16" s="21"/>
      <c r="H16" s="10"/>
    </row>
    <row r="17" spans="1:9" s="5" customFormat="1" ht="13.5" customHeight="1">
      <c r="A17" s="363" t="s">
        <v>447</v>
      </c>
      <c r="B17" s="19">
        <v>2389</v>
      </c>
      <c r="C17" s="19">
        <v>2681</v>
      </c>
      <c r="D17" s="503">
        <v>6332.6</v>
      </c>
      <c r="E17" s="503">
        <v>6527.2</v>
      </c>
      <c r="F17" s="68">
        <v>11637.1</v>
      </c>
      <c r="G17" s="21"/>
      <c r="H17" s="10"/>
    </row>
    <row r="18" spans="1:9" s="5" customFormat="1" ht="13.5" customHeight="1">
      <c r="A18" s="363" t="s">
        <v>386</v>
      </c>
      <c r="B18" s="19">
        <v>9363</v>
      </c>
      <c r="C18" s="19">
        <v>6694.3</v>
      </c>
      <c r="D18" s="503">
        <v>4953.8</v>
      </c>
      <c r="E18" s="503">
        <v>9297.5</v>
      </c>
      <c r="F18" s="68">
        <v>1835.8</v>
      </c>
      <c r="G18" s="21"/>
      <c r="H18" s="10"/>
    </row>
    <row r="19" spans="1:9" s="5" customFormat="1" ht="13.5" customHeight="1">
      <c r="A19" s="363" t="s">
        <v>0</v>
      </c>
      <c r="B19" s="19"/>
      <c r="C19" s="19"/>
      <c r="D19" s="503"/>
      <c r="E19" s="503"/>
      <c r="F19" s="129"/>
      <c r="G19" s="21"/>
      <c r="H19" s="10"/>
    </row>
    <row r="20" spans="1:9" s="5" customFormat="1" ht="13.5" customHeight="1">
      <c r="A20" s="363" t="s">
        <v>1</v>
      </c>
      <c r="B20" s="19">
        <v>6285.7</v>
      </c>
      <c r="C20" s="19">
        <v>4977.8</v>
      </c>
      <c r="D20" s="503">
        <v>3106.8</v>
      </c>
      <c r="E20" s="503">
        <v>3127.6</v>
      </c>
      <c r="F20" s="68">
        <v>2572.6999999999998</v>
      </c>
      <c r="G20" s="21"/>
      <c r="H20" s="10"/>
    </row>
    <row r="21" spans="1:9" s="5" customFormat="1" ht="13.5" customHeight="1">
      <c r="A21" s="363" t="s">
        <v>434</v>
      </c>
      <c r="B21" s="19">
        <v>10967</v>
      </c>
      <c r="C21" s="19">
        <v>19773.7</v>
      </c>
      <c r="D21" s="503">
        <v>19542.900000000001</v>
      </c>
      <c r="E21" s="503">
        <v>29746.2</v>
      </c>
      <c r="F21" s="68">
        <v>57666.400000000009</v>
      </c>
      <c r="G21" s="21"/>
      <c r="H21" s="10"/>
    </row>
    <row r="22" spans="1:9" s="5" customFormat="1" ht="13.5" customHeight="1">
      <c r="A22" s="363" t="s">
        <v>435</v>
      </c>
      <c r="B22" s="19">
        <v>1908</v>
      </c>
      <c r="C22" s="19">
        <v>1713.6</v>
      </c>
      <c r="D22" s="503">
        <v>2073.6999999999998</v>
      </c>
      <c r="E22" s="503">
        <v>2641.6</v>
      </c>
      <c r="F22" s="68">
        <v>3897.8</v>
      </c>
      <c r="G22" s="21"/>
      <c r="H22" s="10"/>
    </row>
    <row r="23" spans="1:9" s="5" customFormat="1" ht="13.5" customHeight="1">
      <c r="A23" s="364" t="s">
        <v>436</v>
      </c>
      <c r="B23" s="19">
        <v>6517.5</v>
      </c>
      <c r="C23" s="19">
        <v>8037.2</v>
      </c>
      <c r="D23" s="503">
        <v>6736</v>
      </c>
      <c r="E23" s="503">
        <v>7791.6</v>
      </c>
      <c r="F23" s="68">
        <v>7877.8</v>
      </c>
      <c r="G23" s="21"/>
      <c r="H23" s="10"/>
      <c r="I23" s="733"/>
    </row>
    <row r="24" spans="1:9" s="5" customFormat="1" ht="13.5" customHeight="1">
      <c r="A24" s="364" t="s">
        <v>437</v>
      </c>
      <c r="B24" s="19">
        <v>1768.6999999999998</v>
      </c>
      <c r="C24" s="19">
        <v>2359.5</v>
      </c>
      <c r="D24" s="503">
        <v>5606.8</v>
      </c>
      <c r="E24" s="503">
        <v>6961.5</v>
      </c>
      <c r="F24" s="68">
        <v>3982.9</v>
      </c>
      <c r="G24" s="21"/>
      <c r="H24" s="10"/>
    </row>
    <row r="25" spans="1:9" s="5" customFormat="1" ht="13.5" customHeight="1">
      <c r="A25" s="363" t="s">
        <v>438</v>
      </c>
      <c r="B25" s="365">
        <v>2490.9</v>
      </c>
      <c r="C25" s="365">
        <v>2080</v>
      </c>
      <c r="D25" s="503">
        <v>1234.5</v>
      </c>
      <c r="E25" s="503">
        <v>2255.3000000000002</v>
      </c>
      <c r="F25" s="68">
        <v>1376.3</v>
      </c>
      <c r="G25" s="21"/>
      <c r="H25" s="10"/>
    </row>
    <row r="26" spans="1:9" s="5" customFormat="1" ht="13.5" customHeight="1">
      <c r="A26" s="363" t="s">
        <v>2</v>
      </c>
      <c r="B26" s="19"/>
      <c r="C26" s="19"/>
      <c r="D26" s="503"/>
      <c r="E26" s="503"/>
      <c r="F26" s="129"/>
      <c r="G26" s="21"/>
      <c r="H26" s="10"/>
    </row>
    <row r="27" spans="1:9" s="5" customFormat="1" ht="13.5" customHeight="1">
      <c r="A27" s="363" t="s">
        <v>3</v>
      </c>
      <c r="B27" s="19">
        <v>1282.6999999999998</v>
      </c>
      <c r="C27" s="19">
        <v>915.1</v>
      </c>
      <c r="D27" s="503">
        <v>822.1</v>
      </c>
      <c r="E27" s="503">
        <v>383.8</v>
      </c>
      <c r="F27" s="68">
        <v>761.09999999999991</v>
      </c>
      <c r="G27" s="21"/>
      <c r="H27" s="10"/>
    </row>
    <row r="28" spans="1:9" s="5" customFormat="1" ht="13.5" customHeight="1">
      <c r="A28" s="364" t="s">
        <v>439</v>
      </c>
      <c r="B28" s="19">
        <v>37.299999999999997</v>
      </c>
      <c r="C28" s="19">
        <v>224.3</v>
      </c>
      <c r="D28" s="503">
        <v>306.10000000000002</v>
      </c>
      <c r="E28" s="503">
        <v>150</v>
      </c>
      <c r="F28" s="68">
        <v>322.69999999999993</v>
      </c>
      <c r="H28" s="10"/>
    </row>
    <row r="29" spans="1:9" s="5" customFormat="1" ht="13.5" customHeight="1">
      <c r="A29" s="363" t="s">
        <v>4</v>
      </c>
      <c r="B29" s="19"/>
      <c r="C29" s="19"/>
      <c r="D29" s="503"/>
      <c r="E29" s="503"/>
      <c r="F29" s="129"/>
      <c r="G29" s="21"/>
      <c r="H29" s="10"/>
    </row>
    <row r="30" spans="1:9" s="5" customFormat="1" ht="13.5" customHeight="1">
      <c r="A30" s="363" t="s">
        <v>5</v>
      </c>
      <c r="B30" s="19">
        <v>3564.2000000000003</v>
      </c>
      <c r="C30" s="19">
        <v>6000.1</v>
      </c>
      <c r="D30" s="503">
        <v>9520.7000000000007</v>
      </c>
      <c r="E30" s="503">
        <v>7518.6</v>
      </c>
      <c r="F30" s="68">
        <v>7198.2</v>
      </c>
      <c r="G30" s="21"/>
      <c r="H30" s="10"/>
    </row>
    <row r="31" spans="1:9" s="5" customFormat="1" ht="13.5" customHeight="1">
      <c r="A31" s="363" t="s">
        <v>387</v>
      </c>
      <c r="B31" s="19">
        <v>4188.9000000000005</v>
      </c>
      <c r="C31" s="19">
        <v>9289.2999999999993</v>
      </c>
      <c r="D31" s="503">
        <v>13575.2</v>
      </c>
      <c r="E31" s="503">
        <v>14335.2</v>
      </c>
      <c r="F31" s="68">
        <v>16414.2</v>
      </c>
      <c r="G31" s="21"/>
      <c r="H31" s="10"/>
    </row>
    <row r="32" spans="1:9" s="5" customFormat="1" ht="13.5" customHeight="1">
      <c r="A32" s="366" t="s">
        <v>440</v>
      </c>
      <c r="B32" s="19">
        <v>4096.2000000000007</v>
      </c>
      <c r="C32" s="19">
        <v>3653.7</v>
      </c>
      <c r="D32" s="503">
        <v>5474.5</v>
      </c>
      <c r="E32" s="503">
        <v>3159.4</v>
      </c>
      <c r="F32" s="68">
        <v>3958.4000000000005</v>
      </c>
      <c r="G32" s="21"/>
      <c r="H32" s="10"/>
    </row>
    <row r="33" spans="1:8" s="5" customFormat="1" ht="13.5" customHeight="1">
      <c r="A33" s="363" t="s">
        <v>441</v>
      </c>
      <c r="B33" s="19">
        <v>2587.6999999999998</v>
      </c>
      <c r="C33" s="19">
        <v>1665.6</v>
      </c>
      <c r="D33" s="503">
        <v>4455.8</v>
      </c>
      <c r="E33" s="503">
        <v>5584.6</v>
      </c>
      <c r="F33" s="71">
        <v>8110.4</v>
      </c>
      <c r="G33" s="21"/>
      <c r="H33" s="10"/>
    </row>
    <row r="34" spans="1:8" s="5" customFormat="1" ht="13.5" customHeight="1">
      <c r="A34" s="363" t="s">
        <v>442</v>
      </c>
      <c r="B34" s="4">
        <v>838.80000000000007</v>
      </c>
      <c r="C34" s="4">
        <v>615.4</v>
      </c>
      <c r="D34" s="503">
        <v>643.9</v>
      </c>
      <c r="E34" s="503">
        <v>902</v>
      </c>
      <c r="F34" s="68">
        <v>791.2</v>
      </c>
      <c r="G34" s="21"/>
      <c r="H34" s="10"/>
    </row>
    <row r="35" spans="1:8" ht="10.5" customHeight="1">
      <c r="A35" s="5"/>
      <c r="B35" s="19"/>
      <c r="C35" s="21"/>
      <c r="D35" s="21"/>
      <c r="E35" s="69"/>
      <c r="F35" s="530"/>
      <c r="G35" s="21"/>
    </row>
    <row r="36" spans="1:8" s="5" customFormat="1" ht="12">
      <c r="A36" s="946" t="s">
        <v>409</v>
      </c>
      <c r="B36" s="946"/>
      <c r="C36" s="946"/>
      <c r="D36" s="946"/>
      <c r="E36" s="946"/>
    </row>
    <row r="37" spans="1:8" ht="10.5" customHeight="1">
      <c r="A37" s="370"/>
      <c r="B37" s="5"/>
      <c r="C37" s="21"/>
    </row>
    <row r="38" spans="1:8">
      <c r="A38" s="371" t="s">
        <v>377</v>
      </c>
      <c r="B38" s="124">
        <v>100</v>
      </c>
      <c r="C38" s="124">
        <v>100</v>
      </c>
      <c r="D38" s="124">
        <v>100</v>
      </c>
      <c r="E38" s="124">
        <v>100</v>
      </c>
      <c r="F38" s="124">
        <v>100</v>
      </c>
    </row>
    <row r="39" spans="1:8" ht="9.75" customHeight="1">
      <c r="A39" s="367"/>
      <c r="B39" s="5"/>
      <c r="C39" s="5"/>
    </row>
    <row r="40" spans="1:8" ht="13.5" customHeight="1">
      <c r="A40" s="363" t="s">
        <v>432</v>
      </c>
      <c r="B40" s="148">
        <v>1.8</v>
      </c>
      <c r="C40" s="21">
        <v>2.2000000000000002</v>
      </c>
      <c r="D40" s="19">
        <v>1.2440466722100516</v>
      </c>
      <c r="E40" s="40">
        <v>2.2999999999999998</v>
      </c>
      <c r="F40" s="40">
        <v>1.1303574060953052</v>
      </c>
    </row>
    <row r="41" spans="1:8" ht="13.5" customHeight="1">
      <c r="A41" s="363" t="s">
        <v>433</v>
      </c>
      <c r="B41" s="148">
        <v>20.8</v>
      </c>
      <c r="C41" s="21">
        <v>16.2</v>
      </c>
      <c r="D41" s="19">
        <v>18.62146373112536</v>
      </c>
      <c r="E41" s="40">
        <v>17.100000000000001</v>
      </c>
      <c r="F41" s="40">
        <v>9.3034777667349839</v>
      </c>
    </row>
    <row r="42" spans="1:8" ht="13.5" customHeight="1">
      <c r="A42" s="363" t="s">
        <v>443</v>
      </c>
      <c r="B42" s="148">
        <v>3.8</v>
      </c>
      <c r="C42" s="21">
        <v>3.9</v>
      </c>
      <c r="D42" s="19">
        <v>4.0661276919828202</v>
      </c>
      <c r="E42" s="40">
        <v>5.2</v>
      </c>
      <c r="F42" s="40">
        <v>7.0510252362180381</v>
      </c>
    </row>
    <row r="43" spans="1:8" ht="13.5" customHeight="1">
      <c r="A43" s="363" t="s">
        <v>444</v>
      </c>
      <c r="B43" s="148"/>
      <c r="C43" s="21"/>
      <c r="D43" s="19"/>
      <c r="E43" s="40"/>
      <c r="F43" s="40"/>
    </row>
    <row r="44" spans="1:8" ht="13.5" customHeight="1">
      <c r="A44" s="363" t="s">
        <v>445</v>
      </c>
      <c r="B44" s="148">
        <v>5.8</v>
      </c>
      <c r="C44" s="21">
        <v>6.3</v>
      </c>
      <c r="D44" s="19">
        <v>7.828471741761212</v>
      </c>
      <c r="E44" s="40">
        <v>6.7</v>
      </c>
      <c r="F44" s="40">
        <v>7.4480308426814013</v>
      </c>
    </row>
    <row r="45" spans="1:8" ht="13.5" customHeight="1">
      <c r="A45" s="363" t="s">
        <v>446</v>
      </c>
      <c r="B45" s="148"/>
      <c r="C45" s="21"/>
      <c r="D45" s="19"/>
      <c r="E45" s="40"/>
      <c r="F45" s="40"/>
    </row>
    <row r="46" spans="1:8" ht="13.5" customHeight="1">
      <c r="A46" s="363" t="s">
        <v>447</v>
      </c>
      <c r="B46" s="148">
        <v>1.5</v>
      </c>
      <c r="C46" s="21">
        <v>1.6</v>
      </c>
      <c r="D46" s="19">
        <v>2.8343175392813333</v>
      </c>
      <c r="E46" s="40">
        <v>2.2000000000000002</v>
      </c>
      <c r="F46" s="40">
        <v>3.4586267731213116</v>
      </c>
    </row>
    <row r="47" spans="1:8" ht="13.5" customHeight="1">
      <c r="A47" s="363" t="s">
        <v>386</v>
      </c>
      <c r="B47" s="148">
        <v>6.1</v>
      </c>
      <c r="C47" s="21">
        <v>4</v>
      </c>
      <c r="D47" s="19">
        <v>2.2172061321928127</v>
      </c>
      <c r="E47" s="40">
        <v>3.1</v>
      </c>
      <c r="F47" s="40">
        <v>0.54560779483862987</v>
      </c>
    </row>
    <row r="48" spans="1:8" ht="13.5" customHeight="1">
      <c r="A48" s="363" t="s">
        <v>0</v>
      </c>
      <c r="B48" s="148"/>
      <c r="C48" s="21"/>
      <c r="D48" s="19"/>
      <c r="E48" s="40"/>
      <c r="F48" s="40"/>
    </row>
    <row r="49" spans="1:6" ht="13.5" customHeight="1">
      <c r="A49" s="363" t="s">
        <v>1</v>
      </c>
      <c r="B49" s="148">
        <v>4.0999999999999996</v>
      </c>
      <c r="C49" s="21">
        <v>3</v>
      </c>
      <c r="D49" s="19">
        <v>1.3905058089619686</v>
      </c>
      <c r="E49" s="40">
        <v>1</v>
      </c>
      <c r="F49" s="40">
        <v>0.76464742050377332</v>
      </c>
    </row>
    <row r="50" spans="1:6" ht="13.5" customHeight="1">
      <c r="A50" s="363" t="s">
        <v>434</v>
      </c>
      <c r="B50" s="148">
        <v>7.1</v>
      </c>
      <c r="C50" s="21">
        <v>11.7</v>
      </c>
      <c r="D50" s="19">
        <v>8.7469454018355819</v>
      </c>
      <c r="E50" s="40">
        <v>9.9</v>
      </c>
      <c r="F50" s="40">
        <v>17.077512090274045</v>
      </c>
    </row>
    <row r="51" spans="1:6" ht="13.5" customHeight="1">
      <c r="A51" s="363" t="s">
        <v>435</v>
      </c>
      <c r="B51" s="148">
        <v>1.2</v>
      </c>
      <c r="C51" s="21">
        <v>1</v>
      </c>
      <c r="D51" s="19">
        <v>0.92812699143598043</v>
      </c>
      <c r="E51" s="40">
        <v>0.9</v>
      </c>
      <c r="F51" s="40">
        <v>1.1584134992605555</v>
      </c>
    </row>
    <row r="52" spans="1:6" ht="13.5" customHeight="1">
      <c r="A52" s="364" t="s">
        <v>436</v>
      </c>
      <c r="B52" s="148">
        <v>4.2</v>
      </c>
      <c r="C52" s="21">
        <v>4.8</v>
      </c>
      <c r="D52" s="19">
        <v>3.0148703733227178</v>
      </c>
      <c r="E52" s="40">
        <v>2.6</v>
      </c>
      <c r="F52" s="40">
        <v>2.341970488794206E-2</v>
      </c>
    </row>
    <row r="53" spans="1:6" s="5" customFormat="1" ht="13.5" customHeight="1">
      <c r="A53" s="364" t="s">
        <v>437</v>
      </c>
      <c r="B53" s="148">
        <v>1.1000000000000001</v>
      </c>
      <c r="C53" s="21">
        <v>1.4</v>
      </c>
      <c r="D53" s="19">
        <v>2.5094883993972754</v>
      </c>
      <c r="E53" s="40">
        <v>2.2999999999999998</v>
      </c>
      <c r="F53" s="40">
        <v>1.183735312159701</v>
      </c>
    </row>
    <row r="54" spans="1:6" s="5" customFormat="1">
      <c r="A54" s="363" t="s">
        <v>438</v>
      </c>
      <c r="B54" s="148">
        <v>1.6</v>
      </c>
      <c r="C54" s="21">
        <v>1.2</v>
      </c>
      <c r="D54" s="19">
        <v>0.55254266904049343</v>
      </c>
      <c r="E54" s="40">
        <v>0.8</v>
      </c>
      <c r="F54" s="40">
        <v>0.40916126547245985</v>
      </c>
    </row>
    <row r="55" spans="1:6">
      <c r="C55" s="5"/>
      <c r="D55" s="4"/>
    </row>
    <row r="58" spans="1:6" ht="16.5" thickBot="1">
      <c r="A58" s="350"/>
      <c r="B58" s="76"/>
      <c r="C58" s="11"/>
      <c r="E58" s="75" t="s">
        <v>350</v>
      </c>
    </row>
    <row r="59" spans="1:6" ht="18" customHeight="1" thickBot="1">
      <c r="A59" s="369"/>
      <c r="B59" s="345">
        <v>2021</v>
      </c>
      <c r="C59" s="345">
        <v>2022</v>
      </c>
      <c r="D59" s="345">
        <v>2023</v>
      </c>
      <c r="E59" s="345">
        <v>2024</v>
      </c>
      <c r="F59" s="345">
        <v>2025</v>
      </c>
    </row>
    <row r="60" spans="1:6">
      <c r="A60" s="361"/>
      <c r="C60" s="5"/>
      <c r="D60" s="4"/>
    </row>
    <row r="61" spans="1:6">
      <c r="A61" s="363" t="s">
        <v>2</v>
      </c>
      <c r="B61" s="5"/>
      <c r="C61" s="148"/>
      <c r="D61" s="4"/>
    </row>
    <row r="62" spans="1:6">
      <c r="A62" s="363" t="s">
        <v>3</v>
      </c>
      <c r="B62" s="40">
        <v>0.8</v>
      </c>
      <c r="C62" s="21">
        <v>0.5</v>
      </c>
      <c r="D62" s="19">
        <v>0.36795717014524665</v>
      </c>
      <c r="E62" s="40">
        <v>0.1</v>
      </c>
      <c r="F62" s="40">
        <v>0.24590690132339163</v>
      </c>
    </row>
    <row r="63" spans="1:6">
      <c r="A63" s="364" t="s">
        <v>439</v>
      </c>
      <c r="B63" s="40">
        <v>0</v>
      </c>
      <c r="C63" s="21">
        <v>0.1</v>
      </c>
      <c r="D63" s="19">
        <v>0.13699871088997645</v>
      </c>
      <c r="E63" s="40">
        <v>0</v>
      </c>
      <c r="F63" s="40">
        <v>6.062969285710889E-2</v>
      </c>
    </row>
    <row r="64" spans="1:6">
      <c r="A64" s="363" t="s">
        <v>4</v>
      </c>
      <c r="B64" s="10"/>
      <c r="C64" s="21"/>
      <c r="D64" s="19"/>
      <c r="E64" s="40"/>
      <c r="F64" s="40"/>
    </row>
    <row r="65" spans="1:6">
      <c r="A65" s="363" t="s">
        <v>5</v>
      </c>
      <c r="B65" s="10">
        <v>2.2999999999999998</v>
      </c>
      <c r="C65" s="21">
        <v>3.5</v>
      </c>
      <c r="D65" s="19">
        <v>4.2612601088524107</v>
      </c>
      <c r="E65" s="40">
        <v>2.5</v>
      </c>
      <c r="F65" s="40">
        <v>2.1393068242880173</v>
      </c>
    </row>
    <row r="66" spans="1:6">
      <c r="A66" s="363" t="s">
        <v>387</v>
      </c>
      <c r="B66" s="10">
        <v>2.7</v>
      </c>
      <c r="C66" s="21">
        <v>5.5</v>
      </c>
      <c r="D66" s="19">
        <v>6.0759552649013226</v>
      </c>
      <c r="E66" s="40">
        <v>4.8</v>
      </c>
      <c r="F66" s="40">
        <v>4.8783423604209357</v>
      </c>
    </row>
    <row r="67" spans="1:6">
      <c r="A67" s="366" t="s">
        <v>440</v>
      </c>
      <c r="B67" s="5">
        <v>2.7</v>
      </c>
      <c r="C67" s="21">
        <v>2.2000000000000002</v>
      </c>
      <c r="D67" s="19">
        <v>2.4502632779630398</v>
      </c>
      <c r="E67" s="40">
        <v>1.1000000000000001</v>
      </c>
      <c r="F67" s="40">
        <v>1.1767510093060634</v>
      </c>
    </row>
    <row r="68" spans="1:6">
      <c r="A68" s="363" t="s">
        <v>441</v>
      </c>
      <c r="B68" s="5">
        <v>1.7</v>
      </c>
      <c r="C68" s="21">
        <v>1</v>
      </c>
      <c r="D68" s="19">
        <v>1.9943107647624401</v>
      </c>
      <c r="E68" s="40">
        <v>1.9</v>
      </c>
      <c r="F68" s="40">
        <v>2.4104166567598542</v>
      </c>
    </row>
    <row r="69" spans="1:6">
      <c r="A69" s="363" t="s">
        <v>442</v>
      </c>
      <c r="B69" s="5">
        <v>0.5</v>
      </c>
      <c r="C69" s="21">
        <v>0.4</v>
      </c>
      <c r="D69" s="19">
        <v>0.2881703812985324</v>
      </c>
      <c r="E69" s="40">
        <v>0.3</v>
      </c>
      <c r="F69" s="40">
        <v>0.23514810288502233</v>
      </c>
    </row>
    <row r="70" spans="1:6" ht="13.5" thickBot="1">
      <c r="A70" s="39"/>
      <c r="B70" s="39"/>
      <c r="C70" s="39"/>
      <c r="D70" s="39"/>
      <c r="E70" s="39"/>
      <c r="F70" s="39"/>
    </row>
  </sheetData>
  <mergeCells count="2">
    <mergeCell ref="A36:E36"/>
    <mergeCell ref="A7:E7"/>
  </mergeCells>
  <phoneticPr fontId="37" type="noConversion"/>
  <hyperlinks>
    <hyperlink ref="A1" location="Содержание!A1" display="Вернуться в содержание" xr:uid="{705A5BC9-5855-4016-B092-7FDAC470843F}"/>
  </hyperlinks>
  <pageMargins left="0.78740157480314965" right="0.2" top="0.78740157480314965" bottom="0.78740157480314965" header="0.51181102362204722" footer="0.51181102362204722"/>
  <pageSetup paperSize="9" firstPageNumber="129" fitToHeight="0" orientation="portrait" useFirstPageNumber="1" r:id="rId1"/>
  <headerFooter alignWithMargins="0">
    <oddFooter>&amp;C&amp;"Times New Roman,обычный"&amp;9&amp;P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W109"/>
  <sheetViews>
    <sheetView zoomScaleNormal="100" workbookViewId="0">
      <selection activeCell="O95" sqref="O95"/>
    </sheetView>
  </sheetViews>
  <sheetFormatPr defaultColWidth="8.85546875" defaultRowHeight="12.75"/>
  <cols>
    <col min="1" max="1" width="33.42578125" style="4" customWidth="1"/>
    <col min="2" max="2" width="11" style="4" customWidth="1"/>
    <col min="3" max="3" width="7.85546875" style="4" customWidth="1"/>
    <col min="4" max="4" width="9.140625" style="4" customWidth="1"/>
    <col min="5" max="5" width="10.85546875" style="4" customWidth="1"/>
    <col min="6" max="6" width="8.7109375" style="4" customWidth="1"/>
    <col min="7" max="7" width="8" style="4" customWidth="1"/>
    <col min="8" max="8" width="7.7109375" style="4" customWidth="1"/>
    <col min="9" max="10" width="8.85546875" style="4" customWidth="1"/>
    <col min="11" max="11" width="7.28515625" style="4" customWidth="1"/>
    <col min="12" max="12" width="8.85546875" style="4" customWidth="1"/>
    <col min="13" max="16384" width="8.85546875" style="4"/>
  </cols>
  <sheetData>
    <row r="1" spans="1:12" ht="15.75">
      <c r="A1" s="635" t="s">
        <v>695</v>
      </c>
    </row>
    <row r="2" spans="1:12" s="11" customFormat="1" ht="18" customHeight="1">
      <c r="A2" s="948" t="s">
        <v>553</v>
      </c>
      <c r="B2" s="948"/>
      <c r="C2" s="948"/>
      <c r="D2" s="948"/>
      <c r="E2" s="948"/>
      <c r="F2" s="948"/>
      <c r="G2" s="11" t="s">
        <v>397</v>
      </c>
      <c r="I2" s="8"/>
      <c r="J2" s="8"/>
      <c r="K2" s="8"/>
    </row>
    <row r="3" spans="1:12" s="11" customFormat="1" ht="18" customHeight="1" thickBot="1">
      <c r="A3" s="170" t="s">
        <v>348</v>
      </c>
      <c r="B3" s="33"/>
      <c r="C3" s="33"/>
      <c r="E3" s="33"/>
      <c r="G3" s="259"/>
      <c r="I3" s="8"/>
      <c r="J3" s="8"/>
      <c r="K3" s="8"/>
    </row>
    <row r="4" spans="1:12" s="8" customFormat="1" ht="14.45" customHeight="1">
      <c r="A4" s="927"/>
      <c r="B4" s="896" t="s">
        <v>404</v>
      </c>
      <c r="C4" s="264"/>
      <c r="D4" s="920" t="s">
        <v>202</v>
      </c>
      <c r="E4" s="920"/>
      <c r="F4" s="920"/>
      <c r="G4" s="917" t="s">
        <v>199</v>
      </c>
      <c r="H4" s="917"/>
      <c r="I4" s="917"/>
      <c r="J4" s="917"/>
      <c r="K4" s="917"/>
      <c r="L4" s="917"/>
    </row>
    <row r="5" spans="1:12" s="8" customFormat="1" ht="61.5" customHeight="1" thickBot="1">
      <c r="A5" s="929"/>
      <c r="B5" s="949"/>
      <c r="C5" s="261" t="s">
        <v>551</v>
      </c>
      <c r="D5" s="261" t="s">
        <v>230</v>
      </c>
      <c r="E5" s="261" t="s">
        <v>232</v>
      </c>
      <c r="F5" s="262" t="s">
        <v>548</v>
      </c>
      <c r="G5" s="262" t="s">
        <v>392</v>
      </c>
      <c r="H5" s="262" t="s">
        <v>549</v>
      </c>
      <c r="I5" s="1" t="s">
        <v>394</v>
      </c>
      <c r="J5" s="262" t="s">
        <v>214</v>
      </c>
      <c r="K5" s="262" t="s">
        <v>215</v>
      </c>
      <c r="L5" s="477" t="s">
        <v>552</v>
      </c>
    </row>
    <row r="6" spans="1:12" s="5" customFormat="1" ht="6" customHeight="1">
      <c r="A6" s="8"/>
      <c r="B6" s="8"/>
      <c r="C6" s="8"/>
      <c r="D6" s="8"/>
      <c r="E6" s="8"/>
      <c r="L6" s="478"/>
    </row>
    <row r="7" spans="1:12" s="5" customFormat="1" ht="12" customHeight="1">
      <c r="A7" s="8"/>
      <c r="B7" s="129"/>
      <c r="C7" s="129"/>
      <c r="D7" s="129"/>
      <c r="E7" s="129"/>
      <c r="F7" s="129"/>
      <c r="G7" s="71"/>
      <c r="H7" s="68"/>
      <c r="I7" s="68"/>
      <c r="J7" s="68"/>
      <c r="K7" s="71"/>
      <c r="L7" s="68"/>
    </row>
    <row r="8" spans="1:12" s="5" customFormat="1" ht="13.5" customHeight="1">
      <c r="A8" s="296">
        <v>2021</v>
      </c>
      <c r="B8" s="13"/>
      <c r="C8" s="13"/>
      <c r="D8" s="13"/>
      <c r="E8" s="45"/>
      <c r="F8" s="45"/>
    </row>
    <row r="9" spans="1:12" s="5" customFormat="1" ht="12" customHeight="1">
      <c r="A9" s="297"/>
      <c r="B9" s="13"/>
      <c r="C9" s="13"/>
      <c r="D9" s="13"/>
      <c r="E9" s="45"/>
      <c r="F9" s="45"/>
    </row>
    <row r="10" spans="1:12" s="8" customFormat="1" ht="12.75" customHeight="1">
      <c r="A10" s="166" t="s">
        <v>377</v>
      </c>
      <c r="B10" s="302">
        <v>8794.5999999999985</v>
      </c>
      <c r="C10" s="159">
        <v>34.799999999999997</v>
      </c>
      <c r="D10" s="159">
        <v>2144.4</v>
      </c>
      <c r="E10" s="159" t="s">
        <v>381</v>
      </c>
      <c r="F10" s="159" t="s">
        <v>381</v>
      </c>
      <c r="G10" s="159" t="s">
        <v>381</v>
      </c>
      <c r="H10" s="69">
        <v>733.6</v>
      </c>
      <c r="I10" s="69" t="s">
        <v>381</v>
      </c>
      <c r="J10" s="69">
        <v>5767</v>
      </c>
      <c r="K10" s="69" t="s">
        <v>381</v>
      </c>
      <c r="L10" s="69">
        <v>114.8</v>
      </c>
    </row>
    <row r="11" spans="1:12" s="44" customFormat="1" ht="12.75" customHeight="1">
      <c r="A11" s="320" t="s">
        <v>410</v>
      </c>
      <c r="B11" s="21"/>
      <c r="C11" s="45"/>
      <c r="D11" s="45"/>
      <c r="E11" s="45"/>
      <c r="F11" s="45"/>
      <c r="G11" s="326"/>
      <c r="H11" s="71"/>
      <c r="I11" s="71"/>
      <c r="J11" s="71"/>
      <c r="K11" s="71"/>
      <c r="L11" s="71"/>
    </row>
    <row r="12" spans="1:12" s="44" customFormat="1" ht="12.75" customHeight="1">
      <c r="A12" s="320" t="s">
        <v>411</v>
      </c>
      <c r="B12" s="13">
        <v>2184.6</v>
      </c>
      <c r="C12" s="45">
        <v>34.799999999999997</v>
      </c>
      <c r="D12" s="45">
        <v>2128.6</v>
      </c>
      <c r="E12" s="45" t="s">
        <v>381</v>
      </c>
      <c r="F12" s="45" t="s">
        <v>381</v>
      </c>
      <c r="G12" s="45" t="s">
        <v>381</v>
      </c>
      <c r="H12" s="71">
        <v>17.5</v>
      </c>
      <c r="I12" s="71" t="s">
        <v>381</v>
      </c>
      <c r="J12" s="71">
        <v>3.7</v>
      </c>
      <c r="K12" s="71" t="s">
        <v>381</v>
      </c>
      <c r="L12" s="71" t="s">
        <v>381</v>
      </c>
    </row>
    <row r="13" spans="1:12" s="44" customFormat="1" ht="11.25" customHeight="1">
      <c r="A13" s="320" t="s">
        <v>248</v>
      </c>
      <c r="B13" s="12"/>
      <c r="C13" s="45"/>
      <c r="D13" s="45"/>
      <c r="E13" s="45"/>
      <c r="F13" s="45"/>
      <c r="G13" s="326"/>
      <c r="H13" s="71"/>
      <c r="I13" s="71"/>
      <c r="J13" s="71"/>
      <c r="K13" s="71"/>
      <c r="L13" s="71"/>
    </row>
    <row r="14" spans="1:12" s="44" customFormat="1" ht="12.75" customHeight="1">
      <c r="A14" s="320" t="s">
        <v>249</v>
      </c>
      <c r="B14" s="45" t="s">
        <v>381</v>
      </c>
      <c r="C14" s="45" t="s">
        <v>381</v>
      </c>
      <c r="D14" s="45" t="s">
        <v>381</v>
      </c>
      <c r="E14" s="45" t="s">
        <v>381</v>
      </c>
      <c r="F14" s="45" t="s">
        <v>381</v>
      </c>
      <c r="G14" s="45" t="s">
        <v>381</v>
      </c>
      <c r="H14" s="45" t="s">
        <v>381</v>
      </c>
      <c r="I14" s="45" t="s">
        <v>381</v>
      </c>
      <c r="J14" s="45" t="s">
        <v>381</v>
      </c>
      <c r="K14" s="45" t="s">
        <v>381</v>
      </c>
      <c r="L14" s="45" t="s">
        <v>381</v>
      </c>
    </row>
    <row r="15" spans="1:12" s="44" customFormat="1" ht="24" customHeight="1">
      <c r="A15" s="321" t="s">
        <v>480</v>
      </c>
      <c r="B15" s="13">
        <v>5166</v>
      </c>
      <c r="C15" s="45" t="s">
        <v>381</v>
      </c>
      <c r="D15" s="45">
        <v>13.4</v>
      </c>
      <c r="E15" s="45" t="s">
        <v>381</v>
      </c>
      <c r="F15" s="45" t="s">
        <v>381</v>
      </c>
      <c r="G15" s="45" t="s">
        <v>381</v>
      </c>
      <c r="H15" s="45" t="s">
        <v>381</v>
      </c>
      <c r="I15" s="45" t="s">
        <v>381</v>
      </c>
      <c r="J15" s="71">
        <v>5152.6000000000004</v>
      </c>
      <c r="K15" s="71" t="s">
        <v>381</v>
      </c>
      <c r="L15" s="71" t="s">
        <v>381</v>
      </c>
    </row>
    <row r="16" spans="1:12" s="44" customFormat="1" ht="12.75" customHeight="1">
      <c r="A16" s="322" t="s">
        <v>184</v>
      </c>
      <c r="B16" s="13"/>
      <c r="C16" s="45"/>
      <c r="D16" s="45"/>
      <c r="E16" s="45"/>
      <c r="F16" s="45"/>
      <c r="G16" s="45"/>
      <c r="H16" s="45"/>
      <c r="I16" s="45"/>
      <c r="J16" s="140"/>
      <c r="K16" s="159"/>
      <c r="L16" s="159"/>
    </row>
    <row r="17" spans="1:12" s="44" customFormat="1" ht="12.75" customHeight="1">
      <c r="A17" s="322" t="s">
        <v>189</v>
      </c>
      <c r="B17" s="13"/>
      <c r="C17" s="45"/>
      <c r="D17" s="45"/>
      <c r="E17" s="45"/>
      <c r="F17" s="45"/>
      <c r="G17" s="13"/>
      <c r="H17" s="13"/>
      <c r="I17" s="13"/>
      <c r="J17" s="13"/>
      <c r="K17" s="13"/>
      <c r="L17" s="13"/>
    </row>
    <row r="18" spans="1:12" s="44" customFormat="1" ht="12.75" customHeight="1">
      <c r="A18" s="322" t="s">
        <v>333</v>
      </c>
      <c r="B18" s="45" t="s">
        <v>381</v>
      </c>
      <c r="C18" s="45" t="s">
        <v>381</v>
      </c>
      <c r="D18" s="45" t="s">
        <v>381</v>
      </c>
      <c r="E18" s="45" t="s">
        <v>381</v>
      </c>
      <c r="F18" s="45" t="s">
        <v>381</v>
      </c>
      <c r="G18" s="45" t="s">
        <v>381</v>
      </c>
      <c r="H18" s="45" t="s">
        <v>381</v>
      </c>
      <c r="I18" s="45" t="s">
        <v>381</v>
      </c>
      <c r="J18" s="45" t="s">
        <v>381</v>
      </c>
      <c r="K18" s="45" t="s">
        <v>381</v>
      </c>
      <c r="L18" s="45" t="s">
        <v>381</v>
      </c>
    </row>
    <row r="19" spans="1:12" s="44" customFormat="1" ht="12" customHeight="1">
      <c r="A19" s="216" t="s">
        <v>412</v>
      </c>
      <c r="B19" s="13"/>
      <c r="C19" s="45"/>
      <c r="D19" s="45"/>
      <c r="E19" s="45" t="s">
        <v>381</v>
      </c>
      <c r="F19" s="45" t="s">
        <v>381</v>
      </c>
      <c r="G19" s="45"/>
      <c r="H19" s="71"/>
      <c r="I19" s="71"/>
      <c r="J19" s="71"/>
      <c r="K19" s="71"/>
      <c r="L19" s="71"/>
    </row>
    <row r="20" spans="1:12" s="5" customFormat="1" ht="13.9" customHeight="1">
      <c r="A20" s="216" t="s">
        <v>362</v>
      </c>
      <c r="B20" s="13">
        <v>151</v>
      </c>
      <c r="C20" s="45" t="s">
        <v>381</v>
      </c>
      <c r="D20" s="45">
        <v>2.2999999999999998</v>
      </c>
      <c r="E20" s="45" t="s">
        <v>381</v>
      </c>
      <c r="F20" s="45" t="s">
        <v>381</v>
      </c>
      <c r="G20" s="45" t="s">
        <v>381</v>
      </c>
      <c r="H20" s="71">
        <v>0.1</v>
      </c>
      <c r="I20" s="71" t="s">
        <v>381</v>
      </c>
      <c r="J20" s="71">
        <v>148.6</v>
      </c>
      <c r="K20" s="71" t="s">
        <v>381</v>
      </c>
      <c r="L20" s="71" t="s">
        <v>381</v>
      </c>
    </row>
    <row r="21" spans="1:12" ht="24" customHeight="1">
      <c r="A21" s="321" t="s">
        <v>479</v>
      </c>
      <c r="B21" s="13">
        <v>1293</v>
      </c>
      <c r="C21" s="45" t="s">
        <v>381</v>
      </c>
      <c r="D21" s="45">
        <v>0.1</v>
      </c>
      <c r="E21" s="45" t="s">
        <v>381</v>
      </c>
      <c r="F21" s="45" t="s">
        <v>381</v>
      </c>
      <c r="G21" s="45" t="s">
        <v>381</v>
      </c>
      <c r="H21" s="71">
        <v>716</v>
      </c>
      <c r="I21" s="71" t="s">
        <v>381</v>
      </c>
      <c r="J21" s="71">
        <v>462.1</v>
      </c>
      <c r="K21" s="71" t="s">
        <v>381</v>
      </c>
      <c r="L21" s="71">
        <v>114.8</v>
      </c>
    </row>
    <row r="22" spans="1:12" ht="12" customHeight="1">
      <c r="G22" s="8"/>
      <c r="H22" s="8"/>
      <c r="I22" s="8"/>
      <c r="J22" s="8"/>
      <c r="K22" s="8"/>
      <c r="L22" s="8"/>
    </row>
    <row r="23" spans="1:12" ht="12.75" customHeight="1">
      <c r="A23" s="296">
        <v>2022</v>
      </c>
      <c r="B23" s="13"/>
      <c r="C23" s="13"/>
      <c r="D23" s="13"/>
      <c r="E23" s="45"/>
      <c r="F23" s="45"/>
      <c r="J23" s="11"/>
      <c r="K23" s="11"/>
      <c r="L23" s="14"/>
    </row>
    <row r="24" spans="1:12" ht="12.75" customHeight="1">
      <c r="A24" s="297"/>
      <c r="B24" s="13"/>
      <c r="C24" s="13"/>
      <c r="D24" s="13"/>
      <c r="E24" s="45"/>
      <c r="F24" s="45"/>
      <c r="J24" s="11"/>
      <c r="K24" s="11"/>
      <c r="L24" s="14"/>
    </row>
    <row r="25" spans="1:12" ht="12.75" customHeight="1">
      <c r="A25" s="166" t="s">
        <v>377</v>
      </c>
      <c r="B25" s="302">
        <v>4561.2</v>
      </c>
      <c r="C25" s="159">
        <v>136.19999999999999</v>
      </c>
      <c r="D25" s="159">
        <v>885.3</v>
      </c>
      <c r="E25" s="159">
        <v>142.80000000000001</v>
      </c>
      <c r="F25" s="159">
        <v>0.6</v>
      </c>
      <c r="G25" s="295" t="s">
        <v>381</v>
      </c>
      <c r="H25" s="149">
        <v>201</v>
      </c>
      <c r="I25" s="149">
        <v>0</v>
      </c>
      <c r="J25" s="302">
        <v>3033.5</v>
      </c>
      <c r="K25" s="295" t="s">
        <v>381</v>
      </c>
      <c r="L25" s="139">
        <v>161.80000000000001</v>
      </c>
    </row>
    <row r="26" spans="1:12" ht="12.75" customHeight="1">
      <c r="A26" s="320" t="s">
        <v>410</v>
      </c>
      <c r="B26" s="21"/>
      <c r="C26" s="45"/>
      <c r="D26" s="45"/>
      <c r="E26" s="45"/>
      <c r="F26" s="45"/>
      <c r="G26" s="12"/>
      <c r="H26" s="12"/>
      <c r="I26" s="47"/>
      <c r="J26" s="12"/>
      <c r="K26" s="295"/>
      <c r="L26" s="12"/>
    </row>
    <row r="27" spans="1:12" ht="12.75" customHeight="1">
      <c r="A27" s="320" t="s">
        <v>411</v>
      </c>
      <c r="B27" s="45">
        <v>1111.7</v>
      </c>
      <c r="C27" s="45">
        <v>136.19999999999999</v>
      </c>
      <c r="D27" s="45">
        <v>884.4</v>
      </c>
      <c r="E27" s="45" t="s">
        <v>381</v>
      </c>
      <c r="F27" s="45" t="s">
        <v>381</v>
      </c>
      <c r="G27" s="45" t="s">
        <v>381</v>
      </c>
      <c r="H27" s="146">
        <v>91.1</v>
      </c>
      <c r="I27" s="148" t="s">
        <v>381</v>
      </c>
      <c r="J27" s="146" t="s">
        <v>381</v>
      </c>
      <c r="K27" s="295" t="s">
        <v>381</v>
      </c>
      <c r="L27" s="146" t="s">
        <v>381</v>
      </c>
    </row>
    <row r="28" spans="1:12" ht="12.75" customHeight="1">
      <c r="A28" s="320" t="s">
        <v>248</v>
      </c>
      <c r="B28" s="146"/>
      <c r="C28" s="45"/>
      <c r="D28" s="45"/>
      <c r="E28" s="45"/>
      <c r="F28" s="45"/>
      <c r="G28" s="146"/>
      <c r="H28" s="146"/>
      <c r="I28" s="148"/>
      <c r="J28" s="146"/>
      <c r="K28" s="295"/>
      <c r="L28" s="146"/>
    </row>
    <row r="29" spans="1:12" ht="12.75" customHeight="1">
      <c r="A29" s="320" t="s">
        <v>249</v>
      </c>
      <c r="B29" s="45" t="s">
        <v>381</v>
      </c>
      <c r="C29" s="45" t="s">
        <v>381</v>
      </c>
      <c r="D29" s="45" t="s">
        <v>381</v>
      </c>
      <c r="E29" s="45" t="s">
        <v>381</v>
      </c>
      <c r="F29" s="45" t="s">
        <v>381</v>
      </c>
      <c r="G29" s="45" t="s">
        <v>381</v>
      </c>
      <c r="H29" s="45" t="s">
        <v>381</v>
      </c>
      <c r="I29" s="148" t="s">
        <v>381</v>
      </c>
      <c r="J29" s="45" t="s">
        <v>381</v>
      </c>
      <c r="K29" s="295" t="s">
        <v>381</v>
      </c>
      <c r="L29" s="45" t="s">
        <v>381</v>
      </c>
    </row>
    <row r="30" spans="1:12" ht="24">
      <c r="A30" s="321" t="s">
        <v>480</v>
      </c>
      <c r="B30" s="45">
        <v>1330</v>
      </c>
      <c r="C30" s="45" t="s">
        <v>381</v>
      </c>
      <c r="D30" s="45">
        <v>0.6</v>
      </c>
      <c r="E30" s="45">
        <v>142.80000000000001</v>
      </c>
      <c r="F30" s="45">
        <v>0.4</v>
      </c>
      <c r="G30" s="45" t="s">
        <v>381</v>
      </c>
      <c r="H30" s="146">
        <v>0.9</v>
      </c>
      <c r="I30" s="148">
        <v>0</v>
      </c>
      <c r="J30" s="146">
        <v>1185.3</v>
      </c>
      <c r="K30" s="295" t="s">
        <v>381</v>
      </c>
      <c r="L30" s="295" t="s">
        <v>381</v>
      </c>
    </row>
    <row r="31" spans="1:12" ht="12.75" customHeight="1"/>
    <row r="32" spans="1:12" ht="12.75" customHeight="1"/>
    <row r="33" spans="1:12" ht="12.75" customHeight="1"/>
    <row r="34" spans="1:12" ht="18" customHeight="1" thickBot="1">
      <c r="A34" s="322"/>
      <c r="B34" s="45"/>
      <c r="C34" s="45"/>
      <c r="D34" s="45"/>
      <c r="E34" s="45"/>
      <c r="F34" s="45"/>
      <c r="G34" s="45"/>
      <c r="H34" s="45"/>
      <c r="I34" s="45"/>
      <c r="J34" s="45"/>
      <c r="K34" s="45"/>
      <c r="L34" s="75" t="s">
        <v>350</v>
      </c>
    </row>
    <row r="35" spans="1:12" ht="12.75" customHeight="1">
      <c r="A35" s="927"/>
      <c r="B35" s="896" t="s">
        <v>404</v>
      </c>
      <c r="C35" s="264"/>
      <c r="D35" s="920" t="s">
        <v>202</v>
      </c>
      <c r="E35" s="920"/>
      <c r="F35" s="920"/>
      <c r="G35" s="917" t="s">
        <v>199</v>
      </c>
      <c r="H35" s="917"/>
      <c r="I35" s="917"/>
      <c r="J35" s="917"/>
      <c r="K35" s="917"/>
      <c r="L35" s="917"/>
    </row>
    <row r="36" spans="1:12" ht="61.5" customHeight="1" thickBot="1">
      <c r="A36" s="929"/>
      <c r="B36" s="949"/>
      <c r="C36" s="261" t="s">
        <v>551</v>
      </c>
      <c r="D36" s="261" t="s">
        <v>230</v>
      </c>
      <c r="E36" s="261" t="s">
        <v>232</v>
      </c>
      <c r="F36" s="262" t="s">
        <v>548</v>
      </c>
      <c r="G36" s="262" t="s">
        <v>392</v>
      </c>
      <c r="H36" s="262" t="s">
        <v>549</v>
      </c>
      <c r="I36" s="1" t="s">
        <v>394</v>
      </c>
      <c r="J36" s="262" t="s">
        <v>214</v>
      </c>
      <c r="K36" s="262" t="s">
        <v>215</v>
      </c>
      <c r="L36" s="265" t="s">
        <v>552</v>
      </c>
    </row>
    <row r="37" spans="1:12" ht="12.75" customHeight="1">
      <c r="A37" s="322"/>
      <c r="B37" s="45"/>
      <c r="C37" s="45"/>
      <c r="D37" s="45"/>
      <c r="E37" s="45"/>
      <c r="F37" s="45"/>
      <c r="G37" s="45"/>
      <c r="H37" s="45"/>
      <c r="I37" s="45"/>
      <c r="J37" s="45"/>
      <c r="K37" s="45"/>
      <c r="L37" s="45"/>
    </row>
    <row r="38" spans="1:12" ht="12.75" customHeight="1">
      <c r="A38" s="322" t="s">
        <v>184</v>
      </c>
      <c r="B38" s="13"/>
      <c r="C38" s="45"/>
      <c r="D38" s="45"/>
      <c r="E38" s="45"/>
      <c r="F38" s="45"/>
      <c r="G38" s="45"/>
      <c r="H38" s="45"/>
      <c r="I38" s="45"/>
      <c r="J38" s="45"/>
      <c r="K38" s="45"/>
      <c r="L38" s="45"/>
    </row>
    <row r="39" spans="1:12" ht="12.75" customHeight="1">
      <c r="A39" s="322" t="s">
        <v>189</v>
      </c>
      <c r="B39" s="13"/>
      <c r="C39" s="45"/>
      <c r="D39" s="45"/>
      <c r="E39" s="45"/>
      <c r="F39" s="45"/>
      <c r="G39" s="45"/>
      <c r="H39" s="45"/>
      <c r="I39" s="45"/>
      <c r="J39" s="45"/>
      <c r="K39" s="45"/>
      <c r="L39" s="45"/>
    </row>
    <row r="40" spans="1:12" ht="12.75" customHeight="1">
      <c r="A40" s="322" t="s">
        <v>333</v>
      </c>
      <c r="B40" s="45" t="s">
        <v>381</v>
      </c>
      <c r="C40" s="45" t="s">
        <v>381</v>
      </c>
      <c r="D40" s="45" t="s">
        <v>381</v>
      </c>
      <c r="E40" s="45" t="s">
        <v>381</v>
      </c>
      <c r="F40" s="45" t="s">
        <v>381</v>
      </c>
      <c r="G40" s="45" t="s">
        <v>381</v>
      </c>
      <c r="H40" s="45" t="s">
        <v>381</v>
      </c>
      <c r="I40" s="45" t="s">
        <v>381</v>
      </c>
      <c r="J40" s="45" t="s">
        <v>381</v>
      </c>
      <c r="K40" s="295" t="s">
        <v>381</v>
      </c>
      <c r="L40" s="45" t="s">
        <v>381</v>
      </c>
    </row>
    <row r="41" spans="1:12" ht="12.75" customHeight="1">
      <c r="A41" s="216" t="s">
        <v>412</v>
      </c>
      <c r="B41" s="45"/>
      <c r="C41" s="45"/>
      <c r="D41" s="45"/>
      <c r="E41" s="146"/>
      <c r="F41" s="146"/>
      <c r="G41" s="45"/>
      <c r="H41" s="146"/>
      <c r="I41" s="146"/>
      <c r="J41" s="146"/>
      <c r="K41" s="146"/>
      <c r="L41" s="146"/>
    </row>
    <row r="42" spans="1:12" ht="12.75" customHeight="1">
      <c r="A42" s="216" t="s">
        <v>362</v>
      </c>
      <c r="B42" s="45">
        <v>1068.3</v>
      </c>
      <c r="C42" s="45" t="s">
        <v>381</v>
      </c>
      <c r="D42" s="45" t="s">
        <v>381</v>
      </c>
      <c r="E42" s="45" t="s">
        <v>381</v>
      </c>
      <c r="F42" s="45" t="s">
        <v>381</v>
      </c>
      <c r="G42" s="45" t="s">
        <v>381</v>
      </c>
      <c r="H42" s="146">
        <v>6.3</v>
      </c>
      <c r="I42" s="146"/>
      <c r="J42" s="45">
        <v>1062</v>
      </c>
      <c r="K42" s="295" t="s">
        <v>381</v>
      </c>
      <c r="L42" s="295" t="s">
        <v>381</v>
      </c>
    </row>
    <row r="43" spans="1:12" ht="24">
      <c r="A43" s="321" t="s">
        <v>479</v>
      </c>
      <c r="B43" s="45">
        <v>1051.2</v>
      </c>
      <c r="C43" s="45" t="s">
        <v>381</v>
      </c>
      <c r="D43" s="45">
        <v>0.3</v>
      </c>
      <c r="E43" s="45" t="s">
        <v>381</v>
      </c>
      <c r="F43" s="45">
        <v>0.2</v>
      </c>
      <c r="G43" s="45" t="s">
        <v>381</v>
      </c>
      <c r="H43" s="45">
        <v>102.7</v>
      </c>
      <c r="I43" s="45" t="s">
        <v>381</v>
      </c>
      <c r="J43" s="146">
        <v>786.2</v>
      </c>
      <c r="K43" s="295" t="s">
        <v>381</v>
      </c>
      <c r="L43" s="472">
        <v>161.80000000000001</v>
      </c>
    </row>
    <row r="44" spans="1:12" ht="12" customHeight="1">
      <c r="J44" s="11"/>
      <c r="K44" s="11"/>
      <c r="L44" s="14"/>
    </row>
    <row r="45" spans="1:12">
      <c r="A45" s="296">
        <v>2023</v>
      </c>
      <c r="B45" s="12"/>
      <c r="C45" s="12"/>
      <c r="D45" s="12"/>
      <c r="E45" s="12"/>
      <c r="F45" s="12"/>
      <c r="G45" s="7"/>
      <c r="H45" s="5"/>
      <c r="I45" s="5"/>
      <c r="J45" s="5"/>
      <c r="K45" s="5"/>
      <c r="L45" s="9"/>
    </row>
    <row r="46" spans="1:12" ht="12" customHeight="1">
      <c r="A46" s="297"/>
      <c r="B46" s="12"/>
      <c r="C46" s="12"/>
      <c r="D46" s="21"/>
      <c r="E46" s="12"/>
      <c r="F46" s="12"/>
      <c r="G46" s="27"/>
      <c r="H46" s="8"/>
      <c r="I46" s="8"/>
      <c r="J46" s="8"/>
      <c r="K46" s="8"/>
      <c r="L46" s="8"/>
    </row>
    <row r="47" spans="1:12">
      <c r="A47" s="166" t="s">
        <v>377</v>
      </c>
      <c r="B47" s="302">
        <v>4902</v>
      </c>
      <c r="C47" s="159">
        <v>19.5</v>
      </c>
      <c r="D47" s="159">
        <v>1339.8</v>
      </c>
      <c r="E47" s="159">
        <v>54.9</v>
      </c>
      <c r="F47" s="159">
        <v>0.8</v>
      </c>
      <c r="G47" s="295">
        <v>8.8000000000000007</v>
      </c>
      <c r="H47" s="302">
        <v>1094.5</v>
      </c>
      <c r="I47" s="384" t="s">
        <v>381</v>
      </c>
      <c r="J47" s="302">
        <v>2204.8000000000002</v>
      </c>
      <c r="K47" s="295" t="s">
        <v>381</v>
      </c>
      <c r="L47" s="139">
        <v>178.9</v>
      </c>
    </row>
    <row r="48" spans="1:12">
      <c r="A48" s="320" t="s">
        <v>410</v>
      </c>
      <c r="B48" s="21"/>
      <c r="C48" s="45"/>
      <c r="D48" s="45"/>
      <c r="E48" s="45"/>
      <c r="F48" s="45"/>
      <c r="G48" s="12"/>
      <c r="H48" s="21"/>
      <c r="I48" s="149"/>
      <c r="J48" s="21"/>
      <c r="K48" s="295"/>
      <c r="L48" s="12"/>
    </row>
    <row r="49" spans="1:12">
      <c r="A49" s="320" t="s">
        <v>411</v>
      </c>
      <c r="B49" s="45">
        <v>1401.8</v>
      </c>
      <c r="C49" s="45">
        <v>19.5</v>
      </c>
      <c r="D49" s="45">
        <v>1336</v>
      </c>
      <c r="E49" s="45" t="s">
        <v>381</v>
      </c>
      <c r="F49" s="45" t="s">
        <v>381</v>
      </c>
      <c r="G49" s="45" t="s">
        <v>381</v>
      </c>
      <c r="H49" s="45">
        <v>46.3</v>
      </c>
      <c r="I49" s="384" t="s">
        <v>381</v>
      </c>
      <c r="J49" s="45" t="s">
        <v>381</v>
      </c>
      <c r="K49" s="384" t="s">
        <v>381</v>
      </c>
      <c r="L49" s="384" t="s">
        <v>381</v>
      </c>
    </row>
    <row r="50" spans="1:12">
      <c r="A50" s="320" t="s">
        <v>248</v>
      </c>
      <c r="B50" s="146"/>
      <c r="C50" s="45"/>
      <c r="D50" s="45"/>
      <c r="E50" s="45"/>
      <c r="F50" s="500"/>
      <c r="G50" s="146"/>
      <c r="H50" s="146"/>
      <c r="I50" s="148"/>
      <c r="J50" s="146"/>
      <c r="K50" s="295"/>
      <c r="L50" s="146"/>
    </row>
    <row r="51" spans="1:12">
      <c r="A51" s="320" t="s">
        <v>249</v>
      </c>
      <c r="B51" s="45" t="s">
        <v>381</v>
      </c>
      <c r="C51" s="45" t="s">
        <v>381</v>
      </c>
      <c r="D51" s="45" t="s">
        <v>381</v>
      </c>
      <c r="E51" s="45" t="s">
        <v>381</v>
      </c>
      <c r="F51" s="45" t="s">
        <v>381</v>
      </c>
      <c r="G51" s="45" t="s">
        <v>381</v>
      </c>
      <c r="H51" s="45" t="s">
        <v>381</v>
      </c>
      <c r="I51" s="45" t="s">
        <v>381</v>
      </c>
      <c r="J51" s="45" t="s">
        <v>381</v>
      </c>
      <c r="K51" s="45" t="s">
        <v>381</v>
      </c>
      <c r="L51" s="45" t="s">
        <v>381</v>
      </c>
    </row>
    <row r="52" spans="1:12" ht="24">
      <c r="A52" s="321" t="s">
        <v>480</v>
      </c>
      <c r="B52" s="45">
        <v>1249.2</v>
      </c>
      <c r="C52" s="45" t="s">
        <v>381</v>
      </c>
      <c r="D52" s="45">
        <v>1.4</v>
      </c>
      <c r="E52" s="45">
        <v>54.9</v>
      </c>
      <c r="F52" s="501">
        <v>0.3</v>
      </c>
      <c r="G52" s="45" t="s">
        <v>381</v>
      </c>
      <c r="H52" s="45">
        <v>0.2</v>
      </c>
      <c r="I52" s="148" t="s">
        <v>381</v>
      </c>
      <c r="J52" s="45">
        <v>1192.4000000000001</v>
      </c>
      <c r="K52" s="45" t="s">
        <v>381</v>
      </c>
      <c r="L52" s="45" t="s">
        <v>381</v>
      </c>
    </row>
    <row r="53" spans="1:12">
      <c r="A53" s="322" t="s">
        <v>184</v>
      </c>
      <c r="B53" s="45"/>
      <c r="C53" s="45"/>
      <c r="D53" s="45"/>
      <c r="E53" s="45"/>
      <c r="F53" s="501"/>
      <c r="G53" s="45"/>
      <c r="H53" s="146"/>
      <c r="I53" s="146"/>
      <c r="J53" s="146"/>
      <c r="K53" s="295"/>
      <c r="L53" s="146"/>
    </row>
    <row r="54" spans="1:12">
      <c r="A54" s="322" t="s">
        <v>189</v>
      </c>
      <c r="B54" s="45"/>
      <c r="C54" s="45"/>
      <c r="D54" s="45"/>
      <c r="E54" s="45"/>
      <c r="F54" s="500"/>
      <c r="G54" s="45"/>
      <c r="H54" s="146"/>
      <c r="I54" s="146"/>
      <c r="J54" s="146"/>
      <c r="K54" s="295"/>
      <c r="L54" s="146"/>
    </row>
    <row r="55" spans="1:12">
      <c r="A55" s="322" t="s">
        <v>333</v>
      </c>
      <c r="B55" s="45" t="s">
        <v>381</v>
      </c>
      <c r="C55" s="45" t="s">
        <v>381</v>
      </c>
      <c r="D55" s="45" t="s">
        <v>381</v>
      </c>
      <c r="E55" s="45" t="s">
        <v>381</v>
      </c>
      <c r="F55" s="45" t="s">
        <v>381</v>
      </c>
      <c r="G55" s="45" t="s">
        <v>381</v>
      </c>
      <c r="H55" s="45" t="s">
        <v>381</v>
      </c>
      <c r="I55" s="45" t="s">
        <v>381</v>
      </c>
      <c r="J55" s="45" t="s">
        <v>381</v>
      </c>
      <c r="K55" s="295" t="s">
        <v>381</v>
      </c>
      <c r="L55" s="45" t="s">
        <v>381</v>
      </c>
    </row>
    <row r="56" spans="1:12">
      <c r="A56" s="216" t="s">
        <v>412</v>
      </c>
      <c r="B56" s="45"/>
      <c r="C56" s="45"/>
      <c r="D56" s="45"/>
      <c r="E56" s="146"/>
      <c r="F56" s="501"/>
      <c r="G56" s="45"/>
      <c r="H56" s="146"/>
      <c r="I56" s="146"/>
      <c r="J56" s="146"/>
      <c r="K56" s="146"/>
      <c r="L56" s="146"/>
    </row>
    <row r="57" spans="1:12">
      <c r="A57" s="216" t="s">
        <v>362</v>
      </c>
      <c r="B57" s="45">
        <v>266.8</v>
      </c>
      <c r="C57" s="45" t="s">
        <v>381</v>
      </c>
      <c r="D57" s="45" t="s">
        <v>381</v>
      </c>
      <c r="E57" s="45" t="s">
        <v>381</v>
      </c>
      <c r="F57" s="45" t="s">
        <v>381</v>
      </c>
      <c r="G57" s="45" t="s">
        <v>381</v>
      </c>
      <c r="H57" s="146">
        <v>13.4</v>
      </c>
      <c r="I57" s="146" t="s">
        <v>381</v>
      </c>
      <c r="J57" s="45">
        <v>253.4</v>
      </c>
      <c r="K57" s="295" t="s">
        <v>381</v>
      </c>
      <c r="L57" s="45" t="s">
        <v>381</v>
      </c>
    </row>
    <row r="58" spans="1:12" ht="24">
      <c r="A58" s="321" t="s">
        <v>479</v>
      </c>
      <c r="B58" s="45">
        <v>1984.2</v>
      </c>
      <c r="C58" s="45" t="s">
        <v>381</v>
      </c>
      <c r="D58" s="45">
        <v>2.4</v>
      </c>
      <c r="E58" s="45" t="s">
        <v>381</v>
      </c>
      <c r="F58" s="502">
        <v>0.5</v>
      </c>
      <c r="G58" s="45">
        <v>8.8000000000000007</v>
      </c>
      <c r="H58" s="45">
        <v>1034.5999999999999</v>
      </c>
      <c r="I58" s="45" t="s">
        <v>381</v>
      </c>
      <c r="J58" s="148">
        <v>759</v>
      </c>
      <c r="K58" s="295" t="s">
        <v>381</v>
      </c>
      <c r="L58" s="472">
        <v>178.9</v>
      </c>
    </row>
    <row r="59" spans="1:12">
      <c r="G59" s="8"/>
      <c r="H59" s="8"/>
      <c r="I59" s="8"/>
      <c r="J59" s="8"/>
      <c r="K59" s="8"/>
    </row>
    <row r="65" spans="1:12" ht="18" customHeight="1" thickBot="1">
      <c r="A65" s="322"/>
      <c r="B65" s="45"/>
      <c r="C65" s="45"/>
      <c r="D65" s="45"/>
      <c r="E65" s="45"/>
      <c r="F65" s="45"/>
      <c r="G65" s="45"/>
      <c r="H65" s="45"/>
      <c r="I65" s="45"/>
      <c r="J65" s="45"/>
      <c r="K65" s="45"/>
      <c r="L65" s="75" t="s">
        <v>350</v>
      </c>
    </row>
    <row r="66" spans="1:12" ht="14.25" customHeight="1">
      <c r="A66" s="927"/>
      <c r="B66" s="896" t="s">
        <v>404</v>
      </c>
      <c r="C66" s="264"/>
      <c r="D66" s="920" t="s">
        <v>202</v>
      </c>
      <c r="E66" s="920"/>
      <c r="F66" s="920"/>
      <c r="G66" s="917" t="s">
        <v>199</v>
      </c>
      <c r="H66" s="917"/>
      <c r="I66" s="917"/>
      <c r="J66" s="917"/>
      <c r="K66" s="917"/>
      <c r="L66" s="917"/>
    </row>
    <row r="67" spans="1:12" ht="61.5" customHeight="1" thickBot="1">
      <c r="A67" s="929"/>
      <c r="B67" s="949"/>
      <c r="C67" s="261" t="s">
        <v>551</v>
      </c>
      <c r="D67" s="261" t="s">
        <v>230</v>
      </c>
      <c r="E67" s="261" t="s">
        <v>232</v>
      </c>
      <c r="F67" s="262" t="s">
        <v>548</v>
      </c>
      <c r="G67" s="262" t="s">
        <v>392</v>
      </c>
      <c r="H67" s="262" t="s">
        <v>549</v>
      </c>
      <c r="I67" s="1" t="s">
        <v>394</v>
      </c>
      <c r="J67" s="262" t="s">
        <v>214</v>
      </c>
      <c r="K67" s="262" t="s">
        <v>215</v>
      </c>
      <c r="L67" s="265" t="s">
        <v>552</v>
      </c>
    </row>
    <row r="68" spans="1:12">
      <c r="A68" s="320"/>
      <c r="B68" s="13"/>
      <c r="C68" s="45"/>
      <c r="D68" s="45"/>
      <c r="E68" s="45"/>
      <c r="F68" s="45"/>
      <c r="G68" s="45"/>
      <c r="H68" s="71"/>
      <c r="I68" s="71"/>
      <c r="J68" s="71"/>
      <c r="K68" s="71"/>
      <c r="L68" s="71"/>
    </row>
    <row r="69" spans="1:12">
      <c r="A69" s="296">
        <v>2024</v>
      </c>
      <c r="B69" s="12"/>
      <c r="C69" s="12"/>
      <c r="D69" s="12"/>
      <c r="E69" s="12"/>
      <c r="F69" s="12"/>
      <c r="G69" s="12"/>
      <c r="H69" s="12"/>
      <c r="I69" s="12"/>
      <c r="J69" s="12"/>
      <c r="K69" s="12"/>
      <c r="L69" s="12"/>
    </row>
    <row r="70" spans="1:12">
      <c r="A70" s="297"/>
      <c r="B70" s="12"/>
      <c r="C70" s="12"/>
      <c r="D70" s="21"/>
      <c r="E70" s="12"/>
      <c r="F70" s="12"/>
      <c r="G70" s="12"/>
      <c r="H70" s="12"/>
      <c r="I70" s="12"/>
      <c r="J70" s="12"/>
      <c r="K70" s="12"/>
      <c r="L70" s="12"/>
    </row>
    <row r="71" spans="1:12">
      <c r="A71" s="166" t="s">
        <v>377</v>
      </c>
      <c r="B71" s="302">
        <v>5388.1</v>
      </c>
      <c r="C71" s="159">
        <v>21.5</v>
      </c>
      <c r="D71" s="159">
        <v>381.1</v>
      </c>
      <c r="E71" s="159">
        <v>377.3</v>
      </c>
      <c r="F71" s="159">
        <v>265.3</v>
      </c>
      <c r="G71" s="295" t="s">
        <v>381</v>
      </c>
      <c r="H71" s="302">
        <v>545.20000000000005</v>
      </c>
      <c r="I71" s="384" t="s">
        <v>381</v>
      </c>
      <c r="J71" s="302">
        <v>3675.1</v>
      </c>
      <c r="K71" s="295" t="s">
        <v>381</v>
      </c>
      <c r="L71" s="139">
        <v>122.59999999999991</v>
      </c>
    </row>
    <row r="72" spans="1:12">
      <c r="A72" s="320" t="s">
        <v>410</v>
      </c>
      <c r="B72" s="21"/>
      <c r="C72" s="45"/>
      <c r="D72" s="45"/>
      <c r="E72" s="45"/>
      <c r="F72" s="45"/>
      <c r="G72" s="12"/>
      <c r="H72" s="21"/>
      <c r="I72" s="149"/>
      <c r="J72" s="21"/>
      <c r="K72" s="295"/>
      <c r="L72" s="12"/>
    </row>
    <row r="73" spans="1:12">
      <c r="A73" s="320" t="s">
        <v>411</v>
      </c>
      <c r="B73" s="45">
        <v>1004.2</v>
      </c>
      <c r="C73" s="45">
        <v>21.5</v>
      </c>
      <c r="D73" s="45">
        <v>381.1</v>
      </c>
      <c r="E73" s="45">
        <v>359.1</v>
      </c>
      <c r="F73" s="45">
        <v>242.5</v>
      </c>
      <c r="G73" s="45" t="s">
        <v>381</v>
      </c>
      <c r="H73" s="45" t="s">
        <v>381</v>
      </c>
      <c r="I73" s="45" t="s">
        <v>381</v>
      </c>
      <c r="J73" s="45" t="s">
        <v>381</v>
      </c>
      <c r="K73" s="45" t="s">
        <v>381</v>
      </c>
      <c r="L73" s="45" t="s">
        <v>381</v>
      </c>
    </row>
    <row r="74" spans="1:12">
      <c r="A74" s="320" t="s">
        <v>248</v>
      </c>
      <c r="B74" s="146"/>
      <c r="C74" s="45"/>
      <c r="D74" s="45"/>
      <c r="E74" s="45"/>
      <c r="F74" s="500"/>
      <c r="G74" s="146"/>
      <c r="H74" s="146"/>
      <c r="I74" s="148"/>
      <c r="J74" s="146"/>
      <c r="K74" s="295"/>
      <c r="L74" s="146"/>
    </row>
    <row r="75" spans="1:12">
      <c r="A75" s="320" t="s">
        <v>249</v>
      </c>
      <c r="B75" s="45" t="s">
        <v>381</v>
      </c>
      <c r="C75" s="45" t="s">
        <v>381</v>
      </c>
      <c r="D75" s="45" t="s">
        <v>381</v>
      </c>
      <c r="E75" s="45" t="s">
        <v>381</v>
      </c>
      <c r="F75" s="45" t="s">
        <v>381</v>
      </c>
      <c r="G75" s="45" t="s">
        <v>381</v>
      </c>
      <c r="H75" s="45" t="s">
        <v>381</v>
      </c>
      <c r="I75" s="45" t="s">
        <v>381</v>
      </c>
      <c r="J75" s="45" t="s">
        <v>381</v>
      </c>
      <c r="K75" s="45" t="s">
        <v>381</v>
      </c>
      <c r="L75" s="45" t="s">
        <v>381</v>
      </c>
    </row>
    <row r="76" spans="1:12" ht="24">
      <c r="A76" s="321" t="s">
        <v>480</v>
      </c>
      <c r="B76" s="45">
        <v>1633.8</v>
      </c>
      <c r="C76" s="45" t="s">
        <v>381</v>
      </c>
      <c r="D76" s="45" t="s">
        <v>381</v>
      </c>
      <c r="E76" s="45">
        <v>18.2</v>
      </c>
      <c r="F76" s="501">
        <v>0.3</v>
      </c>
      <c r="G76" s="45" t="s">
        <v>381</v>
      </c>
      <c r="H76" s="45">
        <v>5.6</v>
      </c>
      <c r="I76" s="148" t="s">
        <v>381</v>
      </c>
      <c r="J76" s="45">
        <v>1609.7</v>
      </c>
      <c r="K76" s="45" t="s">
        <v>381</v>
      </c>
      <c r="L76" s="45" t="s">
        <v>381</v>
      </c>
    </row>
    <row r="77" spans="1:12">
      <c r="A77" s="322" t="s">
        <v>184</v>
      </c>
      <c r="B77" s="45"/>
      <c r="C77" s="45"/>
      <c r="D77" s="45"/>
      <c r="E77" s="45"/>
      <c r="F77" s="501"/>
      <c r="G77" s="45"/>
      <c r="H77" s="146"/>
      <c r="I77" s="146"/>
      <c r="J77" s="146"/>
      <c r="K77" s="295"/>
      <c r="L77" s="146"/>
    </row>
    <row r="78" spans="1:12">
      <c r="A78" s="322" t="s">
        <v>189</v>
      </c>
      <c r="B78" s="45"/>
      <c r="C78" s="45"/>
      <c r="D78" s="45"/>
      <c r="E78" s="45"/>
      <c r="F78" s="500"/>
      <c r="G78" s="45"/>
      <c r="H78" s="146"/>
      <c r="I78" s="146"/>
      <c r="J78" s="146"/>
      <c r="K78" s="295"/>
      <c r="L78" s="146"/>
    </row>
    <row r="79" spans="1:12">
      <c r="A79" s="322" t="s">
        <v>333</v>
      </c>
      <c r="B79" s="45" t="s">
        <v>381</v>
      </c>
      <c r="C79" s="45" t="s">
        <v>381</v>
      </c>
      <c r="D79" s="45" t="s">
        <v>381</v>
      </c>
      <c r="E79" s="45" t="s">
        <v>381</v>
      </c>
      <c r="F79" s="45" t="s">
        <v>381</v>
      </c>
      <c r="G79" s="45" t="s">
        <v>381</v>
      </c>
      <c r="H79" s="45" t="s">
        <v>381</v>
      </c>
      <c r="I79" s="45" t="s">
        <v>381</v>
      </c>
      <c r="J79" s="45" t="s">
        <v>381</v>
      </c>
      <c r="K79" s="45" t="s">
        <v>381</v>
      </c>
      <c r="L79" s="45" t="s">
        <v>381</v>
      </c>
    </row>
    <row r="80" spans="1:12">
      <c r="A80" s="216" t="s">
        <v>412</v>
      </c>
      <c r="B80" s="45"/>
      <c r="C80" s="45"/>
      <c r="D80" s="45"/>
      <c r="E80" s="146"/>
      <c r="F80" s="501"/>
      <c r="G80" s="45"/>
      <c r="H80" s="146"/>
      <c r="I80" s="146"/>
      <c r="J80" s="146"/>
      <c r="K80" s="146"/>
      <c r="L80" s="146"/>
    </row>
    <row r="81" spans="1:23">
      <c r="A81" s="216" t="s">
        <v>362</v>
      </c>
      <c r="B81" s="45">
        <v>497.7</v>
      </c>
      <c r="C81" s="45" t="s">
        <v>381</v>
      </c>
      <c r="D81" s="45" t="s">
        <v>381</v>
      </c>
      <c r="E81" s="45" t="s">
        <v>381</v>
      </c>
      <c r="F81" s="45" t="s">
        <v>381</v>
      </c>
      <c r="G81" s="45" t="s">
        <v>381</v>
      </c>
      <c r="H81" s="146">
        <v>0.8</v>
      </c>
      <c r="I81" s="146" t="s">
        <v>381</v>
      </c>
      <c r="J81" s="45">
        <v>496.9</v>
      </c>
      <c r="K81" s="295" t="s">
        <v>381</v>
      </c>
      <c r="L81" s="295" t="s">
        <v>381</v>
      </c>
    </row>
    <row r="82" spans="1:23" ht="24">
      <c r="A82" s="321" t="s">
        <v>479</v>
      </c>
      <c r="B82" s="45">
        <v>2252.4</v>
      </c>
      <c r="C82" s="45" t="s">
        <v>381</v>
      </c>
      <c r="D82" s="45" t="s">
        <v>381</v>
      </c>
      <c r="E82" s="45" t="s">
        <v>381</v>
      </c>
      <c r="F82" s="502">
        <v>22.5</v>
      </c>
      <c r="G82" s="45" t="s">
        <v>381</v>
      </c>
      <c r="H82" s="45">
        <v>538.79999999999995</v>
      </c>
      <c r="I82" s="45" t="s">
        <v>381</v>
      </c>
      <c r="J82" s="148">
        <v>1568.5</v>
      </c>
      <c r="K82" s="295"/>
      <c r="L82" s="731">
        <f>B82-F82-H82-J82</f>
        <v>122.60000000000014</v>
      </c>
    </row>
    <row r="83" spans="1:23">
      <c r="A83" s="56"/>
      <c r="B83" s="13"/>
      <c r="C83" s="45"/>
      <c r="D83" s="45"/>
      <c r="E83" s="45"/>
      <c r="F83" s="45"/>
      <c r="G83" s="71"/>
      <c r="H83" s="68"/>
      <c r="I83" s="68"/>
      <c r="J83" s="70"/>
      <c r="K83" s="70"/>
      <c r="L83" s="68"/>
    </row>
    <row r="84" spans="1:23">
      <c r="A84" s="296">
        <v>2025</v>
      </c>
      <c r="B84" s="12"/>
      <c r="C84" s="12"/>
      <c r="D84" s="12"/>
      <c r="E84" s="12"/>
      <c r="F84" s="12"/>
      <c r="G84" s="12"/>
      <c r="H84" s="12"/>
      <c r="I84" s="12"/>
      <c r="J84" s="12"/>
      <c r="K84" s="12"/>
      <c r="L84" s="12"/>
      <c r="P84" s="526"/>
    </row>
    <row r="85" spans="1:23">
      <c r="A85" s="297"/>
      <c r="B85" s="12"/>
      <c r="C85" s="12"/>
      <c r="D85" s="21"/>
      <c r="E85" s="12"/>
      <c r="F85" s="12"/>
      <c r="G85" s="12"/>
      <c r="H85" s="12"/>
      <c r="I85" s="12"/>
      <c r="J85" s="12"/>
      <c r="K85" s="12"/>
      <c r="L85" s="12"/>
      <c r="P85" s="527"/>
    </row>
    <row r="86" spans="1:23">
      <c r="A86" s="166" t="s">
        <v>377</v>
      </c>
      <c r="B86" s="302">
        <v>6513.4</v>
      </c>
      <c r="C86" s="159" t="s">
        <v>381</v>
      </c>
      <c r="D86" s="159">
        <v>7.9</v>
      </c>
      <c r="E86" s="159">
        <v>1403.6999999999998</v>
      </c>
      <c r="F86" s="159">
        <v>1068.2</v>
      </c>
      <c r="G86" s="295" t="s">
        <v>381</v>
      </c>
      <c r="H86" s="302">
        <v>1304.5</v>
      </c>
      <c r="I86" s="384">
        <v>127.2</v>
      </c>
      <c r="J86" s="302">
        <v>2546.1</v>
      </c>
      <c r="K86" s="295" t="s">
        <v>381</v>
      </c>
      <c r="L86" s="139">
        <v>55.8</v>
      </c>
      <c r="M86" s="30"/>
      <c r="N86" s="30"/>
      <c r="O86" s="30"/>
    </row>
    <row r="87" spans="1:23">
      <c r="A87" s="320" t="s">
        <v>410</v>
      </c>
      <c r="B87" s="21"/>
      <c r="C87" s="45"/>
      <c r="D87" s="45"/>
      <c r="E87" s="45"/>
      <c r="F87" s="45"/>
      <c r="G87" s="12"/>
      <c r="H87" s="21"/>
      <c r="I87" s="149"/>
      <c r="J87" s="21"/>
      <c r="K87" s="295"/>
      <c r="L87" s="12"/>
    </row>
    <row r="88" spans="1:23">
      <c r="A88" s="320" t="s">
        <v>411</v>
      </c>
      <c r="B88" s="45">
        <v>2576.1999999999998</v>
      </c>
      <c r="C88" s="159" t="s">
        <v>381</v>
      </c>
      <c r="D88" s="45">
        <v>7.9</v>
      </c>
      <c r="E88" s="45">
        <v>1327.1</v>
      </c>
      <c r="F88" s="45">
        <v>1065.9000000000001</v>
      </c>
      <c r="G88" s="45" t="s">
        <v>381</v>
      </c>
      <c r="H88" s="45">
        <v>175.3</v>
      </c>
      <c r="I88" s="159" t="s">
        <v>381</v>
      </c>
      <c r="J88" s="159" t="s">
        <v>381</v>
      </c>
      <c r="K88" s="159" t="s">
        <v>381</v>
      </c>
      <c r="L88" s="159" t="s">
        <v>381</v>
      </c>
      <c r="M88" s="30"/>
      <c r="N88" s="30"/>
      <c r="O88" s="30"/>
      <c r="P88" s="30"/>
      <c r="Q88" s="30"/>
      <c r="R88" s="57"/>
      <c r="S88" s="30"/>
      <c r="T88" s="30"/>
      <c r="U88" s="30"/>
      <c r="V88" s="30"/>
      <c r="W88" s="30"/>
    </row>
    <row r="89" spans="1:23">
      <c r="A89" s="320" t="s">
        <v>248</v>
      </c>
      <c r="B89" s="146"/>
      <c r="C89" s="45"/>
      <c r="D89" s="45"/>
      <c r="E89" s="45"/>
      <c r="F89" s="500"/>
      <c r="G89" s="45"/>
      <c r="H89" s="146"/>
      <c r="I89" s="148"/>
      <c r="J89" s="146"/>
      <c r="K89" s="295"/>
      <c r="L89" s="146"/>
      <c r="N89" s="30"/>
    </row>
    <row r="90" spans="1:23">
      <c r="A90" s="320" t="s">
        <v>249</v>
      </c>
      <c r="B90" s="45">
        <v>6.8</v>
      </c>
      <c r="C90" s="159" t="s">
        <v>381</v>
      </c>
      <c r="D90" s="159" t="s">
        <v>381</v>
      </c>
      <c r="E90" s="159" t="s">
        <v>381</v>
      </c>
      <c r="F90" s="159" t="s">
        <v>381</v>
      </c>
      <c r="G90" s="45" t="s">
        <v>381</v>
      </c>
      <c r="H90" s="159" t="s">
        <v>381</v>
      </c>
      <c r="I90" s="159" t="s">
        <v>381</v>
      </c>
      <c r="J90" s="45">
        <v>6.8</v>
      </c>
      <c r="K90" s="159" t="s">
        <v>381</v>
      </c>
      <c r="L90" s="159" t="s">
        <v>381</v>
      </c>
      <c r="N90" s="30"/>
    </row>
    <row r="91" spans="1:23" ht="24">
      <c r="A91" s="321" t="s">
        <v>480</v>
      </c>
      <c r="B91" s="45">
        <v>2282.8000000000002</v>
      </c>
      <c r="C91" s="159" t="s">
        <v>381</v>
      </c>
      <c r="D91" s="159" t="s">
        <v>381</v>
      </c>
      <c r="E91" s="45">
        <v>76.5</v>
      </c>
      <c r="F91" s="159" t="s">
        <v>381</v>
      </c>
      <c r="G91" s="45" t="s">
        <v>381</v>
      </c>
      <c r="H91" s="45">
        <v>20.8</v>
      </c>
      <c r="I91" s="148">
        <v>126.9</v>
      </c>
      <c r="J91" s="45">
        <v>2058.6</v>
      </c>
      <c r="K91" s="159" t="s">
        <v>381</v>
      </c>
      <c r="L91" s="159" t="s">
        <v>381</v>
      </c>
      <c r="M91" s="30"/>
      <c r="N91" s="30"/>
    </row>
    <row r="96" spans="1:23" ht="18" customHeight="1" thickBot="1">
      <c r="A96" s="322"/>
      <c r="B96" s="45"/>
      <c r="C96" s="45"/>
      <c r="D96" s="45"/>
      <c r="E96" s="45"/>
      <c r="F96" s="45"/>
      <c r="G96" s="45"/>
      <c r="H96" s="45"/>
      <c r="I96" s="45"/>
      <c r="J96" s="45"/>
      <c r="K96" s="45"/>
      <c r="L96" s="75" t="s">
        <v>350</v>
      </c>
    </row>
    <row r="97" spans="1:14" ht="14.25" customHeight="1">
      <c r="A97" s="927"/>
      <c r="B97" s="896" t="s">
        <v>404</v>
      </c>
      <c r="C97" s="264"/>
      <c r="D97" s="920" t="s">
        <v>202</v>
      </c>
      <c r="E97" s="920"/>
      <c r="F97" s="920"/>
      <c r="G97" s="917" t="s">
        <v>199</v>
      </c>
      <c r="H97" s="917"/>
      <c r="I97" s="917"/>
      <c r="J97" s="917"/>
      <c r="K97" s="917"/>
      <c r="L97" s="917"/>
    </row>
    <row r="98" spans="1:14" ht="61.5" customHeight="1" thickBot="1">
      <c r="A98" s="929"/>
      <c r="B98" s="949"/>
      <c r="C98" s="261" t="s">
        <v>551</v>
      </c>
      <c r="D98" s="261" t="s">
        <v>230</v>
      </c>
      <c r="E98" s="261" t="s">
        <v>232</v>
      </c>
      <c r="F98" s="262" t="s">
        <v>548</v>
      </c>
      <c r="G98" s="262" t="s">
        <v>392</v>
      </c>
      <c r="H98" s="262" t="s">
        <v>549</v>
      </c>
      <c r="I98" s="1" t="s">
        <v>394</v>
      </c>
      <c r="J98" s="262" t="s">
        <v>214</v>
      </c>
      <c r="K98" s="262" t="s">
        <v>215</v>
      </c>
      <c r="L98" s="265" t="s">
        <v>552</v>
      </c>
    </row>
    <row r="100" spans="1:14">
      <c r="A100" s="322" t="s">
        <v>184</v>
      </c>
      <c r="B100" s="45"/>
      <c r="C100" s="45"/>
      <c r="D100" s="45"/>
      <c r="E100" s="45"/>
      <c r="F100" s="501"/>
      <c r="G100" s="45"/>
      <c r="H100" s="146"/>
      <c r="I100" s="146"/>
      <c r="J100" s="146"/>
      <c r="K100" s="295"/>
      <c r="L100" s="146"/>
    </row>
    <row r="101" spans="1:14">
      <c r="A101" s="322" t="s">
        <v>189</v>
      </c>
      <c r="B101" s="45"/>
      <c r="C101" s="45"/>
      <c r="D101" s="45"/>
      <c r="E101" s="45"/>
      <c r="F101" s="500"/>
      <c r="G101" s="45"/>
      <c r="H101" s="146"/>
      <c r="I101" s="146"/>
      <c r="J101" s="146"/>
      <c r="K101" s="295"/>
      <c r="L101" s="146"/>
    </row>
    <row r="102" spans="1:14">
      <c r="A102" s="322" t="s">
        <v>333</v>
      </c>
      <c r="B102" s="45" t="s">
        <v>381</v>
      </c>
      <c r="C102" s="45" t="s">
        <v>381</v>
      </c>
      <c r="D102" s="159" t="s">
        <v>381</v>
      </c>
      <c r="E102" s="159" t="s">
        <v>381</v>
      </c>
      <c r="F102" s="159" t="s">
        <v>381</v>
      </c>
      <c r="G102" s="45" t="s">
        <v>381</v>
      </c>
      <c r="H102" s="159" t="s">
        <v>381</v>
      </c>
      <c r="I102" s="159" t="s">
        <v>381</v>
      </c>
      <c r="J102" s="159" t="s">
        <v>381</v>
      </c>
      <c r="K102" s="159" t="s">
        <v>381</v>
      </c>
      <c r="L102" s="159" t="s">
        <v>381</v>
      </c>
    </row>
    <row r="103" spans="1:14">
      <c r="A103" s="216" t="s">
        <v>412</v>
      </c>
      <c r="B103" s="45"/>
      <c r="C103" s="45"/>
      <c r="D103" s="159"/>
      <c r="E103" s="159"/>
      <c r="F103" s="159"/>
      <c r="G103" s="45"/>
      <c r="H103" s="146"/>
      <c r="I103" s="146"/>
      <c r="J103" s="45"/>
      <c r="K103" s="159"/>
      <c r="L103" s="159"/>
      <c r="M103" s="30"/>
    </row>
    <row r="104" spans="1:14">
      <c r="A104" s="216" t="s">
        <v>362</v>
      </c>
      <c r="B104" s="45">
        <v>193.5</v>
      </c>
      <c r="C104" s="159" t="s">
        <v>381</v>
      </c>
      <c r="D104" s="159" t="s">
        <v>381</v>
      </c>
      <c r="E104" s="159" t="s">
        <v>381</v>
      </c>
      <c r="F104" s="159" t="s">
        <v>381</v>
      </c>
      <c r="G104" s="45" t="s">
        <v>381</v>
      </c>
      <c r="H104" s="146">
        <v>0.1</v>
      </c>
      <c r="I104" s="146">
        <v>0.3</v>
      </c>
      <c r="J104" s="45">
        <v>193.1</v>
      </c>
      <c r="K104" s="159" t="s">
        <v>381</v>
      </c>
      <c r="L104" s="159" t="s">
        <v>381</v>
      </c>
      <c r="M104" s="30"/>
      <c r="N104" s="30"/>
    </row>
    <row r="105" spans="1:14" ht="24">
      <c r="A105" s="321" t="s">
        <v>479</v>
      </c>
      <c r="B105" s="45">
        <v>1454.1</v>
      </c>
      <c r="C105" s="45" t="s">
        <v>381</v>
      </c>
      <c r="D105" s="159" t="s">
        <v>381</v>
      </c>
      <c r="E105" s="45">
        <v>0.1</v>
      </c>
      <c r="F105" s="502">
        <v>2.2999999999999998</v>
      </c>
      <c r="G105" s="45" t="s">
        <v>381</v>
      </c>
      <c r="H105" s="45">
        <v>1108.3</v>
      </c>
      <c r="I105" s="159" t="s">
        <v>381</v>
      </c>
      <c r="J105" s="148">
        <v>287.60000000000002</v>
      </c>
      <c r="K105" s="159" t="s">
        <v>381</v>
      </c>
      <c r="L105" s="731">
        <v>55.8</v>
      </c>
      <c r="M105" s="30"/>
      <c r="N105" s="30"/>
    </row>
    <row r="106" spans="1:14" ht="13.5" thickBot="1">
      <c r="A106" s="39"/>
      <c r="B106" s="39"/>
      <c r="C106" s="39"/>
      <c r="D106" s="39"/>
      <c r="E106" s="39"/>
      <c r="F106" s="39"/>
      <c r="G106" s="38"/>
      <c r="H106" s="38"/>
      <c r="I106" s="38"/>
      <c r="J106" s="38"/>
      <c r="K106" s="38"/>
      <c r="L106" s="38"/>
    </row>
    <row r="108" spans="1:14">
      <c r="B108" s="30"/>
    </row>
    <row r="109" spans="1:14">
      <c r="B109" s="30"/>
    </row>
  </sheetData>
  <mergeCells count="17">
    <mergeCell ref="A97:A98"/>
    <mergeCell ref="B97:B98"/>
    <mergeCell ref="D97:F97"/>
    <mergeCell ref="G97:L97"/>
    <mergeCell ref="A35:A36"/>
    <mergeCell ref="B35:B36"/>
    <mergeCell ref="D35:F35"/>
    <mergeCell ref="G35:L35"/>
    <mergeCell ref="A66:A67"/>
    <mergeCell ref="B66:B67"/>
    <mergeCell ref="D66:F66"/>
    <mergeCell ref="G66:L66"/>
    <mergeCell ref="A2:F2"/>
    <mergeCell ref="D4:F4"/>
    <mergeCell ref="B4:B5"/>
    <mergeCell ref="A4:A5"/>
    <mergeCell ref="G4:L4"/>
  </mergeCells>
  <phoneticPr fontId="37" type="noConversion"/>
  <hyperlinks>
    <hyperlink ref="A1" location="Содержание!A1" display="Вернуться в содержание" xr:uid="{D8A62EE5-2CA6-42A4-A312-4EC40FAE9272}"/>
  </hyperlinks>
  <pageMargins left="0.78740157480314965" right="0.78740157480314965" top="0.78740157480314965" bottom="0.78740157480314965" header="0.51181102362204722" footer="0.51181102362204722"/>
  <pageSetup paperSize="9" firstPageNumber="131" orientation="landscape" useFirstPageNumber="1" r:id="rId1"/>
  <headerFooter alignWithMargins="0">
    <oddFooter>&amp;C&amp;"Times New Roman,обычный"&amp;9&amp;P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X66"/>
  <sheetViews>
    <sheetView zoomScaleNormal="100" zoomScaleSheetLayoutView="130" workbookViewId="0">
      <selection activeCell="O27" sqref="O27"/>
    </sheetView>
  </sheetViews>
  <sheetFormatPr defaultColWidth="8.85546875" defaultRowHeight="12.75"/>
  <cols>
    <col min="1" max="1" width="27.140625" style="4" customWidth="1"/>
    <col min="2" max="3" width="9" style="4" customWidth="1"/>
    <col min="4" max="4" width="9.7109375" style="4" customWidth="1"/>
    <col min="5" max="5" width="9.42578125" style="4" customWidth="1"/>
    <col min="6" max="6" width="9" style="4" bestFit="1" customWidth="1"/>
    <col min="7" max="7" width="11.42578125" style="4" customWidth="1"/>
    <col min="8" max="8" width="9.140625" style="4" bestFit="1" customWidth="1"/>
    <col min="9" max="12" width="9" style="4" bestFit="1" customWidth="1"/>
    <col min="13" max="16384" width="8.85546875" style="4"/>
  </cols>
  <sheetData>
    <row r="1" spans="1:15" ht="15.75">
      <c r="A1" s="635" t="s">
        <v>695</v>
      </c>
    </row>
    <row r="2" spans="1:15" s="480" customFormat="1" ht="18" customHeight="1">
      <c r="A2" s="479" t="s">
        <v>784</v>
      </c>
      <c r="E2" s="481"/>
      <c r="F2" s="479"/>
    </row>
    <row r="3" spans="1:15" ht="18" customHeight="1" thickBot="1">
      <c r="A3" s="11"/>
      <c r="B3" s="5"/>
      <c r="C3" s="5"/>
      <c r="D3" s="5"/>
      <c r="F3" s="50"/>
      <c r="G3" s="5"/>
      <c r="H3" s="5"/>
      <c r="I3" s="5"/>
      <c r="J3" s="5"/>
      <c r="K3" s="5"/>
      <c r="L3" s="5"/>
    </row>
    <row r="4" spans="1:15" s="28" customFormat="1" ht="14.45" customHeight="1">
      <c r="A4" s="927"/>
      <c r="B4" s="930" t="s">
        <v>377</v>
      </c>
      <c r="C4" s="896" t="s">
        <v>544</v>
      </c>
      <c r="D4" s="2"/>
      <c r="E4" s="511" t="s">
        <v>150</v>
      </c>
      <c r="F4" s="917" t="s">
        <v>201</v>
      </c>
      <c r="G4" s="917"/>
      <c r="H4" s="918"/>
      <c r="I4" s="896" t="s">
        <v>403</v>
      </c>
      <c r="J4" s="894" t="s">
        <v>200</v>
      </c>
      <c r="K4" s="895"/>
      <c r="L4" s="895"/>
    </row>
    <row r="5" spans="1:15" s="28" customFormat="1" ht="13.9" customHeight="1">
      <c r="A5" s="928"/>
      <c r="B5" s="931"/>
      <c r="C5" s="931"/>
      <c r="D5" s="899" t="s">
        <v>451</v>
      </c>
      <c r="E5" s="899" t="s">
        <v>402</v>
      </c>
      <c r="F5" s="899" t="s">
        <v>545</v>
      </c>
      <c r="G5" s="899" t="s">
        <v>278</v>
      </c>
      <c r="H5" s="899" t="s">
        <v>263</v>
      </c>
      <c r="I5" s="926"/>
      <c r="J5" s="899" t="s">
        <v>543</v>
      </c>
      <c r="K5" s="899" t="s">
        <v>554</v>
      </c>
      <c r="L5" s="902" t="s">
        <v>555</v>
      </c>
    </row>
    <row r="6" spans="1:15" s="28" customFormat="1" ht="13.9" customHeight="1">
      <c r="A6" s="928"/>
      <c r="B6" s="931"/>
      <c r="C6" s="931"/>
      <c r="D6" s="926"/>
      <c r="E6" s="926"/>
      <c r="F6" s="926"/>
      <c r="G6" s="926"/>
      <c r="H6" s="926"/>
      <c r="I6" s="926"/>
      <c r="J6" s="926"/>
      <c r="K6" s="926"/>
      <c r="L6" s="925"/>
    </row>
    <row r="7" spans="1:15" s="28" customFormat="1" ht="13.9" customHeight="1">
      <c r="A7" s="928"/>
      <c r="B7" s="931"/>
      <c r="C7" s="931"/>
      <c r="D7" s="926"/>
      <c r="E7" s="926"/>
      <c r="F7" s="926"/>
      <c r="G7" s="926"/>
      <c r="H7" s="926"/>
      <c r="I7" s="926"/>
      <c r="J7" s="926"/>
      <c r="K7" s="926"/>
      <c r="L7" s="925"/>
    </row>
    <row r="8" spans="1:15" s="28" customFormat="1" ht="62.25" customHeight="1" thickBot="1">
      <c r="A8" s="929"/>
      <c r="B8" s="932"/>
      <c r="C8" s="932"/>
      <c r="D8" s="897"/>
      <c r="E8" s="897"/>
      <c r="F8" s="897"/>
      <c r="G8" s="897"/>
      <c r="H8" s="897"/>
      <c r="I8" s="897"/>
      <c r="J8" s="897"/>
      <c r="K8" s="897"/>
      <c r="L8" s="912"/>
    </row>
    <row r="9" spans="1:15" s="28" customFormat="1" ht="12.75" customHeight="1">
      <c r="A9" s="8"/>
      <c r="B9" s="8"/>
      <c r="D9" s="358"/>
      <c r="E9" s="358"/>
      <c r="F9" s="358"/>
      <c r="G9" s="358"/>
      <c r="H9" s="8"/>
      <c r="I9" s="8"/>
      <c r="J9" s="8"/>
      <c r="K9" s="8"/>
      <c r="L9" s="8"/>
    </row>
    <row r="10" spans="1:15" s="8" customFormat="1" ht="12.75" customHeight="1">
      <c r="A10" s="473" t="s">
        <v>126</v>
      </c>
    </row>
    <row r="11" spans="1:15" s="8" customFormat="1" ht="12.75" customHeight="1">
      <c r="B11" s="159"/>
      <c r="C11" s="159"/>
      <c r="D11" s="159"/>
      <c r="E11" s="159"/>
      <c r="F11" s="159"/>
      <c r="G11" s="159"/>
      <c r="H11" s="159"/>
      <c r="I11" s="159"/>
      <c r="J11" s="159"/>
      <c r="K11" s="159"/>
      <c r="L11" s="159"/>
    </row>
    <row r="12" spans="1:15" s="8" customFormat="1" ht="12.75" customHeight="1">
      <c r="A12" s="51" t="s">
        <v>404</v>
      </c>
      <c r="B12" s="140">
        <v>19434.599999999999</v>
      </c>
      <c r="C12" s="140">
        <v>18943.3</v>
      </c>
      <c r="D12" s="140">
        <v>2432.4</v>
      </c>
      <c r="E12" s="140">
        <v>1007.7</v>
      </c>
      <c r="F12" s="140">
        <v>13059.1</v>
      </c>
      <c r="G12" s="140">
        <v>1164.9000000000001</v>
      </c>
      <c r="H12" s="159">
        <v>1279.2</v>
      </c>
      <c r="I12" s="140">
        <v>491.3</v>
      </c>
      <c r="J12" s="140">
        <v>106.8</v>
      </c>
      <c r="K12" s="140">
        <v>64.900000000000006</v>
      </c>
      <c r="L12" s="140">
        <v>319.60000000000002</v>
      </c>
      <c r="M12" s="21"/>
    </row>
    <row r="13" spans="1:15" s="5" customFormat="1" ht="12.75" customHeight="1">
      <c r="A13" s="74"/>
      <c r="B13" s="25"/>
      <c r="C13" s="19"/>
      <c r="D13" s="19"/>
      <c r="E13" s="19"/>
      <c r="F13" s="71"/>
      <c r="G13" s="71"/>
      <c r="H13" s="159"/>
      <c r="I13" s="71"/>
      <c r="J13" s="71"/>
      <c r="K13" s="71"/>
      <c r="L13" s="71"/>
      <c r="M13" s="21"/>
    </row>
    <row r="14" spans="1:15" s="5" customFormat="1" ht="12.75" customHeight="1">
      <c r="A14" s="74" t="s">
        <v>390</v>
      </c>
      <c r="B14" s="19">
        <v>47.8</v>
      </c>
      <c r="C14" s="45">
        <v>47.8</v>
      </c>
      <c r="D14" s="45">
        <v>44.4</v>
      </c>
      <c r="E14" s="45">
        <v>3.4</v>
      </c>
      <c r="F14" s="45" t="s">
        <v>381</v>
      </c>
      <c r="G14" s="45" t="s">
        <v>381</v>
      </c>
      <c r="H14" s="45" t="s">
        <v>381</v>
      </c>
      <c r="I14" s="45" t="s">
        <v>381</v>
      </c>
      <c r="J14" s="45" t="s">
        <v>381</v>
      </c>
      <c r="K14" s="45" t="s">
        <v>381</v>
      </c>
      <c r="L14" s="45" t="s">
        <v>381</v>
      </c>
      <c r="M14" s="21"/>
    </row>
    <row r="15" spans="1:15" s="5" customFormat="1" ht="12.75" customHeight="1">
      <c r="A15" s="74" t="s">
        <v>230</v>
      </c>
      <c r="B15" s="19">
        <v>384.7</v>
      </c>
      <c r="C15" s="45">
        <v>374.3</v>
      </c>
      <c r="D15" s="45">
        <v>21.2</v>
      </c>
      <c r="E15" s="45">
        <v>85.8</v>
      </c>
      <c r="F15" s="45">
        <v>266.89999999999998</v>
      </c>
      <c r="G15" s="45">
        <v>0.4</v>
      </c>
      <c r="H15" s="45" t="s">
        <v>381</v>
      </c>
      <c r="I15" s="45">
        <v>10.4</v>
      </c>
      <c r="J15" s="45">
        <v>10.4</v>
      </c>
      <c r="K15" s="45" t="s">
        <v>381</v>
      </c>
      <c r="L15" s="45" t="s">
        <v>381</v>
      </c>
      <c r="M15" s="21"/>
      <c r="O15" s="21"/>
    </row>
    <row r="16" spans="1:15" s="5" customFormat="1" ht="12.75" customHeight="1">
      <c r="A16" s="73" t="s">
        <v>231</v>
      </c>
      <c r="B16" s="19">
        <v>8451.7999999999993</v>
      </c>
      <c r="C16" s="45">
        <v>8413.2000000000007</v>
      </c>
      <c r="D16" s="45">
        <v>508.7</v>
      </c>
      <c r="E16" s="45">
        <v>345.5</v>
      </c>
      <c r="F16" s="45">
        <v>6398.9000000000015</v>
      </c>
      <c r="G16" s="45">
        <v>3.1</v>
      </c>
      <c r="H16" s="45">
        <v>1157</v>
      </c>
      <c r="I16" s="45">
        <v>38.6</v>
      </c>
      <c r="J16" s="45" t="s">
        <v>381</v>
      </c>
      <c r="K16" s="45" t="s">
        <v>381</v>
      </c>
      <c r="L16" s="45">
        <v>38.6</v>
      </c>
      <c r="M16" s="21"/>
      <c r="O16" s="21"/>
    </row>
    <row r="17" spans="1:24" s="5" customFormat="1" ht="12.75" customHeight="1">
      <c r="A17" s="74" t="s">
        <v>391</v>
      </c>
      <c r="B17" s="19">
        <v>2284.6</v>
      </c>
      <c r="C17" s="45">
        <v>2278.3000000000002</v>
      </c>
      <c r="D17" s="45">
        <v>1030.0999999999999</v>
      </c>
      <c r="E17" s="45">
        <v>67.400000000000006</v>
      </c>
      <c r="F17" s="45">
        <v>1180.8000000000002</v>
      </c>
      <c r="G17" s="45" t="s">
        <v>381</v>
      </c>
      <c r="H17" s="45" t="s">
        <v>381</v>
      </c>
      <c r="I17" s="45">
        <v>6.3</v>
      </c>
      <c r="J17" s="45" t="s">
        <v>381</v>
      </c>
      <c r="K17" s="45" t="s">
        <v>381</v>
      </c>
      <c r="L17" s="45">
        <v>6.3</v>
      </c>
      <c r="M17" s="21"/>
      <c r="N17" s="21"/>
      <c r="O17" s="21"/>
    </row>
    <row r="18" spans="1:24" s="5" customFormat="1" ht="12.75" customHeight="1">
      <c r="A18" s="74" t="s">
        <v>392</v>
      </c>
      <c r="B18" s="19">
        <v>445.8</v>
      </c>
      <c r="C18" s="45">
        <v>389.3</v>
      </c>
      <c r="D18" s="45">
        <v>24.4</v>
      </c>
      <c r="E18" s="45">
        <v>291.3</v>
      </c>
      <c r="F18" s="45">
        <v>22</v>
      </c>
      <c r="G18" s="45">
        <v>51.6</v>
      </c>
      <c r="H18" s="45" t="s">
        <v>381</v>
      </c>
      <c r="I18" s="45">
        <v>56.5</v>
      </c>
      <c r="J18" s="45" t="s">
        <v>381</v>
      </c>
      <c r="K18" s="45" t="s">
        <v>381</v>
      </c>
      <c r="L18" s="45">
        <v>56.5</v>
      </c>
      <c r="M18" s="21"/>
      <c r="N18" s="5" t="s">
        <v>397</v>
      </c>
    </row>
    <row r="19" spans="1:24" s="5" customFormat="1" ht="12.75" customHeight="1">
      <c r="A19" s="74" t="s">
        <v>393</v>
      </c>
      <c r="B19" s="19">
        <v>1638.7</v>
      </c>
      <c r="C19" s="19">
        <v>1638.7</v>
      </c>
      <c r="D19" s="45">
        <v>264.3</v>
      </c>
      <c r="E19" s="45">
        <v>7.8</v>
      </c>
      <c r="F19" s="45">
        <v>136.6</v>
      </c>
      <c r="G19" s="45">
        <v>1107.8</v>
      </c>
      <c r="H19" s="45">
        <v>122.2</v>
      </c>
      <c r="I19" s="45" t="s">
        <v>381</v>
      </c>
      <c r="J19" s="45" t="s">
        <v>381</v>
      </c>
      <c r="K19" s="45" t="s">
        <v>381</v>
      </c>
      <c r="L19" s="45" t="s">
        <v>381</v>
      </c>
      <c r="M19" s="21"/>
    </row>
    <row r="20" spans="1:24" s="5" customFormat="1" ht="12.75" customHeight="1">
      <c r="A20" s="74" t="s">
        <v>394</v>
      </c>
      <c r="B20" s="19">
        <v>510.1</v>
      </c>
      <c r="C20" s="45">
        <v>499.7</v>
      </c>
      <c r="D20" s="45">
        <v>27.1</v>
      </c>
      <c r="E20" s="45">
        <v>168.9</v>
      </c>
      <c r="F20" s="45">
        <v>301.7</v>
      </c>
      <c r="G20" s="45">
        <v>2</v>
      </c>
      <c r="H20" s="45" t="s">
        <v>381</v>
      </c>
      <c r="I20" s="45">
        <v>10.4</v>
      </c>
      <c r="J20" s="45" t="s">
        <v>381</v>
      </c>
      <c r="K20" s="45" t="s">
        <v>381</v>
      </c>
      <c r="L20" s="45">
        <v>10.4</v>
      </c>
      <c r="M20" s="21"/>
      <c r="N20" s="5" t="s">
        <v>397</v>
      </c>
    </row>
    <row r="21" spans="1:24" s="5" customFormat="1" ht="12.75" customHeight="1">
      <c r="A21" s="73" t="s">
        <v>214</v>
      </c>
      <c r="B21" s="19">
        <v>4724.8999999999996</v>
      </c>
      <c r="C21" s="45">
        <v>4461.6000000000004</v>
      </c>
      <c r="D21" s="45">
        <v>67.8</v>
      </c>
      <c r="E21" s="45">
        <v>2.6</v>
      </c>
      <c r="F21" s="45">
        <v>4391.2</v>
      </c>
      <c r="G21" s="45" t="s">
        <v>381</v>
      </c>
      <c r="H21" s="45" t="s">
        <v>381</v>
      </c>
      <c r="I21" s="45">
        <v>263.3</v>
      </c>
      <c r="J21" s="45">
        <v>96.4</v>
      </c>
      <c r="K21" s="45">
        <v>64.900000000000006</v>
      </c>
      <c r="L21" s="45">
        <v>102</v>
      </c>
      <c r="M21" s="21"/>
    </row>
    <row r="22" spans="1:24" s="5" customFormat="1" ht="12.75" customHeight="1">
      <c r="A22" s="74" t="s">
        <v>215</v>
      </c>
      <c r="B22" s="19">
        <v>840.4</v>
      </c>
      <c r="C22" s="19">
        <v>840.4</v>
      </c>
      <c r="D22" s="45">
        <v>444.4</v>
      </c>
      <c r="E22" s="45">
        <v>35</v>
      </c>
      <c r="F22" s="45">
        <v>361</v>
      </c>
      <c r="G22" s="45" t="s">
        <v>381</v>
      </c>
      <c r="H22" s="45" t="s">
        <v>381</v>
      </c>
      <c r="I22" s="45" t="s">
        <v>381</v>
      </c>
      <c r="J22" s="45" t="s">
        <v>381</v>
      </c>
      <c r="K22" s="45" t="s">
        <v>381</v>
      </c>
      <c r="L22" s="45" t="s">
        <v>381</v>
      </c>
      <c r="M22" s="21"/>
    </row>
    <row r="23" spans="1:24" s="5" customFormat="1" ht="12.75" customHeight="1">
      <c r="A23" s="74" t="s">
        <v>395</v>
      </c>
      <c r="B23" s="19">
        <v>105.8</v>
      </c>
      <c r="C23" s="45" t="s">
        <v>381</v>
      </c>
      <c r="D23" s="45" t="s">
        <v>381</v>
      </c>
      <c r="E23" s="45" t="s">
        <v>381</v>
      </c>
      <c r="F23" s="45" t="s">
        <v>381</v>
      </c>
      <c r="G23" s="45" t="s">
        <v>381</v>
      </c>
      <c r="H23" s="45" t="s">
        <v>381</v>
      </c>
      <c r="I23" s="19">
        <v>105.8</v>
      </c>
      <c r="J23" s="45" t="s">
        <v>381</v>
      </c>
      <c r="K23" s="45" t="s">
        <v>381</v>
      </c>
      <c r="L23" s="19">
        <v>105.8</v>
      </c>
      <c r="M23" s="21"/>
    </row>
    <row r="24" spans="1:24" s="5" customFormat="1" ht="12.75" customHeight="1">
      <c r="B24" s="19"/>
      <c r="C24" s="19"/>
      <c r="D24" s="19"/>
      <c r="E24" s="19"/>
      <c r="F24" s="19"/>
      <c r="G24" s="19"/>
      <c r="H24" s="159"/>
      <c r="I24" s="19"/>
      <c r="J24" s="19"/>
      <c r="K24" s="19"/>
      <c r="L24" s="19"/>
    </row>
    <row r="25" spans="1:24" s="5" customFormat="1" ht="12.75" customHeight="1">
      <c r="A25" s="473" t="s">
        <v>409</v>
      </c>
      <c r="B25" s="19"/>
      <c r="C25" s="19"/>
      <c r="D25" s="19"/>
      <c r="E25" s="19"/>
      <c r="F25" s="19"/>
      <c r="G25" s="19"/>
      <c r="H25" s="19"/>
      <c r="I25" s="19"/>
      <c r="J25" s="19"/>
      <c r="K25" s="19"/>
      <c r="L25" s="19"/>
      <c r="M25" s="5" t="s">
        <v>397</v>
      </c>
      <c r="O25" s="5" t="s">
        <v>397</v>
      </c>
    </row>
    <row r="26" spans="1:24" s="5" customFormat="1" ht="12.75" customHeight="1">
      <c r="B26" s="531"/>
      <c r="C26" s="45"/>
      <c r="D26" s="531"/>
      <c r="E26" s="531"/>
      <c r="F26" s="326"/>
      <c r="G26" s="326"/>
      <c r="H26" s="326"/>
      <c r="I26" s="326"/>
      <c r="J26" s="326"/>
      <c r="K26" s="326"/>
      <c r="L26" s="326"/>
    </row>
    <row r="27" spans="1:24" s="5" customFormat="1" ht="12.75" customHeight="1">
      <c r="A27" s="51" t="s">
        <v>404</v>
      </c>
      <c r="B27" s="353">
        <v>100</v>
      </c>
      <c r="C27" s="353">
        <v>100</v>
      </c>
      <c r="D27" s="353">
        <v>100</v>
      </c>
      <c r="E27" s="353">
        <v>100</v>
      </c>
      <c r="F27" s="474">
        <v>100</v>
      </c>
      <c r="G27" s="474">
        <v>100</v>
      </c>
      <c r="H27" s="325">
        <v>100</v>
      </c>
      <c r="I27" s="325">
        <v>100</v>
      </c>
      <c r="J27" s="325">
        <v>100</v>
      </c>
      <c r="K27" s="325">
        <v>100</v>
      </c>
      <c r="L27" s="325">
        <v>100</v>
      </c>
    </row>
    <row r="28" spans="1:24" s="5" customFormat="1" ht="12.75" customHeight="1">
      <c r="A28" s="74"/>
      <c r="B28" s="7"/>
      <c r="C28" s="7"/>
      <c r="D28" s="7"/>
      <c r="E28" s="7"/>
      <c r="F28" s="475"/>
      <c r="G28" s="71"/>
      <c r="H28" s="326"/>
      <c r="I28" s="326"/>
      <c r="J28" s="326"/>
      <c r="K28" s="326"/>
      <c r="L28" s="326"/>
    </row>
    <row r="29" spans="1:24" s="5" customFormat="1" ht="12.75" customHeight="1">
      <c r="A29" s="23" t="s">
        <v>390</v>
      </c>
      <c r="B29" s="6">
        <v>0.24595309396643103</v>
      </c>
      <c r="C29" s="6">
        <v>0.25233195905676414</v>
      </c>
      <c r="D29" s="6">
        <v>1.825357671435619</v>
      </c>
      <c r="E29" s="6">
        <v>0.33740200456485064</v>
      </c>
      <c r="F29" s="6">
        <v>0</v>
      </c>
      <c r="G29" s="6">
        <v>0</v>
      </c>
      <c r="H29" s="6">
        <v>0</v>
      </c>
      <c r="I29" s="6">
        <v>0</v>
      </c>
      <c r="J29" s="6">
        <v>0</v>
      </c>
      <c r="K29" s="6">
        <v>0</v>
      </c>
      <c r="L29" s="6">
        <v>0</v>
      </c>
      <c r="N29" s="10"/>
      <c r="O29" s="10"/>
      <c r="P29" s="10"/>
      <c r="Q29" s="10"/>
      <c r="R29" s="10"/>
      <c r="S29" s="10"/>
      <c r="T29" s="10"/>
      <c r="U29" s="10"/>
      <c r="V29" s="10"/>
      <c r="W29" s="10"/>
      <c r="X29" s="10"/>
    </row>
    <row r="30" spans="1:24" s="5" customFormat="1" ht="12.75" customHeight="1">
      <c r="A30" s="74" t="s">
        <v>230</v>
      </c>
      <c r="B30" s="6">
        <v>1.9794593148302515</v>
      </c>
      <c r="C30" s="6">
        <v>1.9758964911076742</v>
      </c>
      <c r="D30" s="6">
        <v>0.87156717645124149</v>
      </c>
      <c r="E30" s="6">
        <v>8.514438821077702</v>
      </c>
      <c r="F30" s="6">
        <v>2.0437855594949115</v>
      </c>
      <c r="G30" s="6">
        <v>3.4337711391535755E-2</v>
      </c>
      <c r="H30" s="6">
        <v>0</v>
      </c>
      <c r="I30" s="6">
        <v>2.1168328923264808</v>
      </c>
      <c r="J30" s="6">
        <v>9.7378277153558042</v>
      </c>
      <c r="K30" s="6">
        <v>0</v>
      </c>
      <c r="L30" s="6">
        <v>0</v>
      </c>
      <c r="N30" s="10"/>
      <c r="O30" s="10"/>
      <c r="P30" s="10"/>
      <c r="Q30" s="10"/>
      <c r="R30" s="10"/>
      <c r="S30" s="10"/>
      <c r="T30" s="10"/>
      <c r="U30" s="10"/>
      <c r="V30" s="10"/>
      <c r="W30" s="10"/>
      <c r="X30" s="10"/>
    </row>
    <row r="31" spans="1:24" s="5" customFormat="1" ht="12.75" customHeight="1">
      <c r="A31" s="73" t="s">
        <v>231</v>
      </c>
      <c r="B31" s="6">
        <v>43.488417564549827</v>
      </c>
      <c r="C31" s="6">
        <v>44.412536358501427</v>
      </c>
      <c r="D31" s="6">
        <v>20.913501068903138</v>
      </c>
      <c r="E31" s="6">
        <v>34.285997816810557</v>
      </c>
      <c r="F31" s="6">
        <v>48.999548207763176</v>
      </c>
      <c r="G31" s="6">
        <v>0.26611726328440211</v>
      </c>
      <c r="H31" s="6">
        <v>90.447154471544721</v>
      </c>
      <c r="I31" s="6">
        <v>7.8567066965194385</v>
      </c>
      <c r="J31" s="6">
        <v>0</v>
      </c>
      <c r="K31" s="6">
        <v>0</v>
      </c>
      <c r="L31" s="6">
        <v>12.077596996245306</v>
      </c>
      <c r="N31" s="10"/>
      <c r="O31" s="10"/>
      <c r="P31" s="10"/>
      <c r="Q31" s="10"/>
      <c r="R31" s="10"/>
      <c r="S31" s="10"/>
      <c r="T31" s="10"/>
      <c r="U31" s="10"/>
      <c r="V31" s="10"/>
      <c r="W31" s="10"/>
      <c r="X31" s="10"/>
    </row>
    <row r="32" spans="1:24" s="5" customFormat="1" ht="12.75" customHeight="1">
      <c r="B32" s="7"/>
      <c r="C32" s="7"/>
      <c r="D32" s="7"/>
      <c r="E32" s="7"/>
      <c r="F32" s="7"/>
      <c r="G32" s="7"/>
      <c r="H32" s="7"/>
      <c r="I32" s="7"/>
      <c r="J32" s="7"/>
      <c r="K32" s="7"/>
      <c r="L32" s="7"/>
      <c r="N32" s="10"/>
      <c r="O32" s="10"/>
      <c r="P32" s="10"/>
      <c r="Q32" s="10"/>
      <c r="R32" s="10"/>
      <c r="S32" s="10"/>
      <c r="T32" s="10"/>
      <c r="U32" s="10"/>
      <c r="V32" s="10"/>
      <c r="W32" s="10"/>
      <c r="X32" s="10"/>
    </row>
    <row r="33" spans="1:24" s="5" customFormat="1" ht="12.75" customHeight="1">
      <c r="N33" s="10"/>
      <c r="O33" s="10"/>
      <c r="P33" s="10"/>
      <c r="Q33" s="10"/>
      <c r="R33" s="10"/>
      <c r="S33" s="10"/>
      <c r="T33" s="10"/>
      <c r="U33" s="10"/>
      <c r="V33" s="10"/>
      <c r="W33" s="10"/>
      <c r="X33" s="10"/>
    </row>
    <row r="34" spans="1:24" s="5" customFormat="1" ht="12.75" customHeight="1">
      <c r="N34" s="10"/>
      <c r="O34" s="10"/>
      <c r="P34" s="10"/>
      <c r="Q34" s="10"/>
      <c r="R34" s="10"/>
      <c r="S34" s="10"/>
      <c r="T34" s="10"/>
      <c r="U34" s="10"/>
      <c r="V34" s="10"/>
      <c r="W34" s="10"/>
      <c r="X34" s="10"/>
    </row>
    <row r="35" spans="1:24" s="5" customFormat="1" ht="18" customHeight="1" thickBot="1">
      <c r="A35" s="23"/>
      <c r="B35" s="45"/>
      <c r="C35" s="45"/>
      <c r="D35" s="45"/>
      <c r="E35" s="45"/>
      <c r="F35" s="71"/>
      <c r="G35" s="71"/>
      <c r="H35" s="71"/>
      <c r="I35" s="71"/>
      <c r="J35" s="71"/>
      <c r="K35" s="71"/>
      <c r="L35" s="75" t="s">
        <v>350</v>
      </c>
      <c r="N35" s="10"/>
      <c r="O35" s="10"/>
      <c r="P35" s="10"/>
      <c r="Q35" s="10"/>
      <c r="R35" s="10"/>
      <c r="S35" s="10"/>
      <c r="T35" s="10"/>
      <c r="U35" s="10"/>
      <c r="V35" s="10"/>
      <c r="W35" s="10"/>
      <c r="X35" s="10"/>
    </row>
    <row r="36" spans="1:24" s="5" customFormat="1" ht="13.5" customHeight="1">
      <c r="A36" s="927"/>
      <c r="B36" s="930" t="s">
        <v>377</v>
      </c>
      <c r="C36" s="896" t="s">
        <v>544</v>
      </c>
      <c r="D36" s="2"/>
      <c r="E36" s="511" t="s">
        <v>150</v>
      </c>
      <c r="F36" s="917" t="s">
        <v>201</v>
      </c>
      <c r="G36" s="917"/>
      <c r="H36" s="918"/>
      <c r="I36" s="896" t="s">
        <v>403</v>
      </c>
      <c r="J36" s="894" t="s">
        <v>200</v>
      </c>
      <c r="K36" s="895"/>
      <c r="L36" s="895"/>
      <c r="N36" s="10"/>
      <c r="O36" s="10"/>
      <c r="P36" s="10"/>
      <c r="Q36" s="10"/>
      <c r="R36" s="10"/>
      <c r="S36" s="10"/>
      <c r="T36" s="10"/>
      <c r="U36" s="10"/>
      <c r="V36" s="10"/>
      <c r="W36" s="10"/>
      <c r="X36" s="10"/>
    </row>
    <row r="37" spans="1:24" s="5" customFormat="1" ht="13.5" customHeight="1">
      <c r="A37" s="928"/>
      <c r="B37" s="931"/>
      <c r="C37" s="931"/>
      <c r="D37" s="899" t="s">
        <v>451</v>
      </c>
      <c r="E37" s="899" t="s">
        <v>402</v>
      </c>
      <c r="F37" s="899" t="s">
        <v>545</v>
      </c>
      <c r="G37" s="899" t="s">
        <v>278</v>
      </c>
      <c r="H37" s="899" t="s">
        <v>263</v>
      </c>
      <c r="I37" s="926"/>
      <c r="J37" s="899" t="s">
        <v>543</v>
      </c>
      <c r="K37" s="899" t="s">
        <v>554</v>
      </c>
      <c r="L37" s="902" t="s">
        <v>555</v>
      </c>
      <c r="N37" s="10"/>
      <c r="O37" s="10"/>
      <c r="P37" s="10"/>
      <c r="Q37" s="10"/>
      <c r="R37" s="10"/>
      <c r="S37" s="10"/>
      <c r="T37" s="10"/>
      <c r="U37" s="10"/>
      <c r="V37" s="10"/>
      <c r="W37" s="10"/>
      <c r="X37" s="10"/>
    </row>
    <row r="38" spans="1:24" s="5" customFormat="1" ht="13.5" customHeight="1">
      <c r="A38" s="928"/>
      <c r="B38" s="931"/>
      <c r="C38" s="931"/>
      <c r="D38" s="926"/>
      <c r="E38" s="926"/>
      <c r="F38" s="926"/>
      <c r="G38" s="926"/>
      <c r="H38" s="926"/>
      <c r="I38" s="926"/>
      <c r="J38" s="926"/>
      <c r="K38" s="926"/>
      <c r="L38" s="925"/>
      <c r="N38" s="10"/>
      <c r="O38" s="10"/>
      <c r="P38" s="10"/>
      <c r="Q38" s="10"/>
      <c r="R38" s="10"/>
      <c r="S38" s="10"/>
      <c r="T38" s="10"/>
      <c r="U38" s="10"/>
      <c r="V38" s="10"/>
      <c r="W38" s="10"/>
      <c r="X38" s="10"/>
    </row>
    <row r="39" spans="1:24" s="5" customFormat="1" ht="13.5" customHeight="1">
      <c r="A39" s="928"/>
      <c r="B39" s="931"/>
      <c r="C39" s="931"/>
      <c r="D39" s="926"/>
      <c r="E39" s="926"/>
      <c r="F39" s="926"/>
      <c r="G39" s="926"/>
      <c r="H39" s="926"/>
      <c r="I39" s="926"/>
      <c r="J39" s="926"/>
      <c r="K39" s="926"/>
      <c r="L39" s="925"/>
    </row>
    <row r="40" spans="1:24" s="5" customFormat="1" ht="62.25" customHeight="1" thickBot="1">
      <c r="A40" s="929"/>
      <c r="B40" s="932"/>
      <c r="C40" s="932"/>
      <c r="D40" s="897"/>
      <c r="E40" s="897"/>
      <c r="F40" s="897"/>
      <c r="G40" s="897"/>
      <c r="H40" s="897"/>
      <c r="I40" s="897"/>
      <c r="J40" s="897"/>
      <c r="K40" s="897"/>
      <c r="L40" s="912"/>
    </row>
    <row r="41" spans="1:24" s="5" customFormat="1" ht="12.75" customHeight="1">
      <c r="A41" s="23"/>
      <c r="B41" s="45"/>
      <c r="C41" s="45"/>
      <c r="D41" s="45"/>
      <c r="E41" s="45"/>
      <c r="F41" s="71"/>
      <c r="G41" s="71"/>
      <c r="H41" s="71"/>
      <c r="I41" s="71"/>
      <c r="J41" s="71"/>
      <c r="K41" s="71"/>
      <c r="L41" s="71"/>
    </row>
    <row r="42" spans="1:24" s="5" customFormat="1" ht="12.75" customHeight="1">
      <c r="A42" s="23" t="s">
        <v>391</v>
      </c>
      <c r="B42" s="6">
        <v>11.755322980663355</v>
      </c>
      <c r="C42" s="6">
        <v>12.026943563159536</v>
      </c>
      <c r="D42" s="6">
        <v>42.349120210491691</v>
      </c>
      <c r="E42" s="6">
        <v>6.6884985610796868</v>
      </c>
      <c r="F42" s="6">
        <v>9.0419707330520485</v>
      </c>
      <c r="G42" s="6">
        <v>0</v>
      </c>
      <c r="H42" s="6">
        <v>0</v>
      </c>
      <c r="I42" s="6">
        <v>1.2823122328516181</v>
      </c>
      <c r="J42" s="6">
        <v>0</v>
      </c>
      <c r="K42" s="6">
        <v>0</v>
      </c>
      <c r="L42" s="6">
        <v>1.9712140175219022</v>
      </c>
    </row>
    <row r="43" spans="1:24" s="5" customFormat="1" ht="12.75" customHeight="1">
      <c r="A43" s="23" t="s">
        <v>392</v>
      </c>
      <c r="B43" s="6">
        <v>2.293847056281066</v>
      </c>
      <c r="C43" s="6">
        <v>2.0550801602677464</v>
      </c>
      <c r="D43" s="6">
        <v>1.003124486104259</v>
      </c>
      <c r="E43" s="6">
        <v>28.907412920512058</v>
      </c>
      <c r="F43" s="6">
        <v>0.16846490186919466</v>
      </c>
      <c r="G43" s="6">
        <v>4.4295647695081124</v>
      </c>
      <c r="H43" s="6">
        <v>0</v>
      </c>
      <c r="I43" s="6">
        <v>11.500101770812131</v>
      </c>
      <c r="J43" s="6">
        <v>0</v>
      </c>
      <c r="K43" s="6">
        <v>0</v>
      </c>
      <c r="L43" s="6">
        <v>17.678347934918648</v>
      </c>
    </row>
    <row r="44" spans="1:24" s="5" customFormat="1" ht="12.75" customHeight="1">
      <c r="A44" s="23" t="s">
        <v>393</v>
      </c>
      <c r="B44" s="6">
        <v>8.4318689347864133</v>
      </c>
      <c r="C44" s="6">
        <v>8.6505519101740465</v>
      </c>
      <c r="D44" s="6">
        <v>10.865811544153921</v>
      </c>
      <c r="E44" s="6">
        <v>0.77403989282524555</v>
      </c>
      <c r="F44" s="6">
        <v>1.0460138906969085</v>
      </c>
      <c r="G44" s="6">
        <v>95.098291698858262</v>
      </c>
      <c r="H44" s="6">
        <v>9.5528455284552845</v>
      </c>
      <c r="I44" s="6">
        <v>0</v>
      </c>
      <c r="J44" s="6">
        <v>0</v>
      </c>
      <c r="K44" s="6">
        <v>0</v>
      </c>
      <c r="L44" s="6">
        <v>0</v>
      </c>
    </row>
    <row r="45" spans="1:24" s="5" customFormat="1" ht="12.75" customHeight="1">
      <c r="A45" s="23" t="s">
        <v>394</v>
      </c>
      <c r="B45" s="6">
        <v>2.6247002768258678</v>
      </c>
      <c r="C45" s="6">
        <v>2.6378719652858793</v>
      </c>
      <c r="D45" s="6">
        <v>1.1141259661239928</v>
      </c>
      <c r="E45" s="6">
        <v>16.760940756177433</v>
      </c>
      <c r="F45" s="6">
        <v>2.3102664042698193</v>
      </c>
      <c r="G45" s="6">
        <v>0.17168855695767876</v>
      </c>
      <c r="H45" s="6">
        <v>0</v>
      </c>
      <c r="I45" s="6">
        <v>2.1168328923264808</v>
      </c>
      <c r="J45" s="6">
        <v>0</v>
      </c>
      <c r="K45" s="6">
        <v>0</v>
      </c>
      <c r="L45" s="6">
        <v>3.2540675844806008</v>
      </c>
    </row>
    <row r="46" spans="1:24" s="5" customFormat="1" ht="12.75" customHeight="1">
      <c r="A46" s="73" t="s">
        <v>214</v>
      </c>
      <c r="B46" s="6">
        <v>24.311794428493513</v>
      </c>
      <c r="C46" s="6">
        <v>23.552390554971947</v>
      </c>
      <c r="D46" s="6">
        <v>2.7873704982733098</v>
      </c>
      <c r="E46" s="6">
        <v>0.25801329760841524</v>
      </c>
      <c r="F46" s="6">
        <v>33.62559441309125</v>
      </c>
      <c r="G46" s="6">
        <v>0</v>
      </c>
      <c r="H46" s="6">
        <v>0</v>
      </c>
      <c r="I46" s="6">
        <v>53.592509668227152</v>
      </c>
      <c r="J46" s="6">
        <v>90.262172284644194</v>
      </c>
      <c r="K46" s="6">
        <v>100</v>
      </c>
      <c r="L46" s="6">
        <v>31.914893617021274</v>
      </c>
    </row>
    <row r="47" spans="1:24" s="5" customFormat="1" ht="12.75" customHeight="1">
      <c r="A47" s="74" t="s">
        <v>215</v>
      </c>
      <c r="B47" s="6">
        <v>4.3242464470583393</v>
      </c>
      <c r="C47" s="6">
        <v>4.4363970374749915</v>
      </c>
      <c r="D47" s="6">
        <v>18.270021378062818</v>
      </c>
      <c r="E47" s="6">
        <v>3.473255929344051</v>
      </c>
      <c r="F47" s="6">
        <v>2.7643558897626939</v>
      </c>
      <c r="G47" s="6">
        <v>0</v>
      </c>
      <c r="H47" s="6">
        <v>0</v>
      </c>
      <c r="I47" s="6">
        <v>0</v>
      </c>
      <c r="J47" s="6">
        <v>0</v>
      </c>
      <c r="K47" s="6">
        <v>0</v>
      </c>
      <c r="L47" s="6">
        <v>0</v>
      </c>
    </row>
    <row r="48" spans="1:24" s="5" customFormat="1" ht="12.75" customHeight="1">
      <c r="A48" s="23" t="s">
        <v>395</v>
      </c>
      <c r="B48" s="6">
        <v>0.54438990254494568</v>
      </c>
      <c r="C48" s="6">
        <v>0</v>
      </c>
      <c r="D48" s="6">
        <v>0</v>
      </c>
      <c r="E48" s="6">
        <v>0</v>
      </c>
      <c r="F48" s="6">
        <v>0</v>
      </c>
      <c r="G48" s="6">
        <v>0</v>
      </c>
      <c r="H48" s="6">
        <v>0</v>
      </c>
      <c r="I48" s="6">
        <v>21.534703846936697</v>
      </c>
      <c r="J48" s="6">
        <v>0</v>
      </c>
      <c r="K48" s="6">
        <v>0</v>
      </c>
      <c r="L48" s="6">
        <v>33.103879849812266</v>
      </c>
    </row>
    <row r="49" spans="1:12" s="5" customFormat="1" ht="12.75" customHeight="1" thickBot="1">
      <c r="A49" s="16"/>
      <c r="B49" s="16"/>
      <c r="C49" s="16"/>
      <c r="D49" s="16"/>
      <c r="E49" s="16"/>
      <c r="F49" s="31"/>
      <c r="G49" s="31"/>
      <c r="H49" s="31"/>
      <c r="I49" s="31"/>
      <c r="J49" s="31"/>
      <c r="K49" s="31"/>
      <c r="L49" s="31"/>
    </row>
    <row r="50" spans="1:12" s="5" customFormat="1" ht="12"/>
    <row r="51" spans="1:12" s="5" customFormat="1" ht="12"/>
    <row r="52" spans="1:12">
      <c r="B52" s="140"/>
      <c r="C52" s="140"/>
      <c r="D52" s="140"/>
      <c r="E52" s="30"/>
    </row>
    <row r="53" spans="1:12">
      <c r="A53" s="256"/>
      <c r="B53" s="12"/>
      <c r="C53" s="12"/>
      <c r="D53" s="12"/>
      <c r="E53" s="30"/>
    </row>
    <row r="54" spans="1:12">
      <c r="A54" s="257"/>
      <c r="B54" s="45"/>
      <c r="C54" s="13"/>
      <c r="D54" s="45"/>
      <c r="E54" s="30"/>
    </row>
    <row r="55" spans="1:12">
      <c r="A55" s="260"/>
      <c r="B55" s="146"/>
      <c r="C55" s="13"/>
      <c r="D55" s="45"/>
      <c r="E55" s="30"/>
    </row>
    <row r="56" spans="1:12">
      <c r="A56" s="257"/>
      <c r="B56" s="45"/>
      <c r="C56" s="45"/>
      <c r="D56" s="45"/>
      <c r="E56" s="30"/>
    </row>
    <row r="57" spans="1:12">
      <c r="A57" s="53"/>
      <c r="B57" s="45"/>
      <c r="C57" s="45"/>
      <c r="D57" s="45"/>
      <c r="E57" s="30"/>
    </row>
    <row r="58" spans="1:12">
      <c r="A58" s="260"/>
      <c r="B58" s="45"/>
      <c r="C58" s="45"/>
      <c r="D58" s="45"/>
      <c r="E58" s="30"/>
    </row>
    <row r="59" spans="1:12">
      <c r="A59" s="260"/>
      <c r="B59" s="45"/>
      <c r="C59" s="13"/>
      <c r="D59" s="45"/>
      <c r="E59" s="30"/>
    </row>
    <row r="60" spans="1:12">
      <c r="A60" s="260"/>
      <c r="B60" s="45"/>
      <c r="C60" s="45"/>
      <c r="D60" s="45"/>
      <c r="E60" s="30"/>
    </row>
    <row r="61" spans="1:12">
      <c r="A61" s="260"/>
      <c r="B61" s="45"/>
      <c r="C61" s="45"/>
      <c r="D61" s="45"/>
      <c r="E61" s="30"/>
    </row>
    <row r="62" spans="1:12">
      <c r="A62" s="53"/>
      <c r="B62" s="45"/>
      <c r="C62" s="45"/>
      <c r="D62" s="45"/>
      <c r="E62" s="30"/>
    </row>
    <row r="63" spans="1:12">
      <c r="A63" s="257"/>
      <c r="B63" s="146"/>
      <c r="C63" s="45"/>
      <c r="D63" s="45"/>
      <c r="E63" s="30"/>
    </row>
    <row r="64" spans="1:12">
      <c r="A64" s="260"/>
      <c r="B64" s="21"/>
      <c r="C64" s="21"/>
      <c r="D64" s="30"/>
      <c r="E64" s="21"/>
    </row>
    <row r="65" spans="2:2">
      <c r="B65" s="21"/>
    </row>
    <row r="66" spans="2:2">
      <c r="B66" s="21"/>
    </row>
  </sheetData>
  <mergeCells count="28">
    <mergeCell ref="J36:L36"/>
    <mergeCell ref="D37:D40"/>
    <mergeCell ref="E37:E40"/>
    <mergeCell ref="F37:F40"/>
    <mergeCell ref="G37:G40"/>
    <mergeCell ref="H37:H40"/>
    <mergeCell ref="J37:J40"/>
    <mergeCell ref="K37:K40"/>
    <mergeCell ref="L37:L40"/>
    <mergeCell ref="A36:A40"/>
    <mergeCell ref="B36:B40"/>
    <mergeCell ref="C36:C40"/>
    <mergeCell ref="F36:H36"/>
    <mergeCell ref="I36:I40"/>
    <mergeCell ref="F4:H4"/>
    <mergeCell ref="I4:I8"/>
    <mergeCell ref="J4:L4"/>
    <mergeCell ref="F5:F8"/>
    <mergeCell ref="G5:G8"/>
    <mergeCell ref="H5:H8"/>
    <mergeCell ref="J5:J8"/>
    <mergeCell ref="K5:K8"/>
    <mergeCell ref="L5:L8"/>
    <mergeCell ref="E5:E8"/>
    <mergeCell ref="A4:A8"/>
    <mergeCell ref="B4:B8"/>
    <mergeCell ref="C4:C8"/>
    <mergeCell ref="D5:D8"/>
  </mergeCells>
  <phoneticPr fontId="37" type="noConversion"/>
  <hyperlinks>
    <hyperlink ref="A1" location="Содержание!A1" display="Вернуться в содержание" xr:uid="{624C2374-F3EA-4438-A583-07B95EB73DE0}"/>
  </hyperlinks>
  <pageMargins left="0.78740157480314965" right="0.78740157480314965" top="0.78740157480314965" bottom="0.78740157480314965" header="0.51181102362204722" footer="0.51181102362204722"/>
  <pageSetup paperSize="9" firstPageNumber="135" orientation="landscape" useFirstPageNumber="1" r:id="rId1"/>
  <headerFooter alignWithMargins="0">
    <oddFooter>&amp;C&amp;"Times New Roman,обычный"&amp;9&amp;P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8B7B9-C909-4DA6-9787-26E7C6BBAE4A}">
  <dimension ref="A1:K466"/>
  <sheetViews>
    <sheetView topLeftCell="A7" zoomScaleNormal="100" zoomScaleSheetLayoutView="110" workbookViewId="0">
      <selection activeCell="M13" sqref="M13"/>
    </sheetView>
  </sheetViews>
  <sheetFormatPr defaultRowHeight="12"/>
  <cols>
    <col min="1" max="1" width="41.140625" style="843" customWidth="1"/>
    <col min="2" max="4" width="12.28515625" style="842" customWidth="1"/>
    <col min="5" max="5" width="12.7109375" style="843" customWidth="1"/>
    <col min="6" max="6" width="16" style="843" customWidth="1"/>
    <col min="7" max="7" width="12.7109375" style="843" customWidth="1"/>
    <col min="8" max="8" width="12.28515625" style="843" customWidth="1"/>
    <col min="9" max="9" width="9.140625" style="843"/>
    <col min="10" max="10" width="14.28515625" style="843" bestFit="1" customWidth="1"/>
    <col min="11" max="11" width="14.42578125" style="843" bestFit="1" customWidth="1"/>
    <col min="12" max="16384" width="9.140625" style="843"/>
  </cols>
  <sheetData>
    <row r="1" spans="1:10" ht="15.75">
      <c r="A1" s="704" t="s">
        <v>695</v>
      </c>
    </row>
    <row r="2" spans="1:10" ht="18" customHeight="1">
      <c r="A2" s="876" t="s">
        <v>209</v>
      </c>
      <c r="B2" s="876"/>
      <c r="C2" s="876"/>
      <c r="D2" s="876"/>
      <c r="E2" s="876"/>
      <c r="F2" s="876"/>
      <c r="G2" s="876"/>
      <c r="H2" s="876"/>
    </row>
    <row r="3" spans="1:10" ht="9" customHeight="1">
      <c r="A3" s="3"/>
      <c r="B3" s="781"/>
      <c r="C3" s="781"/>
      <c r="D3" s="781"/>
    </row>
    <row r="4" spans="1:10" s="847" customFormat="1" ht="18" customHeight="1">
      <c r="A4" s="874" t="s">
        <v>748</v>
      </c>
      <c r="B4" s="844"/>
      <c r="C4" s="844"/>
      <c r="D4" s="875"/>
      <c r="E4" s="288"/>
      <c r="F4" s="845"/>
      <c r="G4" s="846"/>
      <c r="H4" s="845"/>
    </row>
    <row r="5" spans="1:10" ht="18" customHeight="1" thickBot="1">
      <c r="A5" s="848" t="s">
        <v>203</v>
      </c>
      <c r="D5" s="782" t="s">
        <v>566</v>
      </c>
      <c r="E5" s="172"/>
      <c r="F5" s="782"/>
      <c r="G5" s="779"/>
      <c r="H5" s="842"/>
    </row>
    <row r="6" spans="1:10" ht="18" customHeight="1">
      <c r="A6" s="877"/>
      <c r="B6" s="879" t="s">
        <v>19</v>
      </c>
      <c r="C6" s="881" t="s">
        <v>408</v>
      </c>
      <c r="D6" s="882"/>
      <c r="E6" s="883" t="s">
        <v>475</v>
      </c>
      <c r="F6" s="879" t="s">
        <v>516</v>
      </c>
      <c r="G6" s="883" t="s">
        <v>476</v>
      </c>
      <c r="H6" s="883" t="s">
        <v>21</v>
      </c>
    </row>
    <row r="7" spans="1:10" ht="24" customHeight="1" thickBot="1">
      <c r="A7" s="878"/>
      <c r="B7" s="880"/>
      <c r="C7" s="266" t="s">
        <v>22</v>
      </c>
      <c r="D7" s="267" t="s">
        <v>23</v>
      </c>
      <c r="E7" s="884"/>
      <c r="F7" s="880"/>
      <c r="G7" s="884"/>
      <c r="H7" s="884"/>
    </row>
    <row r="8" spans="1:10">
      <c r="A8" s="849"/>
      <c r="B8" s="783"/>
      <c r="C8" s="780"/>
      <c r="D8" s="780"/>
      <c r="E8" s="780"/>
      <c r="F8" s="780"/>
      <c r="G8" s="780"/>
      <c r="H8" s="783"/>
    </row>
    <row r="9" spans="1:10" s="850" customFormat="1">
      <c r="A9" s="140" t="s">
        <v>24</v>
      </c>
      <c r="B9" s="140">
        <v>12139</v>
      </c>
      <c r="C9" s="302">
        <v>8439</v>
      </c>
      <c r="D9" s="140">
        <v>6229.9</v>
      </c>
      <c r="E9" s="140">
        <f>E10+E21</f>
        <v>0.1</v>
      </c>
      <c r="F9" s="140">
        <v>15.5</v>
      </c>
      <c r="G9" s="140">
        <v>-43.5</v>
      </c>
      <c r="H9" s="140">
        <v>11533.5</v>
      </c>
    </row>
    <row r="10" spans="1:10" s="850" customFormat="1">
      <c r="A10" s="140" t="s">
        <v>136</v>
      </c>
      <c r="B10" s="140">
        <v>4011.9</v>
      </c>
      <c r="C10" s="140">
        <v>3732</v>
      </c>
      <c r="D10" s="140">
        <v>2903</v>
      </c>
      <c r="E10" s="140">
        <v>0</v>
      </c>
      <c r="F10" s="140">
        <v>1.7</v>
      </c>
      <c r="G10" s="140">
        <v>39.799999999999997</v>
      </c>
      <c r="H10" s="140">
        <v>4882.5</v>
      </c>
    </row>
    <row r="11" spans="1:10">
      <c r="A11" s="13" t="s">
        <v>25</v>
      </c>
      <c r="B11" s="13">
        <v>60.9</v>
      </c>
      <c r="C11" s="13">
        <v>30.7</v>
      </c>
      <c r="D11" s="13">
        <v>18.600000000000001</v>
      </c>
      <c r="E11" s="45" t="s">
        <v>381</v>
      </c>
      <c r="F11" s="45" t="s">
        <v>381</v>
      </c>
      <c r="G11" s="45" t="s">
        <v>381</v>
      </c>
      <c r="H11" s="13">
        <v>73</v>
      </c>
      <c r="J11" s="851"/>
    </row>
    <row r="12" spans="1:10">
      <c r="A12" s="13" t="s">
        <v>20</v>
      </c>
      <c r="B12" s="13">
        <v>32.299999999999997</v>
      </c>
      <c r="C12" s="13">
        <v>5.7</v>
      </c>
      <c r="D12" s="13">
        <v>35.9</v>
      </c>
      <c r="E12" s="45" t="s">
        <v>381</v>
      </c>
      <c r="F12" s="45" t="s">
        <v>381</v>
      </c>
      <c r="G12" s="13">
        <v>0.2</v>
      </c>
      <c r="H12" s="13">
        <v>2.2000000000000002</v>
      </c>
      <c r="J12" s="851"/>
    </row>
    <row r="13" spans="1:10">
      <c r="A13" s="13" t="s">
        <v>210</v>
      </c>
      <c r="B13" s="13">
        <v>46.7</v>
      </c>
      <c r="C13" s="13">
        <v>54.2</v>
      </c>
      <c r="D13" s="13">
        <v>45.2</v>
      </c>
      <c r="E13" s="45" t="s">
        <v>381</v>
      </c>
      <c r="F13" s="13">
        <v>0</v>
      </c>
      <c r="G13" s="13">
        <v>0</v>
      </c>
      <c r="H13" s="13">
        <v>55.7</v>
      </c>
    </row>
    <row r="14" spans="1:10">
      <c r="A14" s="13" t="s">
        <v>28</v>
      </c>
      <c r="B14" s="13">
        <v>464.2</v>
      </c>
      <c r="C14" s="13">
        <v>1027.7</v>
      </c>
      <c r="D14" s="13">
        <v>898.5</v>
      </c>
      <c r="E14" s="13">
        <v>0</v>
      </c>
      <c r="F14" s="13">
        <v>-0.2</v>
      </c>
      <c r="G14" s="13">
        <v>-0.2</v>
      </c>
      <c r="H14" s="13">
        <v>593.1</v>
      </c>
      <c r="J14" s="851"/>
    </row>
    <row r="15" spans="1:10">
      <c r="A15" s="13" t="s">
        <v>299</v>
      </c>
      <c r="B15" s="13">
        <v>16.3</v>
      </c>
      <c r="C15" s="13">
        <v>19.899999999999999</v>
      </c>
      <c r="D15" s="13">
        <v>17.2</v>
      </c>
      <c r="E15" s="45" t="s">
        <v>381</v>
      </c>
      <c r="F15" s="45" t="s">
        <v>381</v>
      </c>
      <c r="G15" s="45" t="s">
        <v>381</v>
      </c>
      <c r="H15" s="13">
        <v>19</v>
      </c>
    </row>
    <row r="16" spans="1:10">
      <c r="A16" s="13" t="s">
        <v>219</v>
      </c>
      <c r="B16" s="13">
        <v>3213.6</v>
      </c>
      <c r="C16" s="13">
        <v>2325.3000000000002</v>
      </c>
      <c r="D16" s="13">
        <v>1654.2</v>
      </c>
      <c r="E16" s="13">
        <v>0</v>
      </c>
      <c r="F16" s="13">
        <v>1.9</v>
      </c>
      <c r="G16" s="13">
        <v>32.1</v>
      </c>
      <c r="H16" s="13">
        <v>3918.7</v>
      </c>
    </row>
    <row r="17" spans="1:11">
      <c r="A17" s="13" t="s">
        <v>29</v>
      </c>
      <c r="B17" s="13">
        <v>15.4</v>
      </c>
      <c r="C17" s="13">
        <v>8.4</v>
      </c>
      <c r="D17" s="13">
        <v>5.7</v>
      </c>
      <c r="E17" s="45" t="s">
        <v>381</v>
      </c>
      <c r="F17" s="45">
        <v>0</v>
      </c>
      <c r="G17" s="45" t="s">
        <v>381</v>
      </c>
      <c r="H17" s="13">
        <v>18.2</v>
      </c>
    </row>
    <row r="18" spans="1:11">
      <c r="A18" s="13" t="s">
        <v>30</v>
      </c>
      <c r="B18" s="13">
        <v>4.8</v>
      </c>
      <c r="C18" s="13">
        <v>40.700000000000003</v>
      </c>
      <c r="D18" s="13">
        <v>48.4</v>
      </c>
      <c r="E18" s="45" t="s">
        <v>381</v>
      </c>
      <c r="F18" s="13">
        <v>0</v>
      </c>
      <c r="G18" s="13">
        <v>7.8</v>
      </c>
      <c r="H18" s="13">
        <v>4.8</v>
      </c>
      <c r="J18" s="851"/>
    </row>
    <row r="19" spans="1:11">
      <c r="A19" s="13" t="s">
        <v>31</v>
      </c>
      <c r="B19" s="13">
        <v>3.6</v>
      </c>
      <c r="C19" s="13">
        <v>2.2000000000000002</v>
      </c>
      <c r="D19" s="13">
        <v>1.9</v>
      </c>
      <c r="E19" s="45" t="s">
        <v>381</v>
      </c>
      <c r="F19" s="45" t="s">
        <v>381</v>
      </c>
      <c r="G19" s="13">
        <v>-0.1</v>
      </c>
      <c r="H19" s="13">
        <v>4</v>
      </c>
      <c r="J19" s="851"/>
    </row>
    <row r="20" spans="1:11">
      <c r="A20" s="13" t="s">
        <v>32</v>
      </c>
      <c r="B20" s="13">
        <v>154.1</v>
      </c>
      <c r="C20" s="13">
        <v>217.2</v>
      </c>
      <c r="D20" s="13">
        <v>177.4</v>
      </c>
      <c r="E20" s="45" t="s">
        <v>381</v>
      </c>
      <c r="F20" s="13">
        <v>0</v>
      </c>
      <c r="G20" s="13">
        <v>0</v>
      </c>
      <c r="H20" s="13">
        <v>193.8</v>
      </c>
    </row>
    <row r="21" spans="1:11" s="850" customFormat="1">
      <c r="A21" s="140" t="s">
        <v>137</v>
      </c>
      <c r="B21" s="140">
        <v>8127.1</v>
      </c>
      <c r="C21" s="140">
        <v>4706.8999999999996</v>
      </c>
      <c r="D21" s="140">
        <v>3326.9</v>
      </c>
      <c r="E21" s="140">
        <v>0.1</v>
      </c>
      <c r="F21" s="140">
        <v>13.8</v>
      </c>
      <c r="G21" s="140">
        <v>-83.3</v>
      </c>
      <c r="H21" s="140">
        <v>6651</v>
      </c>
    </row>
    <row r="22" spans="1:11">
      <c r="A22" s="13" t="s">
        <v>34</v>
      </c>
      <c r="B22" s="13">
        <v>43</v>
      </c>
      <c r="C22" s="13">
        <v>5.3</v>
      </c>
      <c r="D22" s="13">
        <v>1</v>
      </c>
      <c r="E22" s="45" t="s">
        <v>381</v>
      </c>
      <c r="F22" s="45" t="s">
        <v>381</v>
      </c>
      <c r="G22" s="45" t="s">
        <v>381</v>
      </c>
      <c r="H22" s="13">
        <v>47.3</v>
      </c>
    </row>
    <row r="23" spans="1:11">
      <c r="A23" s="13" t="s">
        <v>35</v>
      </c>
      <c r="B23" s="13">
        <v>3.6</v>
      </c>
      <c r="C23" s="13">
        <v>12.7</v>
      </c>
      <c r="D23" s="13">
        <v>11.9</v>
      </c>
      <c r="E23" s="45" t="s">
        <v>381</v>
      </c>
      <c r="F23" s="45" t="s">
        <v>381</v>
      </c>
      <c r="G23" s="45" t="s">
        <v>381</v>
      </c>
      <c r="H23" s="13">
        <v>4.4000000000000004</v>
      </c>
    </row>
    <row r="24" spans="1:11">
      <c r="A24" s="13" t="s">
        <v>792</v>
      </c>
      <c r="B24" s="45" t="s">
        <v>381</v>
      </c>
      <c r="C24" s="45" t="s">
        <v>381</v>
      </c>
      <c r="D24" s="45" t="s">
        <v>381</v>
      </c>
      <c r="E24" s="45" t="s">
        <v>381</v>
      </c>
      <c r="F24" s="45" t="s">
        <v>381</v>
      </c>
      <c r="G24" s="45" t="s">
        <v>381</v>
      </c>
      <c r="H24" s="45" t="s">
        <v>381</v>
      </c>
    </row>
    <row r="25" spans="1:11">
      <c r="A25" s="13" t="s">
        <v>490</v>
      </c>
      <c r="B25" s="13">
        <v>0</v>
      </c>
      <c r="C25" s="45" t="s">
        <v>381</v>
      </c>
      <c r="D25" s="45" t="s">
        <v>381</v>
      </c>
      <c r="E25" s="45" t="s">
        <v>381</v>
      </c>
      <c r="F25" s="45" t="s">
        <v>381</v>
      </c>
      <c r="G25" s="45" t="s">
        <v>381</v>
      </c>
      <c r="H25" s="13">
        <v>0</v>
      </c>
      <c r="K25" s="851"/>
    </row>
    <row r="26" spans="1:11">
      <c r="A26" s="13" t="s">
        <v>33</v>
      </c>
      <c r="B26" s="13">
        <v>2.6</v>
      </c>
      <c r="C26" s="13">
        <v>3.2</v>
      </c>
      <c r="D26" s="13">
        <v>0.1</v>
      </c>
      <c r="E26" s="45" t="s">
        <v>381</v>
      </c>
      <c r="F26" s="45" t="s">
        <v>381</v>
      </c>
      <c r="G26" s="13">
        <v>0</v>
      </c>
      <c r="H26" s="13">
        <v>5.7</v>
      </c>
    </row>
    <row r="27" spans="1:11">
      <c r="A27" s="13" t="s">
        <v>192</v>
      </c>
      <c r="B27" s="13">
        <v>0.2</v>
      </c>
      <c r="C27" s="45" t="s">
        <v>381</v>
      </c>
      <c r="D27" s="45" t="s">
        <v>381</v>
      </c>
      <c r="E27" s="45" t="s">
        <v>381</v>
      </c>
      <c r="F27" s="45" t="s">
        <v>381</v>
      </c>
      <c r="G27" s="45" t="s">
        <v>381</v>
      </c>
      <c r="H27" s="13">
        <v>0.2</v>
      </c>
      <c r="K27" s="851"/>
    </row>
    <row r="28" spans="1:11">
      <c r="A28" s="13" t="s">
        <v>491</v>
      </c>
      <c r="B28" s="13">
        <v>0</v>
      </c>
      <c r="C28" s="45" t="s">
        <v>381</v>
      </c>
      <c r="D28" s="45" t="s">
        <v>381</v>
      </c>
      <c r="E28" s="45" t="s">
        <v>381</v>
      </c>
      <c r="F28" s="45" t="s">
        <v>381</v>
      </c>
      <c r="G28" s="45" t="s">
        <v>381</v>
      </c>
      <c r="H28" s="13">
        <v>0</v>
      </c>
    </row>
    <row r="29" spans="1:11">
      <c r="A29" s="13" t="s">
        <v>488</v>
      </c>
      <c r="B29" s="13">
        <v>0.3</v>
      </c>
      <c r="C29" s="13">
        <v>0.4</v>
      </c>
      <c r="D29" s="13">
        <v>0.6</v>
      </c>
      <c r="E29" s="45" t="s">
        <v>381</v>
      </c>
      <c r="F29" s="45" t="s">
        <v>381</v>
      </c>
      <c r="G29" s="45" t="s">
        <v>381</v>
      </c>
      <c r="H29" s="13">
        <v>0.1</v>
      </c>
    </row>
    <row r="30" spans="1:11">
      <c r="A30" s="13" t="s">
        <v>261</v>
      </c>
      <c r="B30" s="13">
        <v>0</v>
      </c>
      <c r="C30" s="45" t="s">
        <v>381</v>
      </c>
      <c r="D30" s="45" t="s">
        <v>381</v>
      </c>
      <c r="E30" s="45" t="s">
        <v>381</v>
      </c>
      <c r="F30" s="45" t="s">
        <v>381</v>
      </c>
      <c r="G30" s="45" t="s">
        <v>381</v>
      </c>
      <c r="H30" s="13">
        <v>0</v>
      </c>
    </row>
    <row r="31" spans="1:11">
      <c r="A31" s="13" t="s">
        <v>36</v>
      </c>
      <c r="B31" s="13">
        <v>1.2</v>
      </c>
      <c r="C31" s="13">
        <v>79.400000000000006</v>
      </c>
      <c r="D31" s="13">
        <v>79.7</v>
      </c>
      <c r="E31" s="45" t="s">
        <v>381</v>
      </c>
      <c r="F31" s="45" t="s">
        <v>381</v>
      </c>
      <c r="G31" s="45" t="s">
        <v>381</v>
      </c>
      <c r="H31" s="13">
        <v>1</v>
      </c>
    </row>
    <row r="32" spans="1:11">
      <c r="A32" s="13" t="s">
        <v>38</v>
      </c>
      <c r="B32" s="13">
        <v>0.1</v>
      </c>
      <c r="C32" s="13">
        <v>0</v>
      </c>
      <c r="D32" s="13">
        <v>0</v>
      </c>
      <c r="E32" s="45" t="s">
        <v>381</v>
      </c>
      <c r="F32" s="45" t="s">
        <v>381</v>
      </c>
      <c r="G32" s="45" t="s">
        <v>381</v>
      </c>
      <c r="H32" s="13">
        <v>0.1</v>
      </c>
      <c r="J32" s="851"/>
    </row>
    <row r="33" spans="1:10">
      <c r="A33" s="13" t="s">
        <v>793</v>
      </c>
      <c r="B33" s="45" t="s">
        <v>381</v>
      </c>
      <c r="C33" s="13"/>
      <c r="D33" s="13"/>
      <c r="E33" s="45"/>
      <c r="F33" s="45"/>
      <c r="G33" s="45"/>
      <c r="H33" s="13"/>
      <c r="J33" s="851"/>
    </row>
    <row r="34" spans="1:10">
      <c r="A34" s="13" t="s">
        <v>492</v>
      </c>
      <c r="B34" s="13">
        <v>0</v>
      </c>
      <c r="C34" s="45" t="s">
        <v>381</v>
      </c>
      <c r="D34" s="45" t="s">
        <v>381</v>
      </c>
      <c r="E34" s="45" t="s">
        <v>381</v>
      </c>
      <c r="F34" s="45" t="s">
        <v>381</v>
      </c>
      <c r="G34" s="45" t="s">
        <v>381</v>
      </c>
      <c r="H34" s="13">
        <v>0</v>
      </c>
    </row>
    <row r="35" spans="1:10">
      <c r="A35" s="13" t="s">
        <v>185</v>
      </c>
      <c r="B35" s="13">
        <v>344.5</v>
      </c>
      <c r="C35" s="13">
        <v>77.5</v>
      </c>
      <c r="D35" s="13">
        <v>134.80000000000001</v>
      </c>
      <c r="E35" s="45" t="s">
        <v>381</v>
      </c>
      <c r="F35" s="13">
        <v>-1.2</v>
      </c>
      <c r="G35" s="13">
        <v>0</v>
      </c>
      <c r="H35" s="13">
        <v>286.10000000000002</v>
      </c>
    </row>
    <row r="36" spans="1:10">
      <c r="A36" s="13" t="s">
        <v>49</v>
      </c>
      <c r="B36" s="13">
        <v>16.7</v>
      </c>
      <c r="C36" s="13">
        <v>7.8</v>
      </c>
      <c r="D36" s="13">
        <v>8.4</v>
      </c>
      <c r="E36" s="45" t="s">
        <v>381</v>
      </c>
      <c r="F36" s="45" t="s">
        <v>381</v>
      </c>
      <c r="G36" s="45" t="s">
        <v>381</v>
      </c>
      <c r="H36" s="13">
        <v>16.2</v>
      </c>
    </row>
    <row r="37" spans="1:10">
      <c r="A37" s="13" t="s">
        <v>794</v>
      </c>
      <c r="B37" s="45" t="s">
        <v>381</v>
      </c>
      <c r="C37" s="45" t="s">
        <v>381</v>
      </c>
      <c r="D37" s="45" t="s">
        <v>381</v>
      </c>
      <c r="E37" s="45" t="s">
        <v>381</v>
      </c>
      <c r="F37" s="45" t="s">
        <v>381</v>
      </c>
      <c r="G37" s="45" t="s">
        <v>381</v>
      </c>
      <c r="H37" s="45" t="s">
        <v>381</v>
      </c>
    </row>
    <row r="38" spans="1:10">
      <c r="A38" s="13" t="s">
        <v>186</v>
      </c>
      <c r="B38" s="13">
        <v>34.9</v>
      </c>
      <c r="C38" s="13">
        <v>4.7</v>
      </c>
      <c r="D38" s="13">
        <v>0.3</v>
      </c>
      <c r="E38" s="45" t="s">
        <v>381</v>
      </c>
      <c r="F38" s="45" t="s">
        <v>381</v>
      </c>
      <c r="G38" s="13">
        <v>0</v>
      </c>
      <c r="H38" s="13">
        <v>39.299999999999997</v>
      </c>
    </row>
    <row r="41" spans="1:10" ht="18" customHeight="1" thickBot="1">
      <c r="E41" s="172"/>
      <c r="F41" s="782"/>
      <c r="G41" s="779"/>
      <c r="H41" s="75" t="s">
        <v>350</v>
      </c>
    </row>
    <row r="42" spans="1:10" ht="18" customHeight="1">
      <c r="A42" s="877"/>
      <c r="B42" s="879" t="s">
        <v>19</v>
      </c>
      <c r="C42" s="881" t="s">
        <v>408</v>
      </c>
      <c r="D42" s="882"/>
      <c r="E42" s="883" t="s">
        <v>475</v>
      </c>
      <c r="F42" s="879" t="s">
        <v>516</v>
      </c>
      <c r="G42" s="883" t="s">
        <v>476</v>
      </c>
      <c r="H42" s="883" t="s">
        <v>21</v>
      </c>
    </row>
    <row r="43" spans="1:10" ht="24" customHeight="1" thickBot="1">
      <c r="A43" s="878"/>
      <c r="B43" s="880"/>
      <c r="C43" s="266" t="s">
        <v>22</v>
      </c>
      <c r="D43" s="267" t="s">
        <v>23</v>
      </c>
      <c r="E43" s="884"/>
      <c r="F43" s="880"/>
      <c r="G43" s="884"/>
      <c r="H43" s="884"/>
    </row>
    <row r="44" spans="1:10">
      <c r="A44" s="13"/>
      <c r="B44" s="329"/>
      <c r="C44" s="329"/>
      <c r="D44" s="329"/>
      <c r="E44" s="329"/>
      <c r="F44" s="329"/>
      <c r="G44" s="329"/>
      <c r="H44" s="329"/>
    </row>
    <row r="45" spans="1:10">
      <c r="A45" s="13" t="s">
        <v>187</v>
      </c>
      <c r="B45" s="13">
        <v>6.4</v>
      </c>
      <c r="C45" s="13">
        <v>0</v>
      </c>
      <c r="D45" s="13">
        <v>0</v>
      </c>
      <c r="E45" s="45" t="s">
        <v>381</v>
      </c>
      <c r="F45" s="45" t="s">
        <v>381</v>
      </c>
      <c r="G45" s="45" t="s">
        <v>381</v>
      </c>
      <c r="H45" s="13">
        <v>6.4</v>
      </c>
    </row>
    <row r="46" spans="1:10">
      <c r="A46" s="13" t="s">
        <v>424</v>
      </c>
      <c r="B46" s="13">
        <v>0</v>
      </c>
      <c r="C46" s="13">
        <v>0</v>
      </c>
      <c r="D46" s="13">
        <v>0.1</v>
      </c>
      <c r="E46" s="45" t="s">
        <v>381</v>
      </c>
      <c r="F46" s="45" t="s">
        <v>381</v>
      </c>
      <c r="G46" s="45" t="s">
        <v>381</v>
      </c>
      <c r="H46" s="13">
        <v>-0.1</v>
      </c>
    </row>
    <row r="47" spans="1:10">
      <c r="A47" s="13" t="s">
        <v>27</v>
      </c>
      <c r="B47" s="13">
        <v>9.6999999999999993</v>
      </c>
      <c r="C47" s="13">
        <v>24.6</v>
      </c>
      <c r="D47" s="13">
        <v>24.5</v>
      </c>
      <c r="E47" s="45" t="s">
        <v>381</v>
      </c>
      <c r="F47" s="13">
        <v>0</v>
      </c>
      <c r="G47" s="45" t="s">
        <v>381</v>
      </c>
      <c r="H47" s="13">
        <v>9.6999999999999993</v>
      </c>
    </row>
    <row r="48" spans="1:10">
      <c r="A48" s="13" t="s">
        <v>795</v>
      </c>
      <c r="B48" s="329" t="s">
        <v>381</v>
      </c>
      <c r="C48" s="329" t="s">
        <v>381</v>
      </c>
      <c r="D48" s="329" t="s">
        <v>381</v>
      </c>
      <c r="E48" s="329" t="s">
        <v>381</v>
      </c>
      <c r="F48" s="329" t="s">
        <v>381</v>
      </c>
      <c r="G48" s="329" t="s">
        <v>381</v>
      </c>
      <c r="H48" s="329" t="s">
        <v>381</v>
      </c>
    </row>
    <row r="49" spans="1:8">
      <c r="A49" s="13" t="s">
        <v>493</v>
      </c>
      <c r="B49" s="13">
        <v>0</v>
      </c>
      <c r="C49" s="13">
        <v>0.1</v>
      </c>
      <c r="D49" s="45" t="s">
        <v>381</v>
      </c>
      <c r="E49" s="45" t="s">
        <v>381</v>
      </c>
      <c r="F49" s="45" t="s">
        <v>381</v>
      </c>
      <c r="G49" s="45" t="s">
        <v>381</v>
      </c>
      <c r="H49" s="13">
        <v>0.1</v>
      </c>
    </row>
    <row r="50" spans="1:8">
      <c r="A50" s="13" t="s">
        <v>47</v>
      </c>
      <c r="B50" s="13">
        <v>120.1</v>
      </c>
      <c r="C50" s="13">
        <v>54.1</v>
      </c>
      <c r="D50" s="13">
        <v>73.3</v>
      </c>
      <c r="E50" s="13">
        <v>0</v>
      </c>
      <c r="F50" s="13">
        <v>0</v>
      </c>
      <c r="G50" s="13">
        <v>0</v>
      </c>
      <c r="H50" s="13">
        <v>100.9</v>
      </c>
    </row>
    <row r="51" spans="1:8">
      <c r="A51" s="13" t="s">
        <v>235</v>
      </c>
      <c r="B51" s="13">
        <v>6</v>
      </c>
      <c r="C51" s="13">
        <v>1</v>
      </c>
      <c r="D51" s="13">
        <v>2.5</v>
      </c>
      <c r="E51" s="45" t="s">
        <v>381</v>
      </c>
      <c r="F51" s="45" t="s">
        <v>381</v>
      </c>
      <c r="G51" s="13">
        <v>0.1</v>
      </c>
      <c r="H51" s="13">
        <v>4.5999999999999996</v>
      </c>
    </row>
    <row r="52" spans="1:8" ht="12" customHeight="1">
      <c r="A52" s="13" t="s">
        <v>48</v>
      </c>
      <c r="B52" s="13">
        <v>0.1</v>
      </c>
      <c r="C52" s="45" t="s">
        <v>381</v>
      </c>
      <c r="D52" s="45" t="s">
        <v>381</v>
      </c>
      <c r="E52" s="45" t="s">
        <v>381</v>
      </c>
      <c r="F52" s="45" t="s">
        <v>381</v>
      </c>
      <c r="G52" s="45" t="s">
        <v>381</v>
      </c>
      <c r="H52" s="13">
        <v>0.1</v>
      </c>
    </row>
    <row r="53" spans="1:8">
      <c r="A53" s="13" t="s">
        <v>494</v>
      </c>
      <c r="B53" s="13">
        <v>0.3</v>
      </c>
      <c r="C53" s="13">
        <v>0.4</v>
      </c>
      <c r="D53" s="13">
        <v>0.2</v>
      </c>
      <c r="E53" s="45" t="s">
        <v>381</v>
      </c>
      <c r="F53" s="45" t="s">
        <v>381</v>
      </c>
      <c r="G53" s="45" t="s">
        <v>381</v>
      </c>
      <c r="H53" s="13">
        <v>0.5</v>
      </c>
    </row>
    <row r="54" spans="1:8">
      <c r="A54" s="13" t="s">
        <v>218</v>
      </c>
      <c r="B54" s="13">
        <v>1.1000000000000001</v>
      </c>
      <c r="C54" s="13">
        <v>0</v>
      </c>
      <c r="D54" s="13">
        <v>0</v>
      </c>
      <c r="E54" s="45" t="s">
        <v>381</v>
      </c>
      <c r="F54" s="45" t="s">
        <v>381</v>
      </c>
      <c r="G54" s="45" t="s">
        <v>381</v>
      </c>
      <c r="H54" s="13">
        <v>1.1000000000000001</v>
      </c>
    </row>
    <row r="55" spans="1:8">
      <c r="A55" s="13" t="s">
        <v>72</v>
      </c>
      <c r="B55" s="13">
        <v>0</v>
      </c>
      <c r="C55" s="45" t="s">
        <v>381</v>
      </c>
      <c r="D55" s="13">
        <v>0</v>
      </c>
      <c r="E55" s="45" t="s">
        <v>381</v>
      </c>
      <c r="F55" s="45" t="s">
        <v>381</v>
      </c>
      <c r="G55" s="45" t="s">
        <v>381</v>
      </c>
      <c r="H55" s="13">
        <v>0</v>
      </c>
    </row>
    <row r="56" spans="1:8">
      <c r="A56" s="13" t="s">
        <v>495</v>
      </c>
      <c r="B56" s="13">
        <v>0</v>
      </c>
      <c r="C56" s="45" t="s">
        <v>381</v>
      </c>
      <c r="D56" s="45" t="s">
        <v>381</v>
      </c>
      <c r="E56" s="45" t="s">
        <v>381</v>
      </c>
      <c r="F56" s="45" t="s">
        <v>381</v>
      </c>
      <c r="G56" s="45" t="s">
        <v>381</v>
      </c>
      <c r="H56" s="13">
        <v>0</v>
      </c>
    </row>
    <row r="57" spans="1:8">
      <c r="A57" s="13" t="s">
        <v>52</v>
      </c>
      <c r="B57" s="13">
        <v>233.3</v>
      </c>
      <c r="C57" s="13">
        <v>2</v>
      </c>
      <c r="D57" s="13">
        <v>220.9</v>
      </c>
      <c r="E57" s="45" t="s">
        <v>381</v>
      </c>
      <c r="F57" s="45" t="s">
        <v>381</v>
      </c>
      <c r="G57" s="45" t="s">
        <v>381</v>
      </c>
      <c r="H57" s="13">
        <v>14.4</v>
      </c>
    </row>
    <row r="58" spans="1:8">
      <c r="A58" s="13" t="s">
        <v>50</v>
      </c>
      <c r="B58" s="13">
        <v>28.2</v>
      </c>
      <c r="C58" s="13">
        <v>44.5</v>
      </c>
      <c r="D58" s="13">
        <v>217.2</v>
      </c>
      <c r="E58" s="45" t="s">
        <v>381</v>
      </c>
      <c r="F58" s="13">
        <v>0</v>
      </c>
      <c r="G58" s="45" t="s">
        <v>381</v>
      </c>
      <c r="H58" s="13">
        <v>-144.5</v>
      </c>
    </row>
    <row r="59" spans="1:8">
      <c r="A59" s="13" t="s">
        <v>496</v>
      </c>
      <c r="B59" s="13">
        <v>7.7</v>
      </c>
      <c r="C59" s="13">
        <v>0.2</v>
      </c>
      <c r="D59" s="13">
        <v>0</v>
      </c>
      <c r="E59" s="45" t="s">
        <v>381</v>
      </c>
      <c r="F59" s="45" t="s">
        <v>381</v>
      </c>
      <c r="G59" s="45" t="s">
        <v>381</v>
      </c>
      <c r="H59" s="13">
        <v>7.9</v>
      </c>
    </row>
    <row r="60" spans="1:8">
      <c r="A60" s="13" t="s">
        <v>55</v>
      </c>
      <c r="B60" s="13">
        <v>0.1</v>
      </c>
      <c r="C60" s="13">
        <v>8.4</v>
      </c>
      <c r="D60" s="13">
        <v>0.1</v>
      </c>
      <c r="E60" s="45" t="s">
        <v>381</v>
      </c>
      <c r="F60" s="45" t="s">
        <v>381</v>
      </c>
      <c r="G60" s="45" t="s">
        <v>381</v>
      </c>
      <c r="H60" s="13">
        <v>8.4</v>
      </c>
    </row>
    <row r="61" spans="1:8">
      <c r="A61" s="13" t="s">
        <v>497</v>
      </c>
      <c r="B61" s="13">
        <v>0</v>
      </c>
      <c r="C61" s="45" t="s">
        <v>381</v>
      </c>
      <c r="D61" s="13">
        <v>0</v>
      </c>
      <c r="E61" s="45" t="s">
        <v>381</v>
      </c>
      <c r="F61" s="45" t="s">
        <v>381</v>
      </c>
      <c r="G61" s="45" t="s">
        <v>381</v>
      </c>
      <c r="H61" s="13">
        <v>0</v>
      </c>
    </row>
    <row r="62" spans="1:8">
      <c r="A62" s="13" t="s">
        <v>193</v>
      </c>
      <c r="B62" s="13">
        <v>5</v>
      </c>
      <c r="C62" s="13">
        <v>1.1200000000000001</v>
      </c>
      <c r="D62" s="13">
        <v>0.4</v>
      </c>
      <c r="E62" s="45" t="s">
        <v>381</v>
      </c>
      <c r="F62" s="45" t="s">
        <v>381</v>
      </c>
      <c r="G62" s="45" t="s">
        <v>381</v>
      </c>
      <c r="H62" s="13">
        <v>5.7</v>
      </c>
    </row>
    <row r="63" spans="1:8">
      <c r="A63" s="13" t="s">
        <v>51</v>
      </c>
      <c r="B63" s="13">
        <v>0.4</v>
      </c>
      <c r="C63" s="13">
        <v>0</v>
      </c>
      <c r="D63" s="13">
        <v>0.1</v>
      </c>
      <c r="E63" s="45" t="s">
        <v>381</v>
      </c>
      <c r="F63" s="45" t="s">
        <v>381</v>
      </c>
      <c r="G63" s="45" t="s">
        <v>381</v>
      </c>
      <c r="H63" s="13">
        <v>0.4</v>
      </c>
    </row>
    <row r="64" spans="1:8">
      <c r="A64" s="13" t="s">
        <v>138</v>
      </c>
      <c r="B64" s="13">
        <v>7.8</v>
      </c>
      <c r="C64" s="13">
        <v>10.9</v>
      </c>
      <c r="D64" s="13">
        <v>1</v>
      </c>
      <c r="E64" s="45" t="s">
        <v>381</v>
      </c>
      <c r="F64" s="45" t="s">
        <v>381</v>
      </c>
      <c r="G64" s="45" t="s">
        <v>381</v>
      </c>
      <c r="H64" s="13">
        <v>17.7</v>
      </c>
    </row>
    <row r="65" spans="1:10">
      <c r="A65" s="13" t="s">
        <v>53</v>
      </c>
      <c r="B65" s="13">
        <v>4.0999999999999996</v>
      </c>
      <c r="C65" s="13">
        <v>12.7</v>
      </c>
      <c r="D65" s="13">
        <v>10.4</v>
      </c>
      <c r="E65" s="45" t="s">
        <v>381</v>
      </c>
      <c r="F65" s="45" t="s">
        <v>381</v>
      </c>
      <c r="G65" s="45" t="s">
        <v>381</v>
      </c>
      <c r="H65" s="13">
        <v>6.3</v>
      </c>
    </row>
    <row r="66" spans="1:10">
      <c r="A66" s="13" t="s">
        <v>194</v>
      </c>
      <c r="B66" s="13">
        <v>1.4</v>
      </c>
      <c r="C66" s="13">
        <v>0.1</v>
      </c>
      <c r="D66" s="13">
        <v>0.4</v>
      </c>
      <c r="E66" s="45" t="s">
        <v>381</v>
      </c>
      <c r="F66" s="45" t="s">
        <v>381</v>
      </c>
      <c r="G66" s="45" t="s">
        <v>381</v>
      </c>
      <c r="H66" s="13">
        <v>1.1000000000000001</v>
      </c>
    </row>
    <row r="67" spans="1:10">
      <c r="A67" s="13" t="s">
        <v>39</v>
      </c>
      <c r="B67" s="13">
        <v>31.9</v>
      </c>
      <c r="C67" s="13">
        <v>8.8000000000000007</v>
      </c>
      <c r="D67" s="13">
        <v>9</v>
      </c>
      <c r="E67" s="45" t="s">
        <v>381</v>
      </c>
      <c r="F67" s="45" t="s">
        <v>381</v>
      </c>
      <c r="G67" s="45" t="s">
        <v>381</v>
      </c>
      <c r="H67" s="13">
        <v>31.7</v>
      </c>
    </row>
    <row r="68" spans="1:10">
      <c r="A68" s="13" t="s">
        <v>484</v>
      </c>
      <c r="B68" s="13">
        <v>6.1</v>
      </c>
      <c r="C68" s="13">
        <v>0</v>
      </c>
      <c r="D68" s="13">
        <v>0</v>
      </c>
      <c r="E68" s="45" t="s">
        <v>381</v>
      </c>
      <c r="F68" s="45" t="s">
        <v>381</v>
      </c>
      <c r="G68" s="45" t="s">
        <v>381</v>
      </c>
      <c r="H68" s="13">
        <v>6.1</v>
      </c>
      <c r="J68" s="851"/>
    </row>
    <row r="69" spans="1:10">
      <c r="A69" s="13" t="s">
        <v>789</v>
      </c>
      <c r="B69" s="45" t="s">
        <v>381</v>
      </c>
      <c r="C69" s="13">
        <v>0</v>
      </c>
      <c r="D69" s="13">
        <v>0</v>
      </c>
      <c r="E69" s="45" t="s">
        <v>381</v>
      </c>
      <c r="F69" s="45" t="s">
        <v>381</v>
      </c>
      <c r="G69" s="45" t="s">
        <v>381</v>
      </c>
      <c r="H69" s="45" t="s">
        <v>381</v>
      </c>
    </row>
    <row r="70" spans="1:10">
      <c r="A70" s="13" t="s">
        <v>42</v>
      </c>
      <c r="B70" s="13">
        <v>21.1</v>
      </c>
      <c r="C70" s="13">
        <v>47.3</v>
      </c>
      <c r="D70" s="13">
        <v>8.1</v>
      </c>
      <c r="E70" s="13">
        <v>0</v>
      </c>
      <c r="F70" s="13">
        <v>-0.2</v>
      </c>
      <c r="G70" s="45" t="s">
        <v>381</v>
      </c>
      <c r="H70" s="13">
        <v>60</v>
      </c>
    </row>
    <row r="71" spans="1:10">
      <c r="A71" s="13" t="s">
        <v>40</v>
      </c>
      <c r="B71" s="13">
        <v>2255.9</v>
      </c>
      <c r="C71" s="13">
        <v>1806.4</v>
      </c>
      <c r="D71" s="13">
        <v>912.9</v>
      </c>
      <c r="E71" s="13">
        <v>0</v>
      </c>
      <c r="F71" s="13">
        <v>-0.7</v>
      </c>
      <c r="G71" s="13">
        <v>-0.2</v>
      </c>
      <c r="H71" s="13">
        <v>3100</v>
      </c>
      <c r="J71" s="851"/>
    </row>
    <row r="72" spans="1:10">
      <c r="A72" s="13" t="s">
        <v>41</v>
      </c>
      <c r="B72" s="13">
        <v>0</v>
      </c>
      <c r="C72" s="45" t="s">
        <v>381</v>
      </c>
      <c r="D72" s="45" t="s">
        <v>381</v>
      </c>
      <c r="E72" s="45" t="s">
        <v>381</v>
      </c>
      <c r="F72" s="45" t="s">
        <v>381</v>
      </c>
      <c r="G72" s="45" t="s">
        <v>381</v>
      </c>
      <c r="H72" s="13">
        <v>0</v>
      </c>
    </row>
    <row r="73" spans="1:10">
      <c r="A73" s="13" t="s">
        <v>56</v>
      </c>
      <c r="B73" s="13">
        <v>5.6</v>
      </c>
      <c r="C73" s="13">
        <v>0.1</v>
      </c>
      <c r="D73" s="13">
        <v>0.7</v>
      </c>
      <c r="E73" s="45" t="s">
        <v>381</v>
      </c>
      <c r="F73" s="45" t="s">
        <v>381</v>
      </c>
      <c r="G73" s="45" t="s">
        <v>381</v>
      </c>
      <c r="H73" s="13">
        <v>5.0999999999999996</v>
      </c>
    </row>
    <row r="74" spans="1:10">
      <c r="A74" s="13" t="s">
        <v>57</v>
      </c>
      <c r="B74" s="13">
        <v>11.2</v>
      </c>
      <c r="C74" s="13">
        <v>5.2</v>
      </c>
      <c r="D74" s="13">
        <v>7.8</v>
      </c>
      <c r="E74" s="45" t="s">
        <v>381</v>
      </c>
      <c r="F74" s="45" t="s">
        <v>381</v>
      </c>
      <c r="G74" s="45" t="s">
        <v>381</v>
      </c>
      <c r="H74" s="13">
        <v>8.6</v>
      </c>
    </row>
    <row r="75" spans="1:10">
      <c r="A75" s="13" t="s">
        <v>498</v>
      </c>
      <c r="B75" s="13">
        <v>0.4</v>
      </c>
      <c r="C75" s="45" t="s">
        <v>381</v>
      </c>
      <c r="D75" s="45" t="s">
        <v>381</v>
      </c>
      <c r="E75" s="45" t="s">
        <v>381</v>
      </c>
      <c r="F75" s="45" t="s">
        <v>381</v>
      </c>
      <c r="G75" s="45" t="s">
        <v>381</v>
      </c>
      <c r="H75" s="13">
        <v>0.4</v>
      </c>
    </row>
    <row r="76" spans="1:10">
      <c r="A76" s="13" t="s">
        <v>499</v>
      </c>
      <c r="B76" s="13">
        <v>0</v>
      </c>
      <c r="C76" s="13">
        <v>0</v>
      </c>
      <c r="D76" s="13">
        <v>0</v>
      </c>
      <c r="E76" s="45" t="s">
        <v>381</v>
      </c>
      <c r="F76" s="45" t="s">
        <v>381</v>
      </c>
      <c r="G76" s="45" t="s">
        <v>381</v>
      </c>
      <c r="H76" s="13">
        <v>0</v>
      </c>
    </row>
    <row r="77" spans="1:10">
      <c r="A77" s="13" t="s">
        <v>59</v>
      </c>
      <c r="B77" s="13">
        <v>15.3</v>
      </c>
      <c r="C77" s="13">
        <v>2.4</v>
      </c>
      <c r="D77" s="13">
        <v>4.8</v>
      </c>
      <c r="E77" s="45" t="s">
        <v>381</v>
      </c>
      <c r="F77" s="45" t="s">
        <v>381</v>
      </c>
      <c r="G77" s="45" t="s">
        <v>381</v>
      </c>
      <c r="H77" s="13">
        <v>13</v>
      </c>
    </row>
    <row r="79" spans="1:10">
      <c r="B79" s="843"/>
      <c r="C79" s="843"/>
      <c r="D79" s="843"/>
    </row>
    <row r="80" spans="1:10" ht="18" customHeight="1" thickBot="1">
      <c r="E80" s="172"/>
      <c r="F80" s="782"/>
      <c r="G80" s="779"/>
      <c r="H80" s="75" t="s">
        <v>350</v>
      </c>
    </row>
    <row r="81" spans="1:10" ht="18" customHeight="1">
      <c r="A81" s="877"/>
      <c r="B81" s="879" t="s">
        <v>19</v>
      </c>
      <c r="C81" s="881" t="s">
        <v>408</v>
      </c>
      <c r="D81" s="882"/>
      <c r="E81" s="883" t="s">
        <v>475</v>
      </c>
      <c r="F81" s="879" t="s">
        <v>517</v>
      </c>
      <c r="G81" s="883" t="s">
        <v>476</v>
      </c>
      <c r="H81" s="883" t="s">
        <v>21</v>
      </c>
    </row>
    <row r="82" spans="1:10" ht="24" customHeight="1" thickBot="1">
      <c r="A82" s="878"/>
      <c r="B82" s="880"/>
      <c r="C82" s="266" t="s">
        <v>22</v>
      </c>
      <c r="D82" s="267" t="s">
        <v>23</v>
      </c>
      <c r="E82" s="884"/>
      <c r="F82" s="880"/>
      <c r="G82" s="884"/>
      <c r="H82" s="884"/>
    </row>
    <row r="83" spans="1:10">
      <c r="A83" s="13"/>
      <c r="B83" s="329"/>
      <c r="C83" s="329"/>
      <c r="D83" s="329"/>
      <c r="E83" s="329"/>
      <c r="F83" s="329"/>
      <c r="G83" s="329"/>
      <c r="H83" s="329"/>
    </row>
    <row r="84" spans="1:10">
      <c r="A84" s="13" t="s">
        <v>58</v>
      </c>
      <c r="B84" s="13">
        <v>0.5</v>
      </c>
      <c r="C84" s="13">
        <v>0.1</v>
      </c>
      <c r="D84" s="45" t="s">
        <v>381</v>
      </c>
      <c r="E84" s="45" t="s">
        <v>381</v>
      </c>
      <c r="F84" s="45" t="s">
        <v>381</v>
      </c>
      <c r="G84" s="45" t="s">
        <v>381</v>
      </c>
      <c r="H84" s="13">
        <v>0.5</v>
      </c>
      <c r="J84" s="851"/>
    </row>
    <row r="85" spans="1:10">
      <c r="A85" s="13" t="s">
        <v>60</v>
      </c>
      <c r="B85" s="13">
        <v>2.4</v>
      </c>
      <c r="C85" s="13">
        <v>0</v>
      </c>
      <c r="D85" s="45" t="s">
        <v>381</v>
      </c>
      <c r="E85" s="45" t="s">
        <v>381</v>
      </c>
      <c r="F85" s="45" t="s">
        <v>381</v>
      </c>
      <c r="G85" s="45" t="s">
        <v>381</v>
      </c>
      <c r="H85" s="13">
        <v>2.4</v>
      </c>
    </row>
    <row r="86" spans="1:10">
      <c r="A86" s="13" t="s">
        <v>700</v>
      </c>
      <c r="B86" s="13">
        <v>0</v>
      </c>
      <c r="C86" s="13">
        <v>0.1</v>
      </c>
      <c r="D86" s="13">
        <v>0.1</v>
      </c>
      <c r="E86" s="45" t="s">
        <v>381</v>
      </c>
      <c r="F86" s="45" t="s">
        <v>381</v>
      </c>
      <c r="G86" s="13">
        <v>0</v>
      </c>
      <c r="H86" s="13">
        <v>0</v>
      </c>
    </row>
    <row r="87" spans="1:10">
      <c r="A87" s="13" t="s">
        <v>500</v>
      </c>
      <c r="B87" s="13">
        <v>0</v>
      </c>
      <c r="C87" s="45" t="s">
        <v>381</v>
      </c>
      <c r="D87" s="45" t="s">
        <v>381</v>
      </c>
      <c r="E87" s="45" t="s">
        <v>381</v>
      </c>
      <c r="F87" s="45" t="s">
        <v>381</v>
      </c>
      <c r="G87" s="45" t="s">
        <v>381</v>
      </c>
      <c r="H87" s="13">
        <v>0</v>
      </c>
    </row>
    <row r="88" spans="1:10">
      <c r="A88" s="269" t="s">
        <v>701</v>
      </c>
      <c r="B88" s="13">
        <v>3</v>
      </c>
      <c r="C88" s="45" t="s">
        <v>381</v>
      </c>
      <c r="D88" s="13">
        <v>1.8</v>
      </c>
      <c r="E88" s="45" t="s">
        <v>381</v>
      </c>
      <c r="F88" s="45" t="s">
        <v>381</v>
      </c>
      <c r="G88" s="45" t="s">
        <v>381</v>
      </c>
      <c r="H88" s="13">
        <v>1.3</v>
      </c>
    </row>
    <row r="89" spans="1:10">
      <c r="A89" s="13" t="s">
        <v>449</v>
      </c>
      <c r="B89" s="13">
        <v>0</v>
      </c>
      <c r="C89" s="13">
        <v>0.1</v>
      </c>
      <c r="D89" s="45" t="s">
        <v>381</v>
      </c>
      <c r="E89" s="45" t="s">
        <v>381</v>
      </c>
      <c r="F89" s="45" t="s">
        <v>381</v>
      </c>
      <c r="G89" s="45" t="s">
        <v>381</v>
      </c>
      <c r="H89" s="13">
        <v>0.1</v>
      </c>
    </row>
    <row r="90" spans="1:10">
      <c r="A90" s="13" t="s">
        <v>61</v>
      </c>
      <c r="B90" s="13">
        <v>0.6</v>
      </c>
      <c r="C90" s="45" t="s">
        <v>381</v>
      </c>
      <c r="D90" s="45" t="s">
        <v>381</v>
      </c>
      <c r="E90" s="45" t="s">
        <v>381</v>
      </c>
      <c r="F90" s="45" t="s">
        <v>381</v>
      </c>
      <c r="G90" s="45" t="s">
        <v>381</v>
      </c>
      <c r="H90" s="13">
        <v>0.6</v>
      </c>
    </row>
    <row r="91" spans="1:10">
      <c r="A91" s="13" t="s">
        <v>487</v>
      </c>
      <c r="B91" s="13">
        <v>0.3</v>
      </c>
      <c r="C91" s="13">
        <v>0.5</v>
      </c>
      <c r="D91" s="13">
        <v>0.3</v>
      </c>
      <c r="E91" s="45" t="s">
        <v>381</v>
      </c>
      <c r="F91" s="45" t="s">
        <v>381</v>
      </c>
      <c r="G91" s="45" t="s">
        <v>381</v>
      </c>
      <c r="H91" s="13">
        <v>0.5</v>
      </c>
    </row>
    <row r="92" spans="1:10">
      <c r="A92" s="13" t="s">
        <v>183</v>
      </c>
      <c r="B92" s="13">
        <v>0</v>
      </c>
      <c r="C92" s="45" t="s">
        <v>381</v>
      </c>
      <c r="D92" s="45" t="s">
        <v>381</v>
      </c>
      <c r="E92" s="45" t="s">
        <v>381</v>
      </c>
      <c r="F92" s="45" t="s">
        <v>381</v>
      </c>
      <c r="G92" s="45" t="s">
        <v>381</v>
      </c>
      <c r="H92" s="13">
        <v>0</v>
      </c>
    </row>
    <row r="93" spans="1:10">
      <c r="A93" s="13" t="s">
        <v>501</v>
      </c>
      <c r="B93" s="13">
        <v>0</v>
      </c>
      <c r="C93" s="45" t="s">
        <v>381</v>
      </c>
      <c r="D93" s="45" t="s">
        <v>381</v>
      </c>
      <c r="E93" s="45" t="s">
        <v>381</v>
      </c>
      <c r="F93" s="45" t="s">
        <v>381</v>
      </c>
      <c r="G93" s="45" t="s">
        <v>381</v>
      </c>
      <c r="H93" s="13">
        <v>0</v>
      </c>
    </row>
    <row r="94" spans="1:10">
      <c r="A94" s="13" t="s">
        <v>173</v>
      </c>
      <c r="B94" s="13">
        <v>1.3</v>
      </c>
      <c r="C94" s="13">
        <v>0.3</v>
      </c>
      <c r="D94" s="13">
        <v>0.4</v>
      </c>
      <c r="E94" s="45" t="s">
        <v>381</v>
      </c>
      <c r="F94" s="45" t="s">
        <v>381</v>
      </c>
      <c r="G94" s="45" t="s">
        <v>381</v>
      </c>
      <c r="H94" s="13">
        <v>1.2</v>
      </c>
    </row>
    <row r="95" spans="1:10">
      <c r="A95" s="13" t="s">
        <v>511</v>
      </c>
      <c r="B95" s="13">
        <v>0</v>
      </c>
      <c r="C95" s="13">
        <v>0</v>
      </c>
      <c r="D95" s="45" t="s">
        <v>381</v>
      </c>
      <c r="E95" s="45" t="s">
        <v>381</v>
      </c>
      <c r="F95" s="45" t="s">
        <v>381</v>
      </c>
      <c r="G95" s="45" t="s">
        <v>381</v>
      </c>
      <c r="H95" s="13">
        <v>0</v>
      </c>
    </row>
    <row r="96" spans="1:10">
      <c r="A96" s="13" t="s">
        <v>502</v>
      </c>
      <c r="B96" s="13">
        <v>0</v>
      </c>
      <c r="C96" s="45" t="s">
        <v>381</v>
      </c>
      <c r="D96" s="45" t="s">
        <v>381</v>
      </c>
      <c r="E96" s="45" t="s">
        <v>381</v>
      </c>
      <c r="F96" s="45" t="s">
        <v>381</v>
      </c>
      <c r="G96" s="45" t="s">
        <v>381</v>
      </c>
      <c r="H96" s="13">
        <v>0</v>
      </c>
    </row>
    <row r="97" spans="1:10">
      <c r="A97" s="13" t="s">
        <v>535</v>
      </c>
      <c r="B97" s="13">
        <v>0</v>
      </c>
      <c r="C97" s="45" t="s">
        <v>381</v>
      </c>
      <c r="D97" s="45" t="s">
        <v>381</v>
      </c>
      <c r="E97" s="45" t="s">
        <v>381</v>
      </c>
      <c r="F97" s="45" t="s">
        <v>381</v>
      </c>
      <c r="G97" s="45" t="s">
        <v>381</v>
      </c>
      <c r="H97" s="13">
        <v>0</v>
      </c>
    </row>
    <row r="98" spans="1:10">
      <c r="A98" s="13" t="s">
        <v>62</v>
      </c>
      <c r="B98" s="13">
        <v>48.3</v>
      </c>
      <c r="C98" s="13">
        <v>85.1</v>
      </c>
      <c r="D98" s="13">
        <v>14.6</v>
      </c>
      <c r="E98" s="13">
        <v>0</v>
      </c>
      <c r="F98" s="45" t="s">
        <v>381</v>
      </c>
      <c r="G98" s="45" t="s">
        <v>381</v>
      </c>
      <c r="H98" s="13">
        <v>118.8</v>
      </c>
    </row>
    <row r="99" spans="1:10">
      <c r="A99" s="13" t="s">
        <v>300</v>
      </c>
      <c r="B99" s="13">
        <v>0.3</v>
      </c>
      <c r="C99" s="13">
        <v>0</v>
      </c>
      <c r="D99" s="13">
        <v>0.3</v>
      </c>
      <c r="E99" s="45" t="s">
        <v>381</v>
      </c>
      <c r="F99" s="45" t="s">
        <v>381</v>
      </c>
      <c r="G99" s="13">
        <v>0</v>
      </c>
      <c r="H99" s="13">
        <v>0</v>
      </c>
    </row>
    <row r="100" spans="1:10">
      <c r="A100" s="13" t="s">
        <v>153</v>
      </c>
      <c r="B100" s="13">
        <v>0.1</v>
      </c>
      <c r="C100" s="13">
        <v>0.1</v>
      </c>
      <c r="D100" s="13">
        <v>0.2</v>
      </c>
      <c r="E100" s="45" t="s">
        <v>381</v>
      </c>
      <c r="F100" s="45" t="s">
        <v>381</v>
      </c>
      <c r="G100" s="13">
        <v>0</v>
      </c>
      <c r="H100" s="13">
        <v>0</v>
      </c>
    </row>
    <row r="101" spans="1:10">
      <c r="A101" s="13" t="s">
        <v>208</v>
      </c>
      <c r="B101" s="13">
        <v>0.5</v>
      </c>
      <c r="C101" s="13">
        <v>3.5</v>
      </c>
      <c r="D101" s="45" t="s">
        <v>381</v>
      </c>
      <c r="E101" s="45" t="s">
        <v>381</v>
      </c>
      <c r="F101" s="45" t="s">
        <v>381</v>
      </c>
      <c r="G101" s="13">
        <v>-10.5</v>
      </c>
      <c r="H101" s="13">
        <v>-6.4</v>
      </c>
    </row>
    <row r="102" spans="1:10">
      <c r="A102" s="13" t="s">
        <v>188</v>
      </c>
      <c r="B102" s="13">
        <v>65.7</v>
      </c>
      <c r="C102" s="13">
        <v>735.6</v>
      </c>
      <c r="D102" s="13">
        <v>70.099999999999994</v>
      </c>
      <c r="E102" s="45" t="s">
        <v>381</v>
      </c>
      <c r="F102" s="13">
        <v>0</v>
      </c>
      <c r="G102" s="13">
        <v>-28.2</v>
      </c>
      <c r="H102" s="13">
        <v>703</v>
      </c>
    </row>
    <row r="103" spans="1:10">
      <c r="A103" s="13" t="s">
        <v>503</v>
      </c>
      <c r="B103" s="13">
        <v>0</v>
      </c>
      <c r="C103" s="45" t="s">
        <v>381</v>
      </c>
      <c r="D103" s="45" t="s">
        <v>381</v>
      </c>
      <c r="E103" s="45" t="s">
        <v>381</v>
      </c>
      <c r="F103" s="45" t="s">
        <v>381</v>
      </c>
      <c r="G103" s="45" t="s">
        <v>381</v>
      </c>
      <c r="H103" s="13">
        <v>0</v>
      </c>
    </row>
    <row r="104" spans="1:10">
      <c r="A104" s="13" t="s">
        <v>63</v>
      </c>
      <c r="B104" s="13">
        <v>4.7</v>
      </c>
      <c r="C104" s="13">
        <v>1.9</v>
      </c>
      <c r="D104" s="13">
        <v>1.4</v>
      </c>
      <c r="E104" s="45" t="s">
        <v>381</v>
      </c>
      <c r="F104" s="45" t="s">
        <v>381</v>
      </c>
      <c r="G104" s="45" t="s">
        <v>381</v>
      </c>
      <c r="H104" s="13">
        <v>5.0999999999999996</v>
      </c>
    </row>
    <row r="105" spans="1:10">
      <c r="A105" s="13" t="s">
        <v>790</v>
      </c>
      <c r="B105" s="13">
        <v>0</v>
      </c>
      <c r="C105" s="45" t="s">
        <v>381</v>
      </c>
      <c r="D105" s="45" t="s">
        <v>381</v>
      </c>
      <c r="E105" s="45" t="s">
        <v>381</v>
      </c>
      <c r="F105" s="45" t="s">
        <v>381</v>
      </c>
      <c r="G105" s="45" t="s">
        <v>381</v>
      </c>
      <c r="H105" s="13">
        <v>0</v>
      </c>
    </row>
    <row r="106" spans="1:10">
      <c r="A106" s="13" t="s">
        <v>328</v>
      </c>
      <c r="B106" s="13">
        <v>0.1</v>
      </c>
      <c r="C106" s="45" t="s">
        <v>381</v>
      </c>
      <c r="D106" s="45" t="s">
        <v>381</v>
      </c>
      <c r="E106" s="45" t="s">
        <v>381</v>
      </c>
      <c r="F106" s="45" t="s">
        <v>381</v>
      </c>
      <c r="G106" s="45" t="s">
        <v>381</v>
      </c>
      <c r="H106" s="13">
        <v>0.1</v>
      </c>
    </row>
    <row r="107" spans="1:10">
      <c r="A107" s="13" t="s">
        <v>64</v>
      </c>
      <c r="B107" s="13">
        <v>0</v>
      </c>
      <c r="C107" s="45" t="s">
        <v>381</v>
      </c>
      <c r="D107" s="45" t="s">
        <v>381</v>
      </c>
      <c r="E107" s="45" t="s">
        <v>381</v>
      </c>
      <c r="F107" s="45" t="s">
        <v>381</v>
      </c>
      <c r="G107" s="45" t="s">
        <v>381</v>
      </c>
      <c r="H107" s="13">
        <v>0</v>
      </c>
    </row>
    <row r="108" spans="1:10">
      <c r="A108" s="13" t="s">
        <v>65</v>
      </c>
      <c r="B108" s="13">
        <v>1.5</v>
      </c>
      <c r="C108" s="13">
        <v>6.4</v>
      </c>
      <c r="D108" s="13">
        <v>3.6</v>
      </c>
      <c r="E108" s="45" t="s">
        <v>381</v>
      </c>
      <c r="F108" s="45" t="s">
        <v>381</v>
      </c>
      <c r="G108" s="45" t="s">
        <v>381</v>
      </c>
      <c r="H108" s="13">
        <v>4.2</v>
      </c>
    </row>
    <row r="109" spans="1:10">
      <c r="A109" s="13" t="s">
        <v>66</v>
      </c>
      <c r="B109" s="13">
        <v>0</v>
      </c>
      <c r="C109" s="45" t="s">
        <v>381</v>
      </c>
      <c r="D109" s="45" t="s">
        <v>381</v>
      </c>
      <c r="E109" s="45" t="s">
        <v>381</v>
      </c>
      <c r="F109" s="45" t="s">
        <v>381</v>
      </c>
      <c r="G109" s="45" t="s">
        <v>381</v>
      </c>
      <c r="H109" s="13">
        <v>0</v>
      </c>
      <c r="J109" s="851"/>
    </row>
    <row r="110" spans="1:10">
      <c r="A110" s="13" t="s">
        <v>450</v>
      </c>
      <c r="B110" s="13">
        <v>139.80000000000001</v>
      </c>
      <c r="C110" s="13">
        <v>9.1999999999999993</v>
      </c>
      <c r="D110" s="13">
        <v>6.1</v>
      </c>
      <c r="E110" s="45" t="s">
        <v>381</v>
      </c>
      <c r="F110" s="45" t="s">
        <v>381</v>
      </c>
      <c r="G110" s="45" t="s">
        <v>381</v>
      </c>
      <c r="H110" s="13">
        <v>142.9</v>
      </c>
    </row>
    <row r="111" spans="1:10">
      <c r="A111" s="13" t="s">
        <v>301</v>
      </c>
      <c r="B111" s="13">
        <v>0.1</v>
      </c>
      <c r="C111" s="13">
        <v>0.2</v>
      </c>
      <c r="D111" s="13">
        <v>0</v>
      </c>
      <c r="E111" s="45" t="s">
        <v>381</v>
      </c>
      <c r="F111" s="45" t="s">
        <v>381</v>
      </c>
      <c r="G111" s="45" t="s">
        <v>381</v>
      </c>
      <c r="H111" s="13">
        <v>0.3</v>
      </c>
    </row>
    <row r="112" spans="1:10">
      <c r="A112" s="13" t="s">
        <v>73</v>
      </c>
      <c r="B112" s="13">
        <v>0</v>
      </c>
      <c r="C112" s="13">
        <v>0</v>
      </c>
      <c r="D112" s="45" t="s">
        <v>381</v>
      </c>
      <c r="E112" s="45" t="s">
        <v>381</v>
      </c>
      <c r="F112" s="45" t="s">
        <v>381</v>
      </c>
      <c r="G112" s="45" t="s">
        <v>381</v>
      </c>
      <c r="H112" s="13">
        <v>0</v>
      </c>
      <c r="J112" s="851"/>
    </row>
    <row r="113" spans="1:8">
      <c r="A113" s="13" t="s">
        <v>67</v>
      </c>
      <c r="B113" s="13">
        <v>8.6999999999999993</v>
      </c>
      <c r="C113" s="13">
        <v>4.4000000000000004</v>
      </c>
      <c r="D113" s="13">
        <v>8.3000000000000007</v>
      </c>
      <c r="E113" s="45" t="s">
        <v>381</v>
      </c>
      <c r="F113" s="13">
        <v>0</v>
      </c>
      <c r="G113" s="45" t="s">
        <v>381</v>
      </c>
      <c r="H113" s="13">
        <v>4.8</v>
      </c>
    </row>
    <row r="114" spans="1:8">
      <c r="A114" s="13" t="s">
        <v>195</v>
      </c>
      <c r="B114" s="13">
        <v>12.9</v>
      </c>
      <c r="C114" s="13">
        <v>2.4</v>
      </c>
      <c r="D114" s="45" t="s">
        <v>381</v>
      </c>
      <c r="E114" s="45" t="s">
        <v>381</v>
      </c>
      <c r="F114" s="45" t="s">
        <v>381</v>
      </c>
      <c r="G114" s="45" t="s">
        <v>381</v>
      </c>
      <c r="H114" s="13">
        <v>15.4</v>
      </c>
    </row>
    <row r="115" spans="1:8">
      <c r="A115" s="13" t="s">
        <v>504</v>
      </c>
      <c r="B115" s="13">
        <v>1.6</v>
      </c>
      <c r="C115" s="13">
        <v>0.2</v>
      </c>
      <c r="D115" s="13">
        <v>1.6</v>
      </c>
      <c r="E115" s="45" t="s">
        <v>381</v>
      </c>
      <c r="F115" s="45" t="s">
        <v>381</v>
      </c>
      <c r="G115" s="45" t="s">
        <v>381</v>
      </c>
      <c r="H115" s="13">
        <v>0.2</v>
      </c>
    </row>
    <row r="116" spans="1:8">
      <c r="A116" s="13" t="s">
        <v>220</v>
      </c>
      <c r="B116" s="13">
        <v>2.7</v>
      </c>
      <c r="C116" s="45" t="s">
        <v>381</v>
      </c>
      <c r="D116" s="45" t="s">
        <v>381</v>
      </c>
      <c r="E116" s="45" t="s">
        <v>381</v>
      </c>
      <c r="F116" s="45" t="s">
        <v>381</v>
      </c>
      <c r="G116" s="45" t="s">
        <v>381</v>
      </c>
      <c r="H116" s="13">
        <v>2.7</v>
      </c>
    </row>
    <row r="119" spans="1:8" ht="18" customHeight="1" thickBot="1">
      <c r="E119" s="172"/>
      <c r="F119" s="782"/>
      <c r="G119" s="779"/>
      <c r="H119" s="75" t="s">
        <v>350</v>
      </c>
    </row>
    <row r="120" spans="1:8" ht="18" customHeight="1">
      <c r="A120" s="877"/>
      <c r="B120" s="879" t="s">
        <v>19</v>
      </c>
      <c r="C120" s="881" t="s">
        <v>408</v>
      </c>
      <c r="D120" s="882"/>
      <c r="E120" s="883" t="s">
        <v>475</v>
      </c>
      <c r="F120" s="879" t="s">
        <v>517</v>
      </c>
      <c r="G120" s="883" t="s">
        <v>476</v>
      </c>
      <c r="H120" s="883" t="s">
        <v>21</v>
      </c>
    </row>
    <row r="121" spans="1:8" ht="24" customHeight="1" thickBot="1">
      <c r="A121" s="878"/>
      <c r="B121" s="880"/>
      <c r="C121" s="266" t="s">
        <v>22</v>
      </c>
      <c r="D121" s="267" t="s">
        <v>23</v>
      </c>
      <c r="E121" s="884"/>
      <c r="F121" s="880"/>
      <c r="G121" s="884"/>
      <c r="H121" s="884"/>
    </row>
    <row r="122" spans="1:8">
      <c r="A122" s="13"/>
      <c r="B122" s="329"/>
      <c r="C122" s="329"/>
      <c r="D122" s="329"/>
      <c r="E122" s="329"/>
      <c r="F122" s="329"/>
      <c r="G122" s="329"/>
      <c r="H122" s="329"/>
    </row>
    <row r="123" spans="1:8">
      <c r="A123" s="13" t="s">
        <v>302</v>
      </c>
      <c r="B123" s="13">
        <v>1.6</v>
      </c>
      <c r="C123" s="13">
        <v>61.7</v>
      </c>
      <c r="D123" s="13">
        <v>56.6</v>
      </c>
      <c r="E123" s="45" t="s">
        <v>381</v>
      </c>
      <c r="F123" s="13">
        <v>0</v>
      </c>
      <c r="G123" s="45" t="s">
        <v>381</v>
      </c>
      <c r="H123" s="13">
        <v>6.6</v>
      </c>
    </row>
    <row r="124" spans="1:8">
      <c r="A124" s="13" t="s">
        <v>250</v>
      </c>
      <c r="B124" s="13">
        <v>0</v>
      </c>
      <c r="C124" s="13">
        <v>0</v>
      </c>
      <c r="D124" s="13">
        <v>0</v>
      </c>
      <c r="E124" s="45" t="s">
        <v>381</v>
      </c>
      <c r="F124" s="45" t="s">
        <v>381</v>
      </c>
      <c r="G124" s="45" t="s">
        <v>381</v>
      </c>
      <c r="H124" s="13">
        <v>0</v>
      </c>
    </row>
    <row r="125" spans="1:8">
      <c r="A125" s="13" t="s">
        <v>264</v>
      </c>
      <c r="B125" s="13">
        <v>0</v>
      </c>
      <c r="C125" s="45" t="s">
        <v>381</v>
      </c>
      <c r="D125" s="45" t="s">
        <v>381</v>
      </c>
      <c r="E125" s="45" t="s">
        <v>381</v>
      </c>
      <c r="F125" s="45" t="s">
        <v>381</v>
      </c>
      <c r="G125" s="45" t="s">
        <v>381</v>
      </c>
      <c r="H125" s="13">
        <v>0</v>
      </c>
    </row>
    <row r="126" spans="1:8">
      <c r="A126" s="13" t="s">
        <v>68</v>
      </c>
      <c r="B126" s="13">
        <v>1.4</v>
      </c>
      <c r="C126" s="45" t="s">
        <v>381</v>
      </c>
      <c r="D126" s="13">
        <v>0</v>
      </c>
      <c r="E126" s="45" t="s">
        <v>381</v>
      </c>
      <c r="F126" s="45" t="s">
        <v>381</v>
      </c>
      <c r="G126" s="45" t="s">
        <v>381</v>
      </c>
      <c r="H126" s="13">
        <v>1.4</v>
      </c>
    </row>
    <row r="127" spans="1:8">
      <c r="A127" s="13" t="s">
        <v>196</v>
      </c>
      <c r="B127" s="13">
        <v>90</v>
      </c>
      <c r="C127" s="13">
        <v>33.9</v>
      </c>
      <c r="D127" s="13">
        <v>36.799999999999997</v>
      </c>
      <c r="E127" s="45" t="s">
        <v>381</v>
      </c>
      <c r="F127" s="45" t="s">
        <v>381</v>
      </c>
      <c r="G127" s="45" t="s">
        <v>381</v>
      </c>
      <c r="H127" s="13">
        <v>87.2</v>
      </c>
    </row>
    <row r="128" spans="1:8">
      <c r="A128" s="13" t="s">
        <v>703</v>
      </c>
      <c r="B128" s="13">
        <v>0</v>
      </c>
      <c r="C128" s="45" t="s">
        <v>381</v>
      </c>
      <c r="D128" s="45" t="s">
        <v>381</v>
      </c>
      <c r="E128" s="45" t="s">
        <v>381</v>
      </c>
      <c r="F128" s="45" t="s">
        <v>381</v>
      </c>
      <c r="G128" s="45" t="s">
        <v>381</v>
      </c>
      <c r="H128" s="13">
        <v>0</v>
      </c>
    </row>
    <row r="129" spans="1:11">
      <c r="A129" s="13" t="s">
        <v>505</v>
      </c>
      <c r="B129" s="13">
        <v>0</v>
      </c>
      <c r="C129" s="45" t="s">
        <v>381</v>
      </c>
      <c r="D129" s="45" t="s">
        <v>381</v>
      </c>
      <c r="E129" s="45" t="s">
        <v>381</v>
      </c>
      <c r="F129" s="45" t="s">
        <v>381</v>
      </c>
      <c r="G129" s="45" t="s">
        <v>381</v>
      </c>
      <c r="H129" s="13">
        <v>0</v>
      </c>
    </row>
    <row r="130" spans="1:11">
      <c r="A130" s="13" t="s">
        <v>303</v>
      </c>
      <c r="B130" s="13">
        <v>0.1</v>
      </c>
      <c r="C130" s="13">
        <v>0</v>
      </c>
      <c r="D130" s="13">
        <v>0</v>
      </c>
      <c r="E130" s="45" t="s">
        <v>381</v>
      </c>
      <c r="F130" s="45" t="s">
        <v>381</v>
      </c>
      <c r="G130" s="45" t="s">
        <v>381</v>
      </c>
      <c r="H130" s="13">
        <v>0.1</v>
      </c>
    </row>
    <row r="131" spans="1:11">
      <c r="A131" s="13" t="s">
        <v>71</v>
      </c>
      <c r="B131" s="13">
        <v>458</v>
      </c>
      <c r="C131" s="13">
        <v>260.2</v>
      </c>
      <c r="D131" s="13">
        <v>228.1</v>
      </c>
      <c r="E131" s="13">
        <v>0.1</v>
      </c>
      <c r="F131" s="45" t="s">
        <v>381</v>
      </c>
      <c r="G131" s="13">
        <v>0.6</v>
      </c>
      <c r="H131" s="13">
        <v>490.8</v>
      </c>
    </row>
    <row r="132" spans="1:11">
      <c r="A132" s="13" t="s">
        <v>796</v>
      </c>
      <c r="B132" s="45" t="s">
        <v>381</v>
      </c>
      <c r="C132" s="45" t="s">
        <v>381</v>
      </c>
      <c r="D132" s="45" t="s">
        <v>381</v>
      </c>
      <c r="E132" s="45" t="s">
        <v>381</v>
      </c>
      <c r="F132" s="45" t="s">
        <v>381</v>
      </c>
      <c r="G132" s="45" t="s">
        <v>381</v>
      </c>
      <c r="H132" s="45" t="s">
        <v>381</v>
      </c>
    </row>
    <row r="133" spans="1:11">
      <c r="A133" s="13" t="s">
        <v>506</v>
      </c>
      <c r="B133" s="13">
        <v>0</v>
      </c>
      <c r="C133" s="45" t="s">
        <v>381</v>
      </c>
      <c r="D133" s="13">
        <v>0</v>
      </c>
      <c r="E133" s="45" t="s">
        <v>381</v>
      </c>
      <c r="F133" s="45" t="s">
        <v>381</v>
      </c>
      <c r="G133" s="45" t="s">
        <v>381</v>
      </c>
      <c r="H133" s="13">
        <v>0</v>
      </c>
    </row>
    <row r="134" spans="1:11">
      <c r="A134" s="13" t="s">
        <v>45</v>
      </c>
      <c r="B134" s="13">
        <v>0.1</v>
      </c>
      <c r="C134" s="13">
        <v>10</v>
      </c>
      <c r="D134" s="13">
        <v>9.9</v>
      </c>
      <c r="E134" s="45" t="s">
        <v>381</v>
      </c>
      <c r="F134" s="45" t="s">
        <v>381</v>
      </c>
      <c r="G134" s="45" t="s">
        <v>381</v>
      </c>
      <c r="H134" s="13">
        <v>0.2</v>
      </c>
      <c r="K134" s="851"/>
    </row>
    <row r="135" spans="1:11">
      <c r="A135" s="13" t="s">
        <v>46</v>
      </c>
      <c r="B135" s="13">
        <v>15.4</v>
      </c>
      <c r="C135" s="13">
        <v>3.6</v>
      </c>
      <c r="D135" s="13">
        <v>7.2</v>
      </c>
      <c r="E135" s="45" t="s">
        <v>381</v>
      </c>
      <c r="F135" s="45" t="s">
        <v>381</v>
      </c>
      <c r="G135" s="45" t="s">
        <v>381</v>
      </c>
      <c r="H135" s="13">
        <v>11.8</v>
      </c>
    </row>
    <row r="136" spans="1:11">
      <c r="A136" s="13" t="s">
        <v>43</v>
      </c>
      <c r="B136" s="13">
        <v>18.2</v>
      </c>
      <c r="C136" s="13">
        <v>14.9</v>
      </c>
      <c r="D136" s="13">
        <v>18.899999999999999</v>
      </c>
      <c r="E136" s="45" t="s">
        <v>381</v>
      </c>
      <c r="F136" s="45" t="s">
        <v>381</v>
      </c>
      <c r="G136" s="45" t="s">
        <v>381</v>
      </c>
      <c r="H136" s="13">
        <v>14.2</v>
      </c>
    </row>
    <row r="137" spans="1:11">
      <c r="A137" s="13" t="s">
        <v>507</v>
      </c>
      <c r="B137" s="13">
        <v>0</v>
      </c>
      <c r="C137" s="45" t="s">
        <v>381</v>
      </c>
      <c r="D137" s="45" t="s">
        <v>381</v>
      </c>
      <c r="E137" s="45" t="s">
        <v>381</v>
      </c>
      <c r="F137" s="45" t="s">
        <v>381</v>
      </c>
      <c r="G137" s="45" t="s">
        <v>381</v>
      </c>
      <c r="H137" s="13">
        <v>0</v>
      </c>
    </row>
    <row r="138" spans="1:11">
      <c r="A138" s="13" t="s">
        <v>70</v>
      </c>
      <c r="B138" s="13">
        <v>108.4</v>
      </c>
      <c r="C138" s="13">
        <v>154.4</v>
      </c>
      <c r="D138" s="13">
        <v>161.30000000000001</v>
      </c>
      <c r="E138" s="45" t="s">
        <v>381</v>
      </c>
      <c r="F138" s="13">
        <v>0.1</v>
      </c>
      <c r="G138" s="13">
        <v>-52.6</v>
      </c>
      <c r="H138" s="13">
        <v>49</v>
      </c>
    </row>
    <row r="139" spans="1:11">
      <c r="A139" s="13" t="s">
        <v>69</v>
      </c>
      <c r="B139" s="13">
        <v>1</v>
      </c>
      <c r="C139" s="13">
        <v>4.0999999999999996</v>
      </c>
      <c r="D139" s="13">
        <v>4.0999999999999996</v>
      </c>
      <c r="E139" s="45" t="s">
        <v>381</v>
      </c>
      <c r="F139" s="45" t="s">
        <v>381</v>
      </c>
      <c r="G139" s="45" t="s">
        <v>381</v>
      </c>
      <c r="H139" s="13">
        <v>1.1000000000000001</v>
      </c>
    </row>
    <row r="140" spans="1:11">
      <c r="A140" s="13" t="s">
        <v>304</v>
      </c>
      <c r="B140" s="13">
        <v>0</v>
      </c>
      <c r="C140" s="45" t="s">
        <v>381</v>
      </c>
      <c r="D140" s="45" t="s">
        <v>381</v>
      </c>
      <c r="E140" s="45" t="s">
        <v>381</v>
      </c>
      <c r="F140" s="45" t="s">
        <v>381</v>
      </c>
      <c r="G140" s="45" t="s">
        <v>381</v>
      </c>
      <c r="H140" s="13">
        <v>0</v>
      </c>
    </row>
    <row r="141" spans="1:11">
      <c r="A141" s="13" t="s">
        <v>574</v>
      </c>
      <c r="B141" s="13">
        <v>0</v>
      </c>
      <c r="C141" s="13">
        <v>0.1</v>
      </c>
      <c r="D141" s="45" t="s">
        <v>381</v>
      </c>
      <c r="E141" s="45" t="s">
        <v>381</v>
      </c>
      <c r="F141" s="45" t="s">
        <v>381</v>
      </c>
      <c r="G141" s="45" t="s">
        <v>381</v>
      </c>
      <c r="H141" s="13">
        <v>0.1</v>
      </c>
    </row>
    <row r="142" spans="1:11">
      <c r="A142" s="13" t="s">
        <v>44</v>
      </c>
      <c r="B142" s="13">
        <v>1.8</v>
      </c>
      <c r="C142" s="13">
        <v>0.6</v>
      </c>
      <c r="D142" s="13">
        <v>1.5</v>
      </c>
      <c r="E142" s="45" t="s">
        <v>381</v>
      </c>
      <c r="F142" s="45" t="s">
        <v>381</v>
      </c>
      <c r="G142" s="45" t="s">
        <v>381</v>
      </c>
      <c r="H142" s="13">
        <v>0.9</v>
      </c>
    </row>
    <row r="143" spans="1:11">
      <c r="A143" s="13" t="s">
        <v>197</v>
      </c>
      <c r="B143" s="13">
        <v>0.1</v>
      </c>
      <c r="C143" s="13">
        <v>3.8</v>
      </c>
      <c r="D143" s="13">
        <v>3.4</v>
      </c>
      <c r="E143" s="45" t="s">
        <v>381</v>
      </c>
      <c r="F143" s="45" t="s">
        <v>381</v>
      </c>
      <c r="G143" s="13">
        <v>0</v>
      </c>
      <c r="H143" s="13">
        <v>0.4</v>
      </c>
    </row>
    <row r="144" spans="1:11">
      <c r="A144" s="13" t="s">
        <v>54</v>
      </c>
      <c r="B144" s="13">
        <v>4.9000000000000004</v>
      </c>
      <c r="C144" s="13">
        <v>40.799999999999997</v>
      </c>
      <c r="D144" s="13">
        <v>40.5</v>
      </c>
      <c r="E144" s="45" t="s">
        <v>381</v>
      </c>
      <c r="F144" s="45" t="s">
        <v>381</v>
      </c>
      <c r="G144" s="45" t="s">
        <v>381</v>
      </c>
      <c r="H144" s="13">
        <v>5.2</v>
      </c>
      <c r="K144" s="851"/>
    </row>
    <row r="145" spans="1:11">
      <c r="A145" s="13" t="s">
        <v>791</v>
      </c>
      <c r="B145" s="45" t="s">
        <v>381</v>
      </c>
      <c r="C145" s="13">
        <v>0.3</v>
      </c>
      <c r="D145" s="45" t="s">
        <v>381</v>
      </c>
      <c r="E145" s="45" t="s">
        <v>381</v>
      </c>
      <c r="F145" s="45" t="s">
        <v>381</v>
      </c>
      <c r="G145" s="45" t="s">
        <v>381</v>
      </c>
      <c r="H145" s="45">
        <v>0.3</v>
      </c>
    </row>
    <row r="146" spans="1:11">
      <c r="A146" s="13" t="s">
        <v>406</v>
      </c>
      <c r="B146" s="13">
        <v>6.5</v>
      </c>
      <c r="C146" s="13">
        <v>10.3</v>
      </c>
      <c r="D146" s="13">
        <v>2</v>
      </c>
      <c r="E146" s="45" t="s">
        <v>381</v>
      </c>
      <c r="F146" s="45" t="s">
        <v>381</v>
      </c>
      <c r="G146" s="45" t="s">
        <v>381</v>
      </c>
      <c r="H146" s="13">
        <v>14.7</v>
      </c>
    </row>
    <row r="147" spans="1:11">
      <c r="A147" s="13" t="s">
        <v>407</v>
      </c>
      <c r="B147" s="13">
        <v>3898.2</v>
      </c>
      <c r="C147" s="13">
        <v>1036.8</v>
      </c>
      <c r="D147" s="13">
        <v>916.6</v>
      </c>
      <c r="E147" s="45" t="s">
        <v>381</v>
      </c>
      <c r="F147" s="13">
        <v>15.8</v>
      </c>
      <c r="G147" s="13">
        <v>7.5</v>
      </c>
      <c r="H147" s="13">
        <v>1303.3</v>
      </c>
    </row>
    <row r="148" spans="1:11">
      <c r="K148" s="851"/>
    </row>
    <row r="149" spans="1:11">
      <c r="A149" s="498" t="s">
        <v>120</v>
      </c>
      <c r="B149" s="140">
        <v>4357.5</v>
      </c>
      <c r="C149" s="423">
        <v>1310.8</v>
      </c>
      <c r="D149" s="140">
        <v>1071.8</v>
      </c>
      <c r="E149" s="140">
        <v>0.1</v>
      </c>
      <c r="F149" s="140">
        <v>-2.2999999999999998</v>
      </c>
      <c r="G149" s="140">
        <v>-53.3</v>
      </c>
      <c r="H149" s="140">
        <v>4549.5</v>
      </c>
    </row>
    <row r="150" spans="1:11">
      <c r="A150" s="140" t="s">
        <v>136</v>
      </c>
      <c r="B150" s="140">
        <v>2108.1999999999998</v>
      </c>
      <c r="C150" s="140">
        <v>329.3</v>
      </c>
      <c r="D150" s="140">
        <v>211.9</v>
      </c>
      <c r="E150" s="140">
        <v>0</v>
      </c>
      <c r="F150" s="140">
        <v>-0.7</v>
      </c>
      <c r="G150" s="140">
        <v>37.200000000000003</v>
      </c>
      <c r="H150" s="140">
        <v>2270.6</v>
      </c>
    </row>
    <row r="151" spans="1:11">
      <c r="A151" s="13" t="s">
        <v>25</v>
      </c>
      <c r="B151" s="13">
        <v>25.1</v>
      </c>
      <c r="C151" s="13">
        <v>8.4</v>
      </c>
      <c r="D151" s="13">
        <v>0.1</v>
      </c>
      <c r="E151" s="45" t="s">
        <v>381</v>
      </c>
      <c r="F151" s="45" t="s">
        <v>381</v>
      </c>
      <c r="G151" s="45" t="s">
        <v>381</v>
      </c>
      <c r="H151" s="13">
        <v>33.4</v>
      </c>
    </row>
    <row r="152" spans="1:11">
      <c r="A152" s="13" t="s">
        <v>20</v>
      </c>
      <c r="B152" s="13">
        <v>0</v>
      </c>
      <c r="C152" s="13">
        <v>0</v>
      </c>
      <c r="D152" s="13">
        <v>0.2</v>
      </c>
      <c r="E152" s="45" t="s">
        <v>381</v>
      </c>
      <c r="F152" s="45" t="s">
        <v>381</v>
      </c>
      <c r="G152" s="13">
        <v>0.2</v>
      </c>
      <c r="H152" s="13">
        <v>0</v>
      </c>
    </row>
    <row r="153" spans="1:11">
      <c r="A153" s="13" t="s">
        <v>210</v>
      </c>
      <c r="B153" s="13">
        <v>0.3</v>
      </c>
      <c r="C153" s="13">
        <v>1</v>
      </c>
      <c r="D153" s="13">
        <v>0.6</v>
      </c>
      <c r="E153" s="45" t="s">
        <v>381</v>
      </c>
      <c r="F153" s="45" t="s">
        <v>381</v>
      </c>
      <c r="G153" s="13">
        <v>0</v>
      </c>
      <c r="H153" s="13">
        <v>0.7</v>
      </c>
      <c r="J153" s="140"/>
    </row>
    <row r="154" spans="1:11">
      <c r="A154" s="13" t="s">
        <v>28</v>
      </c>
      <c r="B154" s="13">
        <v>597.6</v>
      </c>
      <c r="C154" s="13">
        <v>121.8</v>
      </c>
      <c r="D154" s="13">
        <v>84.9</v>
      </c>
      <c r="E154" s="13">
        <v>0</v>
      </c>
      <c r="F154" s="13">
        <v>0</v>
      </c>
      <c r="G154" s="13">
        <v>-0.2</v>
      </c>
      <c r="H154" s="13">
        <v>638.6</v>
      </c>
      <c r="J154" s="140"/>
      <c r="K154" s="851"/>
    </row>
    <row r="155" spans="1:11">
      <c r="A155" s="13" t="s">
        <v>299</v>
      </c>
      <c r="B155" s="13">
        <v>0</v>
      </c>
      <c r="C155" s="13">
        <v>0.1</v>
      </c>
      <c r="D155" s="13">
        <v>0</v>
      </c>
      <c r="E155" s="45" t="s">
        <v>381</v>
      </c>
      <c r="F155" s="45" t="s">
        <v>381</v>
      </c>
      <c r="G155" s="45" t="s">
        <v>381</v>
      </c>
      <c r="H155" s="13">
        <v>0.1</v>
      </c>
      <c r="J155" s="13"/>
    </row>
    <row r="156" spans="1:11">
      <c r="J156" s="13"/>
    </row>
    <row r="157" spans="1:11">
      <c r="J157" s="13"/>
    </row>
    <row r="158" spans="1:11" ht="18" customHeight="1" thickBot="1">
      <c r="E158" s="172"/>
      <c r="F158" s="782"/>
      <c r="G158" s="779"/>
      <c r="H158" s="75" t="s">
        <v>350</v>
      </c>
      <c r="J158" s="13"/>
    </row>
    <row r="159" spans="1:11" ht="18" customHeight="1">
      <c r="A159" s="877"/>
      <c r="B159" s="879" t="s">
        <v>19</v>
      </c>
      <c r="C159" s="881" t="s">
        <v>408</v>
      </c>
      <c r="D159" s="882"/>
      <c r="E159" s="883" t="s">
        <v>475</v>
      </c>
      <c r="F159" s="879" t="s">
        <v>517</v>
      </c>
      <c r="G159" s="883" t="s">
        <v>476</v>
      </c>
      <c r="H159" s="883" t="s">
        <v>21</v>
      </c>
      <c r="J159" s="13"/>
    </row>
    <row r="160" spans="1:11" ht="24" customHeight="1" thickBot="1">
      <c r="A160" s="878"/>
      <c r="B160" s="880"/>
      <c r="C160" s="266" t="s">
        <v>22</v>
      </c>
      <c r="D160" s="267" t="s">
        <v>23</v>
      </c>
      <c r="E160" s="884"/>
      <c r="F160" s="880"/>
      <c r="G160" s="884"/>
      <c r="H160" s="884"/>
      <c r="J160" s="13"/>
    </row>
    <row r="161" spans="1:10">
      <c r="A161" s="140"/>
      <c r="B161" s="330"/>
      <c r="C161" s="330"/>
      <c r="D161" s="330"/>
      <c r="E161" s="330"/>
      <c r="F161" s="330"/>
      <c r="G161" s="330"/>
      <c r="H161" s="330"/>
      <c r="J161" s="13"/>
    </row>
    <row r="162" spans="1:10">
      <c r="A162" s="13" t="s">
        <v>219</v>
      </c>
      <c r="B162" s="13">
        <v>1447.1</v>
      </c>
      <c r="C162" s="13">
        <v>181.6</v>
      </c>
      <c r="D162" s="13">
        <v>121.2</v>
      </c>
      <c r="E162" s="13">
        <v>0</v>
      </c>
      <c r="F162" s="13">
        <v>-0.7</v>
      </c>
      <c r="G162" s="13">
        <v>37.200000000000003</v>
      </c>
      <c r="H162" s="13">
        <v>1548.3</v>
      </c>
      <c r="J162" s="13"/>
    </row>
    <row r="163" spans="1:10">
      <c r="A163" s="13" t="s">
        <v>29</v>
      </c>
      <c r="B163" s="13">
        <v>0</v>
      </c>
      <c r="C163" s="13">
        <v>0.2</v>
      </c>
      <c r="D163" s="45" t="s">
        <v>381</v>
      </c>
      <c r="E163" s="45" t="s">
        <v>381</v>
      </c>
      <c r="F163" s="45" t="s">
        <v>381</v>
      </c>
      <c r="G163" s="45" t="s">
        <v>381</v>
      </c>
      <c r="H163" s="13">
        <v>0.2</v>
      </c>
      <c r="J163" s="13"/>
    </row>
    <row r="164" spans="1:10">
      <c r="A164" s="13" t="s">
        <v>30</v>
      </c>
      <c r="B164" s="13">
        <v>0</v>
      </c>
      <c r="C164" s="13">
        <v>0</v>
      </c>
      <c r="D164" s="13">
        <v>0.2</v>
      </c>
      <c r="E164" s="45" t="s">
        <v>381</v>
      </c>
      <c r="F164" s="45" t="s">
        <v>381</v>
      </c>
      <c r="G164" s="13">
        <v>0</v>
      </c>
      <c r="H164" s="13">
        <v>-0.2</v>
      </c>
      <c r="J164" s="13"/>
    </row>
    <row r="165" spans="1:10">
      <c r="A165" s="13" t="s">
        <v>31</v>
      </c>
      <c r="B165" s="13">
        <v>0.5</v>
      </c>
      <c r="C165" s="13">
        <v>0.5</v>
      </c>
      <c r="D165" s="13">
        <v>0.1</v>
      </c>
      <c r="E165" s="45" t="s">
        <v>381</v>
      </c>
      <c r="F165" s="45" t="s">
        <v>381</v>
      </c>
      <c r="G165" s="13">
        <v>-0.1</v>
      </c>
      <c r="H165" s="13">
        <v>0.9</v>
      </c>
      <c r="J165" s="140"/>
    </row>
    <row r="166" spans="1:10">
      <c r="A166" s="13" t="s">
        <v>32</v>
      </c>
      <c r="B166" s="13">
        <v>37.6</v>
      </c>
      <c r="C166" s="13">
        <v>15.6</v>
      </c>
      <c r="D166" s="13">
        <v>4.5999999999999996</v>
      </c>
      <c r="E166" s="45" t="s">
        <v>381</v>
      </c>
      <c r="F166" s="45" t="s">
        <v>381</v>
      </c>
      <c r="G166" s="13">
        <v>0</v>
      </c>
      <c r="H166" s="13">
        <v>48.6</v>
      </c>
    </row>
    <row r="167" spans="1:10">
      <c r="A167" s="140" t="s">
        <v>137</v>
      </c>
      <c r="B167" s="140">
        <v>2249.3000000000002</v>
      </c>
      <c r="C167" s="140">
        <v>981.5</v>
      </c>
      <c r="D167" s="140">
        <v>859.9</v>
      </c>
      <c r="E167" s="140">
        <v>0.1</v>
      </c>
      <c r="F167" s="140">
        <v>-1.6</v>
      </c>
      <c r="G167" s="140">
        <v>-90.5</v>
      </c>
      <c r="H167" s="140">
        <v>2278.9</v>
      </c>
    </row>
    <row r="168" spans="1:10">
      <c r="A168" s="13" t="s">
        <v>34</v>
      </c>
      <c r="B168" s="13">
        <v>0.4</v>
      </c>
      <c r="C168" s="13">
        <v>0.7</v>
      </c>
      <c r="D168" s="13">
        <v>0.3</v>
      </c>
      <c r="E168" s="45" t="s">
        <v>381</v>
      </c>
      <c r="F168" s="45" t="s">
        <v>381</v>
      </c>
      <c r="G168" s="45" t="s">
        <v>381</v>
      </c>
      <c r="H168" s="13">
        <v>0.8</v>
      </c>
    </row>
    <row r="169" spans="1:10">
      <c r="A169" s="13" t="s">
        <v>35</v>
      </c>
      <c r="B169" s="13">
        <v>0.4</v>
      </c>
      <c r="C169" s="13">
        <v>0.1</v>
      </c>
      <c r="D169" s="13">
        <v>0.1</v>
      </c>
      <c r="E169" s="45" t="s">
        <v>381</v>
      </c>
      <c r="F169" s="45" t="s">
        <v>381</v>
      </c>
      <c r="G169" s="45" t="s">
        <v>381</v>
      </c>
      <c r="H169" s="13">
        <v>0.4</v>
      </c>
    </row>
    <row r="170" spans="1:10">
      <c r="A170" s="13" t="s">
        <v>490</v>
      </c>
      <c r="B170" s="13">
        <v>0</v>
      </c>
      <c r="C170" s="45" t="s">
        <v>381</v>
      </c>
      <c r="D170" s="45" t="s">
        <v>381</v>
      </c>
      <c r="E170" s="45" t="s">
        <v>381</v>
      </c>
      <c r="F170" s="45" t="s">
        <v>381</v>
      </c>
      <c r="G170" s="45" t="s">
        <v>381</v>
      </c>
      <c r="H170" s="13">
        <v>0</v>
      </c>
    </row>
    <row r="171" spans="1:10">
      <c r="A171" s="13" t="s">
        <v>33</v>
      </c>
      <c r="B171" s="13">
        <v>0</v>
      </c>
      <c r="C171" s="13">
        <v>3.1</v>
      </c>
      <c r="D171" s="13">
        <v>0</v>
      </c>
      <c r="E171" s="45" t="s">
        <v>381</v>
      </c>
      <c r="F171" s="45" t="s">
        <v>381</v>
      </c>
      <c r="G171" s="13">
        <v>0</v>
      </c>
      <c r="H171" s="13">
        <v>3.2</v>
      </c>
    </row>
    <row r="172" spans="1:10">
      <c r="A172" s="13" t="s">
        <v>192</v>
      </c>
      <c r="B172" s="13">
        <v>0.2</v>
      </c>
      <c r="C172" s="45" t="s">
        <v>381</v>
      </c>
      <c r="D172" s="45" t="s">
        <v>381</v>
      </c>
      <c r="E172" s="45" t="s">
        <v>381</v>
      </c>
      <c r="F172" s="45" t="s">
        <v>381</v>
      </c>
      <c r="G172" s="45" t="s">
        <v>381</v>
      </c>
      <c r="H172" s="13">
        <v>0.2</v>
      </c>
      <c r="J172" s="851"/>
    </row>
    <row r="173" spans="1:10">
      <c r="A173" s="13" t="s">
        <v>491</v>
      </c>
      <c r="B173" s="13">
        <v>0</v>
      </c>
      <c r="C173" s="45" t="s">
        <v>381</v>
      </c>
      <c r="D173" s="45" t="s">
        <v>381</v>
      </c>
      <c r="E173" s="45" t="s">
        <v>381</v>
      </c>
      <c r="F173" s="45" t="s">
        <v>381</v>
      </c>
      <c r="G173" s="45" t="s">
        <v>381</v>
      </c>
      <c r="H173" s="13">
        <v>0</v>
      </c>
    </row>
    <row r="174" spans="1:10">
      <c r="A174" s="13" t="s">
        <v>261</v>
      </c>
      <c r="B174" s="13">
        <v>0</v>
      </c>
      <c r="C174" s="45" t="s">
        <v>381</v>
      </c>
      <c r="D174" s="45" t="s">
        <v>381</v>
      </c>
      <c r="E174" s="45" t="s">
        <v>381</v>
      </c>
      <c r="F174" s="45" t="s">
        <v>381</v>
      </c>
      <c r="G174" s="45" t="s">
        <v>381</v>
      </c>
      <c r="H174" s="13">
        <v>0</v>
      </c>
    </row>
    <row r="175" spans="1:10">
      <c r="A175" s="13" t="s">
        <v>36</v>
      </c>
      <c r="B175" s="13">
        <v>0.2</v>
      </c>
      <c r="C175" s="13">
        <v>0</v>
      </c>
      <c r="D175" s="45" t="s">
        <v>381</v>
      </c>
      <c r="E175" s="45" t="s">
        <v>381</v>
      </c>
      <c r="F175" s="45" t="s">
        <v>381</v>
      </c>
      <c r="G175" s="45" t="s">
        <v>381</v>
      </c>
      <c r="H175" s="13">
        <v>0.2</v>
      </c>
    </row>
    <row r="176" spans="1:10">
      <c r="A176" s="13" t="s">
        <v>38</v>
      </c>
      <c r="B176" s="13">
        <v>0.1</v>
      </c>
      <c r="C176" s="13">
        <v>0</v>
      </c>
      <c r="D176" s="13">
        <v>0</v>
      </c>
      <c r="E176" s="45" t="s">
        <v>381</v>
      </c>
      <c r="F176" s="45" t="s">
        <v>381</v>
      </c>
      <c r="G176" s="45" t="s">
        <v>381</v>
      </c>
      <c r="H176" s="13">
        <v>0.1</v>
      </c>
    </row>
    <row r="177" spans="1:11">
      <c r="A177" s="13" t="s">
        <v>492</v>
      </c>
      <c r="B177" s="13">
        <v>0</v>
      </c>
      <c r="C177" s="45" t="s">
        <v>381</v>
      </c>
      <c r="D177" s="45" t="s">
        <v>381</v>
      </c>
      <c r="E177" s="45" t="s">
        <v>381</v>
      </c>
      <c r="F177" s="45" t="s">
        <v>381</v>
      </c>
      <c r="G177" s="45" t="s">
        <v>381</v>
      </c>
      <c r="H177" s="13">
        <v>0</v>
      </c>
    </row>
    <row r="178" spans="1:11">
      <c r="A178" s="13" t="s">
        <v>185</v>
      </c>
      <c r="B178" s="13">
        <v>269.7</v>
      </c>
      <c r="C178" s="13">
        <v>30.7</v>
      </c>
      <c r="D178" s="13">
        <v>91.6</v>
      </c>
      <c r="E178" s="45" t="s">
        <v>381</v>
      </c>
      <c r="F178" s="13">
        <v>-1.2</v>
      </c>
      <c r="G178" s="13">
        <v>0</v>
      </c>
      <c r="H178" s="13">
        <v>207.7</v>
      </c>
    </row>
    <row r="179" spans="1:11">
      <c r="A179" s="13" t="s">
        <v>49</v>
      </c>
      <c r="B179" s="13">
        <v>16</v>
      </c>
      <c r="C179" s="45" t="s">
        <v>381</v>
      </c>
      <c r="D179" s="13">
        <v>0</v>
      </c>
      <c r="E179" s="45" t="s">
        <v>381</v>
      </c>
      <c r="F179" s="45" t="s">
        <v>381</v>
      </c>
      <c r="G179" s="45" t="s">
        <v>381</v>
      </c>
      <c r="H179" s="13">
        <v>16</v>
      </c>
    </row>
    <row r="180" spans="1:11">
      <c r="A180" s="13" t="s">
        <v>186</v>
      </c>
      <c r="B180" s="13">
        <v>5.2</v>
      </c>
      <c r="C180" s="13">
        <v>4.7</v>
      </c>
      <c r="D180" s="13">
        <v>0</v>
      </c>
      <c r="E180" s="45" t="s">
        <v>381</v>
      </c>
      <c r="F180" s="45" t="s">
        <v>381</v>
      </c>
      <c r="G180" s="13">
        <v>0</v>
      </c>
      <c r="H180" s="13">
        <v>9.9</v>
      </c>
    </row>
    <row r="181" spans="1:11">
      <c r="A181" s="13" t="s">
        <v>187</v>
      </c>
      <c r="B181" s="13">
        <v>0</v>
      </c>
      <c r="C181" s="45" t="s">
        <v>381</v>
      </c>
      <c r="D181" s="13">
        <v>0</v>
      </c>
      <c r="E181" s="45" t="s">
        <v>381</v>
      </c>
      <c r="F181" s="45" t="s">
        <v>381</v>
      </c>
      <c r="G181" s="45" t="s">
        <v>381</v>
      </c>
      <c r="H181" s="13">
        <v>0</v>
      </c>
    </row>
    <row r="182" spans="1:11">
      <c r="A182" s="13" t="s">
        <v>424</v>
      </c>
      <c r="B182" s="45" t="s">
        <v>381</v>
      </c>
      <c r="C182" s="13">
        <v>0</v>
      </c>
      <c r="D182" s="13">
        <v>0.1</v>
      </c>
      <c r="E182" s="45" t="s">
        <v>381</v>
      </c>
      <c r="F182" s="45" t="s">
        <v>381</v>
      </c>
      <c r="G182" s="45" t="s">
        <v>381</v>
      </c>
      <c r="H182" s="13">
        <v>-0.1</v>
      </c>
    </row>
    <row r="183" spans="1:11">
      <c r="A183" s="13" t="s">
        <v>27</v>
      </c>
      <c r="B183" s="13">
        <v>0</v>
      </c>
      <c r="C183" s="13">
        <v>0</v>
      </c>
      <c r="D183" s="13">
        <v>0.5</v>
      </c>
      <c r="E183" s="45" t="s">
        <v>381</v>
      </c>
      <c r="F183" s="45" t="s">
        <v>381</v>
      </c>
      <c r="G183" s="45" t="s">
        <v>381</v>
      </c>
      <c r="H183" s="13">
        <v>-0.5</v>
      </c>
      <c r="K183" s="851"/>
    </row>
    <row r="184" spans="1:11">
      <c r="A184" s="13" t="s">
        <v>493</v>
      </c>
      <c r="B184" s="13">
        <v>0</v>
      </c>
      <c r="C184" s="13">
        <v>0.1</v>
      </c>
      <c r="D184" s="45" t="s">
        <v>381</v>
      </c>
      <c r="E184" s="45" t="s">
        <v>381</v>
      </c>
      <c r="F184" s="45" t="s">
        <v>381</v>
      </c>
      <c r="G184" s="45" t="s">
        <v>381</v>
      </c>
      <c r="H184" s="13">
        <v>0.1</v>
      </c>
    </row>
    <row r="185" spans="1:11">
      <c r="A185" s="13" t="s">
        <v>47</v>
      </c>
      <c r="B185" s="13">
        <v>31.7</v>
      </c>
      <c r="C185" s="13">
        <v>4.9000000000000004</v>
      </c>
      <c r="D185" s="13">
        <v>31.9</v>
      </c>
      <c r="E185" s="13">
        <v>0</v>
      </c>
      <c r="F185" s="13">
        <v>0</v>
      </c>
      <c r="G185" s="13">
        <v>0</v>
      </c>
      <c r="H185" s="13">
        <v>4.7</v>
      </c>
    </row>
    <row r="186" spans="1:11">
      <c r="A186" s="13" t="s">
        <v>48</v>
      </c>
      <c r="B186" s="13">
        <v>0</v>
      </c>
      <c r="C186" s="45" t="s">
        <v>381</v>
      </c>
      <c r="D186" s="45" t="s">
        <v>381</v>
      </c>
      <c r="E186" s="45" t="s">
        <v>381</v>
      </c>
      <c r="F186" s="45" t="s">
        <v>381</v>
      </c>
      <c r="G186" s="45" t="s">
        <v>381</v>
      </c>
      <c r="H186" s="13">
        <v>0</v>
      </c>
    </row>
    <row r="187" spans="1:11">
      <c r="A187" s="13" t="s">
        <v>494</v>
      </c>
      <c r="B187" s="13">
        <v>0</v>
      </c>
      <c r="C187" s="45" t="s">
        <v>381</v>
      </c>
      <c r="D187" s="13">
        <v>0</v>
      </c>
      <c r="E187" s="45" t="s">
        <v>381</v>
      </c>
      <c r="F187" s="45" t="s">
        <v>381</v>
      </c>
      <c r="G187" s="45" t="s">
        <v>381</v>
      </c>
      <c r="H187" s="13">
        <v>0</v>
      </c>
    </row>
    <row r="188" spans="1:11">
      <c r="A188" s="13" t="s">
        <v>72</v>
      </c>
      <c r="B188" s="13">
        <v>0</v>
      </c>
      <c r="C188" s="45" t="s">
        <v>381</v>
      </c>
      <c r="D188" s="13">
        <v>0</v>
      </c>
      <c r="E188" s="45" t="s">
        <v>381</v>
      </c>
      <c r="F188" s="45" t="s">
        <v>381</v>
      </c>
      <c r="G188" s="45" t="s">
        <v>381</v>
      </c>
      <c r="H188" s="13">
        <v>0</v>
      </c>
    </row>
    <row r="189" spans="1:11">
      <c r="A189" s="13" t="s">
        <v>495</v>
      </c>
      <c r="B189" s="13">
        <v>0</v>
      </c>
      <c r="C189" s="45" t="s">
        <v>381</v>
      </c>
      <c r="D189" s="45" t="s">
        <v>381</v>
      </c>
      <c r="E189" s="45" t="s">
        <v>381</v>
      </c>
      <c r="F189" s="45" t="s">
        <v>381</v>
      </c>
      <c r="G189" s="45" t="s">
        <v>381</v>
      </c>
      <c r="H189" s="13">
        <v>0</v>
      </c>
      <c r="J189" s="851"/>
    </row>
    <row r="190" spans="1:11">
      <c r="A190" s="13" t="s">
        <v>52</v>
      </c>
      <c r="B190" s="13">
        <v>0.5</v>
      </c>
      <c r="C190" s="13">
        <v>0.4</v>
      </c>
      <c r="D190" s="13">
        <v>0.2</v>
      </c>
      <c r="E190" s="45" t="s">
        <v>381</v>
      </c>
      <c r="F190" s="45" t="s">
        <v>381</v>
      </c>
      <c r="G190" s="45" t="s">
        <v>381</v>
      </c>
      <c r="H190" s="13">
        <v>0.7</v>
      </c>
    </row>
    <row r="191" spans="1:11">
      <c r="A191" s="13" t="s">
        <v>50</v>
      </c>
      <c r="B191" s="13">
        <v>11.8</v>
      </c>
      <c r="C191" s="13">
        <v>36</v>
      </c>
      <c r="D191" s="13">
        <v>213</v>
      </c>
      <c r="E191" s="45" t="s">
        <v>381</v>
      </c>
      <c r="F191" s="45">
        <v>0</v>
      </c>
      <c r="G191" s="45" t="s">
        <v>381</v>
      </c>
      <c r="H191" s="13">
        <v>-165.2</v>
      </c>
    </row>
    <row r="192" spans="1:11">
      <c r="A192" s="13" t="s">
        <v>496</v>
      </c>
      <c r="B192" s="13">
        <v>0</v>
      </c>
      <c r="C192" s="45" t="s">
        <v>381</v>
      </c>
      <c r="D192" s="45" t="s">
        <v>381</v>
      </c>
      <c r="E192" s="45" t="s">
        <v>381</v>
      </c>
      <c r="F192" s="45" t="s">
        <v>381</v>
      </c>
      <c r="G192" s="45" t="s">
        <v>381</v>
      </c>
      <c r="H192" s="13">
        <v>0</v>
      </c>
      <c r="J192" s="851"/>
    </row>
    <row r="193" spans="1:10">
      <c r="A193" s="13" t="s">
        <v>55</v>
      </c>
      <c r="B193" s="13">
        <v>0</v>
      </c>
      <c r="C193" s="13">
        <v>8.3000000000000007</v>
      </c>
      <c r="D193" s="13">
        <v>0</v>
      </c>
      <c r="E193" s="45" t="s">
        <v>381</v>
      </c>
      <c r="F193" s="45" t="s">
        <v>381</v>
      </c>
      <c r="G193" s="45" t="s">
        <v>381</v>
      </c>
      <c r="H193" s="13">
        <v>8.3000000000000007</v>
      </c>
    </row>
    <row r="194" spans="1:10">
      <c r="A194" s="13" t="s">
        <v>497</v>
      </c>
      <c r="B194" s="13">
        <v>0</v>
      </c>
      <c r="C194" s="45" t="s">
        <v>381</v>
      </c>
      <c r="D194" s="13">
        <v>0</v>
      </c>
      <c r="E194" s="45" t="s">
        <v>381</v>
      </c>
      <c r="F194" s="45" t="s">
        <v>381</v>
      </c>
      <c r="G194" s="45" t="s">
        <v>381</v>
      </c>
      <c r="H194" s="13">
        <v>0</v>
      </c>
    </row>
    <row r="197" spans="1:10" ht="18" customHeight="1" thickBot="1">
      <c r="E197" s="172"/>
      <c r="F197" s="782"/>
      <c r="G197" s="779"/>
      <c r="H197" s="75" t="s">
        <v>350</v>
      </c>
    </row>
    <row r="198" spans="1:10" ht="18" customHeight="1">
      <c r="A198" s="877"/>
      <c r="B198" s="879" t="s">
        <v>19</v>
      </c>
      <c r="C198" s="881" t="s">
        <v>408</v>
      </c>
      <c r="D198" s="882"/>
      <c r="E198" s="883" t="s">
        <v>475</v>
      </c>
      <c r="F198" s="879" t="s">
        <v>517</v>
      </c>
      <c r="G198" s="883" t="s">
        <v>476</v>
      </c>
      <c r="H198" s="883" t="s">
        <v>21</v>
      </c>
      <c r="J198" s="851"/>
    </row>
    <row r="199" spans="1:10" ht="24" customHeight="1" thickBot="1">
      <c r="A199" s="878"/>
      <c r="B199" s="880"/>
      <c r="C199" s="266" t="s">
        <v>22</v>
      </c>
      <c r="D199" s="267" t="s">
        <v>23</v>
      </c>
      <c r="E199" s="884"/>
      <c r="F199" s="880"/>
      <c r="G199" s="884"/>
      <c r="H199" s="884"/>
    </row>
    <row r="200" spans="1:10">
      <c r="A200" s="849"/>
      <c r="B200" s="783"/>
      <c r="C200" s="780"/>
      <c r="D200" s="780"/>
      <c r="E200" s="780"/>
      <c r="F200" s="780"/>
      <c r="G200" s="780"/>
      <c r="H200" s="783"/>
    </row>
    <row r="201" spans="1:10">
      <c r="A201" s="13" t="s">
        <v>193</v>
      </c>
      <c r="B201" s="13">
        <v>1.3</v>
      </c>
      <c r="C201" s="13">
        <v>0.5</v>
      </c>
      <c r="D201" s="13">
        <v>0</v>
      </c>
      <c r="E201" s="45" t="s">
        <v>381</v>
      </c>
      <c r="F201" s="45" t="s">
        <v>381</v>
      </c>
      <c r="G201" s="45" t="s">
        <v>381</v>
      </c>
      <c r="H201" s="13">
        <v>1.8</v>
      </c>
    </row>
    <row r="202" spans="1:10">
      <c r="A202" s="13" t="s">
        <v>51</v>
      </c>
      <c r="B202" s="13">
        <v>0.2</v>
      </c>
      <c r="C202" s="13">
        <v>0</v>
      </c>
      <c r="D202" s="13">
        <v>0</v>
      </c>
      <c r="E202" s="45" t="s">
        <v>381</v>
      </c>
      <c r="F202" s="45" t="s">
        <v>381</v>
      </c>
      <c r="G202" s="45" t="s">
        <v>381</v>
      </c>
      <c r="H202" s="13">
        <v>0.2</v>
      </c>
    </row>
    <row r="203" spans="1:10">
      <c r="A203" s="13" t="s">
        <v>138</v>
      </c>
      <c r="B203" s="13">
        <v>0.1</v>
      </c>
      <c r="C203" s="45" t="s">
        <v>381</v>
      </c>
      <c r="D203" s="13">
        <v>0</v>
      </c>
      <c r="E203" s="45" t="s">
        <v>381</v>
      </c>
      <c r="F203" s="45" t="s">
        <v>381</v>
      </c>
      <c r="G203" s="45" t="s">
        <v>381</v>
      </c>
      <c r="H203" s="13">
        <v>0.1</v>
      </c>
    </row>
    <row r="204" spans="1:10">
      <c r="A204" s="13" t="s">
        <v>53</v>
      </c>
      <c r="B204" s="13">
        <v>0</v>
      </c>
      <c r="C204" s="13">
        <v>2</v>
      </c>
      <c r="D204" s="13">
        <v>0</v>
      </c>
      <c r="E204" s="45" t="s">
        <v>381</v>
      </c>
      <c r="F204" s="45" t="s">
        <v>381</v>
      </c>
      <c r="G204" s="45" t="s">
        <v>381</v>
      </c>
      <c r="H204" s="13">
        <v>2</v>
      </c>
    </row>
    <row r="205" spans="1:10">
      <c r="A205" s="13" t="s">
        <v>194</v>
      </c>
      <c r="B205" s="13">
        <v>0</v>
      </c>
      <c r="C205" s="13">
        <v>0.1</v>
      </c>
      <c r="D205" s="13">
        <v>0.4</v>
      </c>
      <c r="E205" s="45" t="s">
        <v>381</v>
      </c>
      <c r="F205" s="45" t="s">
        <v>381</v>
      </c>
      <c r="G205" s="45" t="s">
        <v>381</v>
      </c>
      <c r="H205" s="13">
        <v>-0.3</v>
      </c>
    </row>
    <row r="206" spans="1:10">
      <c r="A206" s="13" t="s">
        <v>39</v>
      </c>
      <c r="B206" s="13">
        <v>31.3</v>
      </c>
      <c r="C206" s="13">
        <v>0</v>
      </c>
      <c r="D206" s="13">
        <v>0.1</v>
      </c>
      <c r="E206" s="45" t="s">
        <v>381</v>
      </c>
      <c r="F206" s="45" t="s">
        <v>381</v>
      </c>
      <c r="G206" s="45" t="s">
        <v>381</v>
      </c>
      <c r="H206" s="13">
        <v>31.3</v>
      </c>
    </row>
    <row r="207" spans="1:10">
      <c r="A207" s="13" t="s">
        <v>484</v>
      </c>
      <c r="B207" s="13">
        <v>0.1</v>
      </c>
      <c r="C207" s="13">
        <v>0</v>
      </c>
      <c r="D207" s="13">
        <v>0</v>
      </c>
      <c r="E207" s="45" t="s">
        <v>381</v>
      </c>
      <c r="F207" s="45" t="s">
        <v>381</v>
      </c>
      <c r="G207" s="45" t="s">
        <v>381</v>
      </c>
      <c r="H207" s="13">
        <v>0</v>
      </c>
    </row>
    <row r="208" spans="1:10">
      <c r="A208" s="13" t="s">
        <v>42</v>
      </c>
      <c r="B208" s="13">
        <v>7.2</v>
      </c>
      <c r="C208" s="13">
        <v>43.9</v>
      </c>
      <c r="D208" s="13">
        <v>0</v>
      </c>
      <c r="E208" s="13">
        <v>0</v>
      </c>
      <c r="F208" s="13">
        <v>-0.2</v>
      </c>
      <c r="G208" s="45" t="s">
        <v>381</v>
      </c>
      <c r="H208" s="13">
        <v>50.9</v>
      </c>
      <c r="J208" s="851"/>
    </row>
    <row r="209" spans="1:8">
      <c r="A209" s="13" t="s">
        <v>40</v>
      </c>
      <c r="B209" s="13">
        <v>1429.6</v>
      </c>
      <c r="C209" s="13">
        <v>622.29999999999995</v>
      </c>
      <c r="D209" s="13">
        <v>337.2</v>
      </c>
      <c r="E209" s="13">
        <v>0</v>
      </c>
      <c r="F209" s="13">
        <v>-0.3</v>
      </c>
      <c r="G209" s="13">
        <v>0</v>
      </c>
      <c r="H209" s="13">
        <v>1714.4</v>
      </c>
    </row>
    <row r="210" spans="1:8">
      <c r="A210" s="13" t="s">
        <v>41</v>
      </c>
      <c r="B210" s="13">
        <v>0</v>
      </c>
      <c r="C210" s="45" t="s">
        <v>381</v>
      </c>
      <c r="D210" s="45" t="s">
        <v>381</v>
      </c>
      <c r="E210" s="45" t="s">
        <v>381</v>
      </c>
      <c r="F210" s="45" t="s">
        <v>381</v>
      </c>
      <c r="G210" s="45" t="s">
        <v>381</v>
      </c>
      <c r="H210" s="13">
        <v>0</v>
      </c>
    </row>
    <row r="211" spans="1:8">
      <c r="A211" s="13" t="s">
        <v>56</v>
      </c>
      <c r="B211" s="13">
        <v>2.5</v>
      </c>
      <c r="C211" s="13">
        <v>0.1</v>
      </c>
      <c r="D211" s="13">
        <v>0</v>
      </c>
      <c r="E211" s="45" t="s">
        <v>381</v>
      </c>
      <c r="F211" s="45" t="s">
        <v>381</v>
      </c>
      <c r="G211" s="45" t="s">
        <v>381</v>
      </c>
      <c r="H211" s="13">
        <v>2.6</v>
      </c>
    </row>
    <row r="212" spans="1:8">
      <c r="A212" s="13" t="s">
        <v>57</v>
      </c>
      <c r="B212" s="13">
        <v>0</v>
      </c>
      <c r="C212" s="13">
        <v>0.2</v>
      </c>
      <c r="D212" s="13">
        <v>0</v>
      </c>
      <c r="E212" s="45" t="s">
        <v>381</v>
      </c>
      <c r="F212" s="45" t="s">
        <v>381</v>
      </c>
      <c r="G212" s="45" t="s">
        <v>381</v>
      </c>
      <c r="H212" s="13">
        <v>0.2</v>
      </c>
    </row>
    <row r="213" spans="1:8">
      <c r="A213" s="13" t="s">
        <v>499</v>
      </c>
      <c r="B213" s="13">
        <v>0</v>
      </c>
      <c r="C213" s="45" t="s">
        <v>381</v>
      </c>
      <c r="D213" s="13">
        <v>0</v>
      </c>
      <c r="E213" s="45" t="s">
        <v>381</v>
      </c>
      <c r="F213" s="45" t="s">
        <v>381</v>
      </c>
      <c r="G213" s="45" t="s">
        <v>381</v>
      </c>
      <c r="H213" s="13">
        <v>0</v>
      </c>
    </row>
    <row r="214" spans="1:8">
      <c r="A214" s="13" t="s">
        <v>59</v>
      </c>
      <c r="B214" s="13">
        <v>0.2</v>
      </c>
      <c r="C214" s="13">
        <v>0.1</v>
      </c>
      <c r="D214" s="13">
        <v>0.1</v>
      </c>
      <c r="E214" s="45" t="s">
        <v>381</v>
      </c>
      <c r="F214" s="45" t="s">
        <v>381</v>
      </c>
      <c r="G214" s="45" t="s">
        <v>381</v>
      </c>
      <c r="H214" s="13">
        <v>0.1</v>
      </c>
    </row>
    <row r="215" spans="1:8">
      <c r="A215" s="13" t="s">
        <v>58</v>
      </c>
      <c r="B215" s="13">
        <v>0.5</v>
      </c>
      <c r="C215" s="45" t="s">
        <v>381</v>
      </c>
      <c r="D215" s="45" t="s">
        <v>381</v>
      </c>
      <c r="E215" s="45" t="s">
        <v>381</v>
      </c>
      <c r="F215" s="45" t="s">
        <v>381</v>
      </c>
      <c r="G215" s="45" t="s">
        <v>381</v>
      </c>
      <c r="H215" s="13">
        <v>0.5</v>
      </c>
    </row>
    <row r="216" spans="1:8">
      <c r="A216" s="13" t="s">
        <v>60</v>
      </c>
      <c r="B216" s="13">
        <v>0.7</v>
      </c>
      <c r="C216" s="45" t="s">
        <v>381</v>
      </c>
      <c r="D216" s="45" t="s">
        <v>381</v>
      </c>
      <c r="E216" s="45" t="s">
        <v>381</v>
      </c>
      <c r="F216" s="45" t="s">
        <v>381</v>
      </c>
      <c r="G216" s="45" t="s">
        <v>381</v>
      </c>
      <c r="H216" s="13">
        <v>0.7</v>
      </c>
    </row>
    <row r="217" spans="1:8">
      <c r="A217" s="13" t="s">
        <v>449</v>
      </c>
      <c r="B217" s="13">
        <v>0</v>
      </c>
      <c r="C217" s="13">
        <v>0.1</v>
      </c>
      <c r="D217" s="45" t="s">
        <v>381</v>
      </c>
      <c r="E217" s="45" t="s">
        <v>381</v>
      </c>
      <c r="F217" s="45" t="s">
        <v>381</v>
      </c>
      <c r="G217" s="45" t="s">
        <v>381</v>
      </c>
      <c r="H217" s="13">
        <v>0.1</v>
      </c>
    </row>
    <row r="218" spans="1:8">
      <c r="A218" s="13" t="s">
        <v>61</v>
      </c>
      <c r="B218" s="13">
        <v>0.2</v>
      </c>
      <c r="C218" s="45" t="s">
        <v>381</v>
      </c>
      <c r="D218" s="45" t="s">
        <v>381</v>
      </c>
      <c r="E218" s="45" t="s">
        <v>381</v>
      </c>
      <c r="F218" s="45" t="s">
        <v>381</v>
      </c>
      <c r="G218" s="45" t="s">
        <v>381</v>
      </c>
      <c r="H218" s="13">
        <v>0.2</v>
      </c>
    </row>
    <row r="219" spans="1:8">
      <c r="A219" s="13" t="s">
        <v>487</v>
      </c>
      <c r="B219" s="13">
        <v>0</v>
      </c>
      <c r="C219" s="13">
        <v>0.3</v>
      </c>
      <c r="D219" s="13">
        <v>0</v>
      </c>
      <c r="E219" s="45" t="s">
        <v>381</v>
      </c>
      <c r="F219" s="45" t="s">
        <v>381</v>
      </c>
      <c r="G219" s="45" t="s">
        <v>381</v>
      </c>
      <c r="H219" s="13">
        <v>0.3</v>
      </c>
    </row>
    <row r="220" spans="1:8">
      <c r="A220" s="13" t="s">
        <v>173</v>
      </c>
      <c r="B220" s="13">
        <v>0.9</v>
      </c>
      <c r="C220" s="45" t="s">
        <v>381</v>
      </c>
      <c r="D220" s="13">
        <v>0.1</v>
      </c>
      <c r="E220" s="45" t="s">
        <v>381</v>
      </c>
      <c r="F220" s="45" t="s">
        <v>381</v>
      </c>
      <c r="G220" s="45" t="s">
        <v>381</v>
      </c>
      <c r="H220" s="13">
        <v>0.9</v>
      </c>
    </row>
    <row r="221" spans="1:8">
      <c r="A221" s="13" t="s">
        <v>511</v>
      </c>
      <c r="B221" s="13">
        <v>0</v>
      </c>
      <c r="C221" s="13">
        <v>0</v>
      </c>
      <c r="D221" s="45" t="s">
        <v>381</v>
      </c>
      <c r="E221" s="45" t="s">
        <v>381</v>
      </c>
      <c r="F221" s="45" t="s">
        <v>381</v>
      </c>
      <c r="G221" s="45" t="s">
        <v>381</v>
      </c>
      <c r="H221" s="13">
        <v>0</v>
      </c>
    </row>
    <row r="222" spans="1:8">
      <c r="A222" s="13" t="s">
        <v>502</v>
      </c>
      <c r="B222" s="13">
        <v>0</v>
      </c>
      <c r="C222" s="45" t="s">
        <v>381</v>
      </c>
      <c r="D222" s="45" t="s">
        <v>381</v>
      </c>
      <c r="E222" s="45" t="s">
        <v>381</v>
      </c>
      <c r="F222" s="45" t="s">
        <v>381</v>
      </c>
      <c r="G222" s="45" t="s">
        <v>381</v>
      </c>
      <c r="H222" s="13">
        <v>0</v>
      </c>
    </row>
    <row r="223" spans="1:8">
      <c r="A223" s="13" t="s">
        <v>535</v>
      </c>
      <c r="B223" s="13">
        <v>0</v>
      </c>
      <c r="C223" s="45" t="s">
        <v>381</v>
      </c>
      <c r="D223" s="45" t="s">
        <v>381</v>
      </c>
      <c r="E223" s="45" t="s">
        <v>381</v>
      </c>
      <c r="F223" s="45" t="s">
        <v>381</v>
      </c>
      <c r="G223" s="45" t="s">
        <v>381</v>
      </c>
      <c r="H223" s="13">
        <v>0</v>
      </c>
    </row>
    <row r="224" spans="1:8">
      <c r="A224" s="13" t="s">
        <v>62</v>
      </c>
      <c r="B224" s="13">
        <v>17.8</v>
      </c>
      <c r="C224" s="13">
        <v>70.900000000000006</v>
      </c>
      <c r="D224" s="13">
        <v>0.8</v>
      </c>
      <c r="E224" s="13">
        <v>0</v>
      </c>
      <c r="F224" s="45" t="s">
        <v>381</v>
      </c>
      <c r="G224" s="45" t="s">
        <v>381</v>
      </c>
      <c r="H224" s="13">
        <v>87.9</v>
      </c>
    </row>
    <row r="225" spans="1:10">
      <c r="A225" s="13" t="s">
        <v>300</v>
      </c>
      <c r="B225" s="13">
        <v>0</v>
      </c>
      <c r="C225" s="13">
        <v>0</v>
      </c>
      <c r="D225" s="13">
        <v>0</v>
      </c>
      <c r="E225" s="45" t="s">
        <v>381</v>
      </c>
      <c r="F225" s="45" t="s">
        <v>381</v>
      </c>
      <c r="G225" s="13">
        <v>0</v>
      </c>
      <c r="H225" s="13">
        <v>0</v>
      </c>
    </row>
    <row r="226" spans="1:10">
      <c r="A226" s="13" t="s">
        <v>153</v>
      </c>
      <c r="B226" s="13">
        <v>0</v>
      </c>
      <c r="C226" s="45" t="s">
        <v>381</v>
      </c>
      <c r="D226" s="45" t="s">
        <v>381</v>
      </c>
      <c r="E226" s="45" t="s">
        <v>381</v>
      </c>
      <c r="F226" s="45" t="s">
        <v>381</v>
      </c>
      <c r="G226" s="45" t="s">
        <v>381</v>
      </c>
      <c r="H226" s="13">
        <v>0</v>
      </c>
    </row>
    <row r="227" spans="1:10">
      <c r="A227" s="13" t="s">
        <v>208</v>
      </c>
      <c r="B227" s="13">
        <v>0.5</v>
      </c>
      <c r="C227" s="13">
        <v>3.5</v>
      </c>
      <c r="D227" s="45" t="s">
        <v>381</v>
      </c>
      <c r="E227" s="45" t="s">
        <v>381</v>
      </c>
      <c r="F227" s="45" t="s">
        <v>381</v>
      </c>
      <c r="G227" s="13">
        <v>-10.5</v>
      </c>
      <c r="H227" s="13">
        <v>-6.4</v>
      </c>
    </row>
    <row r="228" spans="1:10">
      <c r="A228" s="13" t="s">
        <v>188</v>
      </c>
      <c r="B228" s="13">
        <v>6.1</v>
      </c>
      <c r="C228" s="13">
        <v>18.8</v>
      </c>
      <c r="D228" s="13">
        <v>45.8</v>
      </c>
      <c r="E228" s="45" t="s">
        <v>381</v>
      </c>
      <c r="F228" s="13">
        <v>0</v>
      </c>
      <c r="G228" s="13">
        <v>-28.2</v>
      </c>
      <c r="H228" s="13">
        <v>-49</v>
      </c>
    </row>
    <row r="229" spans="1:10">
      <c r="A229" s="13" t="s">
        <v>63</v>
      </c>
      <c r="B229" s="13">
        <v>1.3</v>
      </c>
      <c r="C229" s="13">
        <v>0</v>
      </c>
      <c r="D229" s="13">
        <v>0.9</v>
      </c>
      <c r="E229" s="45" t="s">
        <v>381</v>
      </c>
      <c r="F229" s="45" t="s">
        <v>381</v>
      </c>
      <c r="G229" s="45" t="s">
        <v>381</v>
      </c>
      <c r="H229" s="13">
        <v>0.4</v>
      </c>
      <c r="J229" s="851"/>
    </row>
    <row r="230" spans="1:10">
      <c r="A230" s="13" t="s">
        <v>790</v>
      </c>
      <c r="B230" s="13">
        <v>0</v>
      </c>
      <c r="C230" s="45" t="s">
        <v>381</v>
      </c>
      <c r="D230" s="45" t="s">
        <v>381</v>
      </c>
      <c r="E230" s="45" t="s">
        <v>381</v>
      </c>
      <c r="F230" s="45" t="s">
        <v>381</v>
      </c>
      <c r="G230" s="45" t="s">
        <v>381</v>
      </c>
      <c r="H230" s="13">
        <v>0</v>
      </c>
    </row>
    <row r="231" spans="1:10">
      <c r="A231" s="13" t="s">
        <v>64</v>
      </c>
      <c r="B231" s="13">
        <v>0</v>
      </c>
      <c r="C231" s="45" t="s">
        <v>381</v>
      </c>
      <c r="D231" s="45" t="s">
        <v>381</v>
      </c>
      <c r="E231" s="45" t="s">
        <v>381</v>
      </c>
      <c r="F231" s="45" t="s">
        <v>381</v>
      </c>
      <c r="G231" s="45" t="s">
        <v>381</v>
      </c>
      <c r="H231" s="13">
        <v>0</v>
      </c>
    </row>
    <row r="232" spans="1:10">
      <c r="A232" s="13" t="s">
        <v>65</v>
      </c>
      <c r="B232" s="13">
        <v>0</v>
      </c>
      <c r="C232" s="13">
        <v>0.3</v>
      </c>
      <c r="D232" s="13">
        <v>0</v>
      </c>
      <c r="E232" s="45" t="s">
        <v>381</v>
      </c>
      <c r="F232" s="45" t="s">
        <v>381</v>
      </c>
      <c r="G232" s="45" t="s">
        <v>381</v>
      </c>
      <c r="H232" s="13">
        <v>0.3</v>
      </c>
    </row>
    <row r="233" spans="1:10">
      <c r="A233" s="13" t="s">
        <v>450</v>
      </c>
      <c r="B233" s="13">
        <v>19.7</v>
      </c>
      <c r="C233" s="13">
        <v>0.4</v>
      </c>
      <c r="D233" s="13">
        <v>1.2</v>
      </c>
      <c r="E233" s="45" t="s">
        <v>381</v>
      </c>
      <c r="F233" s="45" t="s">
        <v>381</v>
      </c>
      <c r="G233" s="45" t="s">
        <v>381</v>
      </c>
      <c r="H233" s="13">
        <v>18.899999999999999</v>
      </c>
    </row>
    <row r="236" spans="1:10" ht="18" customHeight="1" thickBot="1">
      <c r="E236" s="172"/>
      <c r="F236" s="782"/>
      <c r="G236" s="779"/>
      <c r="H236" s="75" t="s">
        <v>350</v>
      </c>
    </row>
    <row r="237" spans="1:10" ht="18" customHeight="1">
      <c r="A237" s="877"/>
      <c r="B237" s="879" t="s">
        <v>19</v>
      </c>
      <c r="C237" s="881" t="s">
        <v>408</v>
      </c>
      <c r="D237" s="882"/>
      <c r="E237" s="883" t="s">
        <v>475</v>
      </c>
      <c r="F237" s="879" t="s">
        <v>517</v>
      </c>
      <c r="G237" s="883" t="s">
        <v>476</v>
      </c>
      <c r="H237" s="883" t="s">
        <v>21</v>
      </c>
    </row>
    <row r="238" spans="1:10" ht="24" customHeight="1" thickBot="1">
      <c r="A238" s="878"/>
      <c r="B238" s="880"/>
      <c r="C238" s="266" t="s">
        <v>22</v>
      </c>
      <c r="D238" s="267" t="s">
        <v>23</v>
      </c>
      <c r="E238" s="884"/>
      <c r="F238" s="880"/>
      <c r="G238" s="884"/>
      <c r="H238" s="884"/>
    </row>
    <row r="239" spans="1:10">
      <c r="A239" s="13"/>
      <c r="B239" s="329"/>
      <c r="C239" s="329"/>
      <c r="D239" s="329"/>
      <c r="E239" s="329"/>
      <c r="F239" s="329"/>
      <c r="G239" s="329"/>
      <c r="H239" s="329"/>
    </row>
    <row r="240" spans="1:10">
      <c r="A240" s="13" t="s">
        <v>301</v>
      </c>
      <c r="B240" s="13">
        <v>0</v>
      </c>
      <c r="C240" s="13">
        <v>0.2</v>
      </c>
      <c r="D240" s="45" t="s">
        <v>381</v>
      </c>
      <c r="E240" s="45" t="s">
        <v>381</v>
      </c>
      <c r="F240" s="45" t="s">
        <v>381</v>
      </c>
      <c r="G240" s="45" t="s">
        <v>381</v>
      </c>
      <c r="H240" s="13">
        <v>0.2</v>
      </c>
    </row>
    <row r="241" spans="1:10">
      <c r="A241" s="13" t="s">
        <v>73</v>
      </c>
      <c r="B241" s="13">
        <v>0</v>
      </c>
      <c r="C241" s="13">
        <v>0</v>
      </c>
      <c r="D241" s="45" t="s">
        <v>381</v>
      </c>
      <c r="E241" s="45" t="s">
        <v>381</v>
      </c>
      <c r="F241" s="45" t="s">
        <v>381</v>
      </c>
      <c r="G241" s="45" t="s">
        <v>381</v>
      </c>
      <c r="H241" s="13">
        <v>0</v>
      </c>
    </row>
    <row r="242" spans="1:10">
      <c r="A242" s="13" t="s">
        <v>67</v>
      </c>
      <c r="B242" s="13">
        <v>1.1000000000000001</v>
      </c>
      <c r="C242" s="13">
        <v>0</v>
      </c>
      <c r="D242" s="45" t="s">
        <v>381</v>
      </c>
      <c r="E242" s="45" t="s">
        <v>381</v>
      </c>
      <c r="F242" s="13">
        <v>0</v>
      </c>
      <c r="G242" s="45" t="s">
        <v>381</v>
      </c>
      <c r="H242" s="13">
        <v>1.2</v>
      </c>
    </row>
    <row r="243" spans="1:10">
      <c r="A243" s="13" t="s">
        <v>195</v>
      </c>
      <c r="B243" s="13">
        <v>0</v>
      </c>
      <c r="C243" s="13">
        <v>0.6</v>
      </c>
      <c r="D243" s="45" t="s">
        <v>381</v>
      </c>
      <c r="E243" s="45" t="s">
        <v>381</v>
      </c>
      <c r="F243" s="45" t="s">
        <v>381</v>
      </c>
      <c r="G243" s="45" t="s">
        <v>381</v>
      </c>
      <c r="H243" s="13">
        <v>0.6</v>
      </c>
    </row>
    <row r="244" spans="1:10">
      <c r="A244" s="13" t="s">
        <v>504</v>
      </c>
      <c r="B244" s="13">
        <v>0</v>
      </c>
      <c r="C244" s="13">
        <v>0.2</v>
      </c>
      <c r="D244" s="45" t="s">
        <v>381</v>
      </c>
      <c r="E244" s="45" t="s">
        <v>381</v>
      </c>
      <c r="F244" s="45" t="s">
        <v>381</v>
      </c>
      <c r="G244" s="45" t="s">
        <v>381</v>
      </c>
      <c r="H244" s="13">
        <v>0.2</v>
      </c>
    </row>
    <row r="245" spans="1:10">
      <c r="A245" s="13" t="s">
        <v>220</v>
      </c>
      <c r="B245" s="13">
        <v>2.7</v>
      </c>
      <c r="C245" s="45" t="s">
        <v>381</v>
      </c>
      <c r="D245" s="45" t="s">
        <v>381</v>
      </c>
      <c r="E245" s="45" t="s">
        <v>381</v>
      </c>
      <c r="F245" s="45" t="s">
        <v>381</v>
      </c>
      <c r="G245" s="45" t="s">
        <v>381</v>
      </c>
      <c r="H245" s="13">
        <v>2.7</v>
      </c>
    </row>
    <row r="246" spans="1:10">
      <c r="A246" s="13" t="s">
        <v>302</v>
      </c>
      <c r="B246" s="13">
        <v>0.5</v>
      </c>
      <c r="C246" s="13">
        <v>0.2</v>
      </c>
      <c r="D246" s="45" t="s">
        <v>381</v>
      </c>
      <c r="E246" s="45" t="s">
        <v>381</v>
      </c>
      <c r="F246" s="13">
        <v>0</v>
      </c>
      <c r="G246" s="45" t="s">
        <v>381</v>
      </c>
      <c r="H246" s="13">
        <v>0.7</v>
      </c>
      <c r="J246" s="851"/>
    </row>
    <row r="247" spans="1:10">
      <c r="A247" s="13" t="s">
        <v>250</v>
      </c>
      <c r="B247" s="13">
        <v>0</v>
      </c>
      <c r="C247" s="45">
        <v>0</v>
      </c>
      <c r="D247" s="13">
        <v>0</v>
      </c>
      <c r="E247" s="45" t="s">
        <v>381</v>
      </c>
      <c r="F247" s="45" t="s">
        <v>381</v>
      </c>
      <c r="G247" s="45" t="s">
        <v>381</v>
      </c>
      <c r="H247" s="13">
        <v>0</v>
      </c>
    </row>
    <row r="248" spans="1:10">
      <c r="A248" s="13" t="s">
        <v>264</v>
      </c>
      <c r="B248" s="13">
        <v>0</v>
      </c>
      <c r="C248" s="45" t="s">
        <v>381</v>
      </c>
      <c r="D248" s="45" t="s">
        <v>381</v>
      </c>
      <c r="E248" s="45" t="s">
        <v>381</v>
      </c>
      <c r="F248" s="45" t="s">
        <v>381</v>
      </c>
      <c r="G248" s="45" t="s">
        <v>381</v>
      </c>
      <c r="H248" s="13">
        <v>0</v>
      </c>
    </row>
    <row r="249" spans="1:10">
      <c r="A249" s="13" t="s">
        <v>196</v>
      </c>
      <c r="B249" s="13">
        <v>37</v>
      </c>
      <c r="C249" s="13">
        <v>2.7</v>
      </c>
      <c r="D249" s="13">
        <v>2.4</v>
      </c>
      <c r="E249" s="45" t="s">
        <v>381</v>
      </c>
      <c r="F249" s="45" t="s">
        <v>381</v>
      </c>
      <c r="G249" s="45" t="s">
        <v>381</v>
      </c>
      <c r="H249" s="13">
        <v>37.299999999999997</v>
      </c>
    </row>
    <row r="250" spans="1:10">
      <c r="A250" s="13" t="s">
        <v>71</v>
      </c>
      <c r="B250" s="13">
        <v>282.2</v>
      </c>
      <c r="C250" s="13">
        <v>118.7</v>
      </c>
      <c r="D250" s="13">
        <v>120.1</v>
      </c>
      <c r="E250" s="13">
        <v>0.1</v>
      </c>
      <c r="F250" s="45" t="s">
        <v>381</v>
      </c>
      <c r="G250" s="13">
        <v>0.6</v>
      </c>
      <c r="H250" s="13">
        <v>281.5</v>
      </c>
    </row>
    <row r="251" spans="1:10">
      <c r="A251" s="13" t="s">
        <v>506</v>
      </c>
      <c r="B251" s="13">
        <v>0</v>
      </c>
      <c r="C251" s="45" t="s">
        <v>381</v>
      </c>
      <c r="D251" s="13">
        <v>0</v>
      </c>
      <c r="E251" s="45" t="s">
        <v>381</v>
      </c>
      <c r="F251" s="45" t="s">
        <v>381</v>
      </c>
      <c r="G251" s="45" t="s">
        <v>381</v>
      </c>
      <c r="H251" s="13">
        <v>0</v>
      </c>
    </row>
    <row r="252" spans="1:10">
      <c r="A252" s="13" t="s">
        <v>45</v>
      </c>
      <c r="B252" s="13">
        <v>0.1</v>
      </c>
      <c r="C252" s="45" t="s">
        <v>381</v>
      </c>
      <c r="D252" s="13">
        <v>0</v>
      </c>
      <c r="E252" s="45" t="s">
        <v>381</v>
      </c>
      <c r="F252" s="45" t="s">
        <v>381</v>
      </c>
      <c r="G252" s="45" t="s">
        <v>381</v>
      </c>
      <c r="H252" s="13">
        <v>0.1</v>
      </c>
    </row>
    <row r="253" spans="1:10">
      <c r="A253" s="13" t="s">
        <v>46</v>
      </c>
      <c r="B253" s="13">
        <v>1.4</v>
      </c>
      <c r="C253" s="13">
        <v>1.4</v>
      </c>
      <c r="D253" s="13">
        <v>0</v>
      </c>
      <c r="E253" s="45" t="s">
        <v>381</v>
      </c>
      <c r="F253" s="45" t="s">
        <v>381</v>
      </c>
      <c r="G253" s="45" t="s">
        <v>381</v>
      </c>
      <c r="H253" s="13">
        <v>2.8</v>
      </c>
    </row>
    <row r="254" spans="1:10">
      <c r="A254" s="13" t="s">
        <v>43</v>
      </c>
      <c r="B254" s="13">
        <v>11.9</v>
      </c>
      <c r="C254" s="13">
        <v>0.9</v>
      </c>
      <c r="D254" s="45" t="s">
        <v>381</v>
      </c>
      <c r="E254" s="45" t="s">
        <v>381</v>
      </c>
      <c r="F254" s="45" t="s">
        <v>381</v>
      </c>
      <c r="G254" s="45" t="s">
        <v>381</v>
      </c>
      <c r="H254" s="13">
        <v>12.8</v>
      </c>
    </row>
    <row r="255" spans="1:10">
      <c r="A255" s="13" t="s">
        <v>507</v>
      </c>
      <c r="B255" s="13">
        <v>0</v>
      </c>
      <c r="C255" s="45" t="s">
        <v>381</v>
      </c>
      <c r="D255" s="45" t="s">
        <v>381</v>
      </c>
      <c r="E255" s="45" t="s">
        <v>381</v>
      </c>
      <c r="F255" s="45" t="s">
        <v>381</v>
      </c>
      <c r="G255" s="45" t="s">
        <v>381</v>
      </c>
      <c r="H255" s="13">
        <v>0</v>
      </c>
    </row>
    <row r="256" spans="1:10">
      <c r="A256" s="13" t="s">
        <v>70</v>
      </c>
      <c r="B256" s="13">
        <v>54.7</v>
      </c>
      <c r="C256" s="13">
        <v>3.9</v>
      </c>
      <c r="D256" s="13">
        <v>12.7</v>
      </c>
      <c r="E256" s="45" t="s">
        <v>381</v>
      </c>
      <c r="F256" s="13">
        <v>0.1</v>
      </c>
      <c r="G256" s="13">
        <v>-52.6</v>
      </c>
      <c r="H256" s="13">
        <v>-6.6</v>
      </c>
    </row>
    <row r="257" spans="1:10">
      <c r="A257" s="13" t="s">
        <v>69</v>
      </c>
      <c r="B257" s="13">
        <v>1.2</v>
      </c>
      <c r="C257" s="45" t="s">
        <v>381</v>
      </c>
      <c r="D257" s="13">
        <v>0</v>
      </c>
      <c r="E257" s="45" t="s">
        <v>381</v>
      </c>
      <c r="F257" s="45" t="s">
        <v>381</v>
      </c>
      <c r="G257" s="45" t="s">
        <v>381</v>
      </c>
      <c r="H257" s="13">
        <v>1</v>
      </c>
    </row>
    <row r="258" spans="1:10">
      <c r="A258" s="13" t="s">
        <v>304</v>
      </c>
      <c r="B258" s="13">
        <v>0</v>
      </c>
      <c r="C258" s="45" t="s">
        <v>381</v>
      </c>
      <c r="D258" s="45" t="s">
        <v>381</v>
      </c>
      <c r="E258" s="45" t="s">
        <v>381</v>
      </c>
      <c r="F258" s="45" t="s">
        <v>381</v>
      </c>
      <c r="G258" s="45" t="s">
        <v>381</v>
      </c>
      <c r="H258" s="13">
        <v>0</v>
      </c>
    </row>
    <row r="259" spans="1:10">
      <c r="A259" s="13" t="s">
        <v>44</v>
      </c>
      <c r="B259" s="13">
        <v>0.1</v>
      </c>
      <c r="C259" s="45" t="s">
        <v>381</v>
      </c>
      <c r="D259" s="13">
        <v>0</v>
      </c>
      <c r="E259" s="45" t="s">
        <v>381</v>
      </c>
      <c r="F259" s="45" t="s">
        <v>381</v>
      </c>
      <c r="G259" s="45" t="s">
        <v>381</v>
      </c>
      <c r="H259" s="13">
        <v>0.1</v>
      </c>
    </row>
    <row r="260" spans="1:10">
      <c r="A260" s="13" t="s">
        <v>54</v>
      </c>
      <c r="B260" s="13">
        <v>0</v>
      </c>
      <c r="C260" s="13">
        <v>0</v>
      </c>
      <c r="D260" s="13">
        <v>0</v>
      </c>
      <c r="E260" s="45" t="s">
        <v>381</v>
      </c>
      <c r="F260" s="45" t="s">
        <v>381</v>
      </c>
      <c r="G260" s="45" t="s">
        <v>381</v>
      </c>
      <c r="H260" s="13">
        <v>0</v>
      </c>
    </row>
    <row r="261" spans="1:10">
      <c r="A261" s="13" t="s">
        <v>406</v>
      </c>
      <c r="B261" s="45" t="s">
        <v>381</v>
      </c>
      <c r="C261" s="45" t="s">
        <v>381</v>
      </c>
      <c r="D261" s="45" t="s">
        <v>381</v>
      </c>
      <c r="E261" s="45" t="s">
        <v>381</v>
      </c>
      <c r="F261" s="45" t="s">
        <v>381</v>
      </c>
      <c r="G261" s="45" t="s">
        <v>381</v>
      </c>
      <c r="H261" s="45" t="s">
        <v>381</v>
      </c>
    </row>
    <row r="262" spans="1:10">
      <c r="A262" s="13" t="s">
        <v>407</v>
      </c>
      <c r="B262" s="45" t="s">
        <v>381</v>
      </c>
      <c r="C262" s="45" t="s">
        <v>381</v>
      </c>
      <c r="D262" s="45" t="s">
        <v>381</v>
      </c>
      <c r="E262" s="45" t="s">
        <v>381</v>
      </c>
      <c r="F262" s="45" t="s">
        <v>381</v>
      </c>
      <c r="G262" s="45" t="s">
        <v>381</v>
      </c>
      <c r="H262" s="45" t="s">
        <v>381</v>
      </c>
    </row>
    <row r="263" spans="1:10">
      <c r="A263" s="13"/>
      <c r="B263" s="45"/>
      <c r="C263" s="45"/>
      <c r="D263" s="45"/>
      <c r="E263" s="45"/>
      <c r="F263" s="45"/>
      <c r="G263" s="45"/>
      <c r="H263" s="45"/>
    </row>
    <row r="264" spans="1:10">
      <c r="A264" s="140" t="s">
        <v>74</v>
      </c>
      <c r="B264" s="140">
        <v>75.900000000000006</v>
      </c>
      <c r="C264" s="140">
        <v>3.8</v>
      </c>
      <c r="D264" s="140">
        <v>3.9</v>
      </c>
      <c r="E264" s="140">
        <v>0</v>
      </c>
      <c r="F264" s="140">
        <v>0</v>
      </c>
      <c r="G264" s="140">
        <v>0</v>
      </c>
      <c r="H264" s="140">
        <v>75.8</v>
      </c>
    </row>
    <row r="265" spans="1:10">
      <c r="A265" s="140" t="s">
        <v>136</v>
      </c>
      <c r="B265" s="140">
        <v>44</v>
      </c>
      <c r="C265" s="159" t="s">
        <v>381</v>
      </c>
      <c r="D265" s="159" t="s">
        <v>381</v>
      </c>
      <c r="E265" s="159" t="s">
        <v>381</v>
      </c>
      <c r="F265" s="159" t="s">
        <v>381</v>
      </c>
      <c r="G265" s="159" t="s">
        <v>381</v>
      </c>
      <c r="H265" s="140">
        <v>44</v>
      </c>
      <c r="J265" s="851"/>
    </row>
    <row r="266" spans="1:10">
      <c r="A266" s="13" t="s">
        <v>28</v>
      </c>
      <c r="B266" s="13">
        <v>35.700000000000003</v>
      </c>
      <c r="C266" s="45" t="s">
        <v>381</v>
      </c>
      <c r="D266" s="45" t="s">
        <v>381</v>
      </c>
      <c r="E266" s="45" t="s">
        <v>381</v>
      </c>
      <c r="F266" s="45" t="s">
        <v>381</v>
      </c>
      <c r="G266" s="45" t="s">
        <v>381</v>
      </c>
      <c r="H266" s="13">
        <v>35.700000000000003</v>
      </c>
    </row>
    <row r="267" spans="1:10">
      <c r="A267" s="13" t="s">
        <v>219</v>
      </c>
      <c r="B267" s="13">
        <v>8.3000000000000007</v>
      </c>
      <c r="C267" s="45" t="s">
        <v>381</v>
      </c>
      <c r="D267" s="45" t="s">
        <v>381</v>
      </c>
      <c r="E267" s="45" t="s">
        <v>381</v>
      </c>
      <c r="F267" s="45" t="s">
        <v>381</v>
      </c>
      <c r="G267" s="45" t="s">
        <v>381</v>
      </c>
      <c r="H267" s="13">
        <v>8.3000000000000007</v>
      </c>
    </row>
    <row r="268" spans="1:10">
      <c r="A268" s="140" t="s">
        <v>137</v>
      </c>
      <c r="B268" s="140">
        <v>25.2</v>
      </c>
      <c r="C268" s="159" t="s">
        <v>381</v>
      </c>
      <c r="D268" s="140">
        <v>0</v>
      </c>
      <c r="E268" s="140">
        <v>0</v>
      </c>
      <c r="F268" s="140">
        <v>0</v>
      </c>
      <c r="G268" s="159" t="s">
        <v>381</v>
      </c>
      <c r="H268" s="140">
        <v>25.2</v>
      </c>
      <c r="J268" s="851"/>
    </row>
    <row r="269" spans="1:10">
      <c r="A269" s="13" t="s">
        <v>186</v>
      </c>
      <c r="B269" s="13">
        <v>0</v>
      </c>
      <c r="C269" s="45" t="s">
        <v>381</v>
      </c>
      <c r="D269" s="45" t="s">
        <v>381</v>
      </c>
      <c r="E269" s="45" t="s">
        <v>381</v>
      </c>
      <c r="F269" s="45" t="s">
        <v>381</v>
      </c>
      <c r="G269" s="45" t="s">
        <v>381</v>
      </c>
      <c r="H269" s="13">
        <v>0</v>
      </c>
      <c r="J269" s="851"/>
    </row>
    <row r="270" spans="1:10">
      <c r="A270" s="13" t="s">
        <v>47</v>
      </c>
      <c r="B270" s="13">
        <v>11.1</v>
      </c>
      <c r="C270" s="45" t="s">
        <v>381</v>
      </c>
      <c r="D270" s="45" t="s">
        <v>381</v>
      </c>
      <c r="E270" s="13">
        <v>0</v>
      </c>
      <c r="F270" s="45" t="s">
        <v>381</v>
      </c>
      <c r="G270" s="45" t="s">
        <v>381</v>
      </c>
      <c r="H270" s="13">
        <v>11.1</v>
      </c>
    </row>
    <row r="271" spans="1:10">
      <c r="A271" s="13" t="s">
        <v>52</v>
      </c>
      <c r="B271" s="13">
        <v>0</v>
      </c>
      <c r="C271" s="45" t="s">
        <v>381</v>
      </c>
      <c r="D271" s="45" t="s">
        <v>381</v>
      </c>
      <c r="E271" s="45" t="s">
        <v>381</v>
      </c>
      <c r="F271" s="45" t="s">
        <v>381</v>
      </c>
      <c r="G271" s="45" t="s">
        <v>381</v>
      </c>
      <c r="H271" s="13">
        <v>0</v>
      </c>
    </row>
    <row r="272" spans="1:10">
      <c r="A272" s="13" t="s">
        <v>50</v>
      </c>
      <c r="B272" s="13">
        <v>0.1</v>
      </c>
      <c r="C272" s="45" t="s">
        <v>381</v>
      </c>
      <c r="D272" s="45" t="s">
        <v>381</v>
      </c>
      <c r="E272" s="45" t="s">
        <v>381</v>
      </c>
      <c r="F272" s="13">
        <v>0</v>
      </c>
      <c r="G272" s="45" t="s">
        <v>381</v>
      </c>
      <c r="H272" s="13">
        <v>0.1</v>
      </c>
    </row>
    <row r="274" spans="1:8">
      <c r="A274" s="13"/>
      <c r="B274" s="45"/>
      <c r="C274" s="45"/>
      <c r="D274" s="45"/>
      <c r="E274" s="45"/>
      <c r="F274" s="45"/>
      <c r="G274" s="45"/>
      <c r="H274" s="45"/>
    </row>
    <row r="275" spans="1:8" ht="18" customHeight="1" thickBot="1">
      <c r="E275" s="172"/>
      <c r="F275" s="782"/>
      <c r="G275" s="779"/>
      <c r="H275" s="75" t="s">
        <v>350</v>
      </c>
    </row>
    <row r="276" spans="1:8" ht="18" customHeight="1">
      <c r="A276" s="877"/>
      <c r="B276" s="879" t="s">
        <v>19</v>
      </c>
      <c r="C276" s="885" t="s">
        <v>408</v>
      </c>
      <c r="D276" s="886"/>
      <c r="E276" s="883" t="s">
        <v>475</v>
      </c>
      <c r="F276" s="879" t="s">
        <v>517</v>
      </c>
      <c r="G276" s="883" t="s">
        <v>476</v>
      </c>
      <c r="H276" s="883" t="s">
        <v>21</v>
      </c>
    </row>
    <row r="277" spans="1:8" ht="24" customHeight="1" thickBot="1">
      <c r="A277" s="878"/>
      <c r="B277" s="880"/>
      <c r="C277" s="266" t="s">
        <v>22</v>
      </c>
      <c r="D277" s="267" t="s">
        <v>23</v>
      </c>
      <c r="E277" s="884"/>
      <c r="F277" s="880"/>
      <c r="G277" s="884"/>
      <c r="H277" s="884"/>
    </row>
    <row r="278" spans="1:8">
      <c r="A278" s="140"/>
      <c r="B278" s="330"/>
      <c r="C278" s="330"/>
      <c r="D278" s="330"/>
      <c r="E278" s="330"/>
      <c r="F278" s="330"/>
      <c r="G278" s="330"/>
      <c r="H278" s="330"/>
    </row>
    <row r="279" spans="1:8">
      <c r="A279" s="13" t="s">
        <v>39</v>
      </c>
      <c r="B279" s="45" t="s">
        <v>381</v>
      </c>
      <c r="C279" s="45" t="s">
        <v>381</v>
      </c>
      <c r="D279" s="45" t="s">
        <v>381</v>
      </c>
      <c r="E279" s="45" t="s">
        <v>381</v>
      </c>
      <c r="F279" s="45" t="s">
        <v>381</v>
      </c>
      <c r="G279" s="45" t="s">
        <v>381</v>
      </c>
      <c r="H279" s="45" t="s">
        <v>381</v>
      </c>
    </row>
    <row r="280" spans="1:8">
      <c r="A280" s="13" t="s">
        <v>42</v>
      </c>
      <c r="B280" s="45" t="s">
        <v>381</v>
      </c>
      <c r="C280" s="45" t="s">
        <v>381</v>
      </c>
      <c r="D280" s="45" t="s">
        <v>381</v>
      </c>
      <c r="E280" s="45" t="s">
        <v>381</v>
      </c>
      <c r="F280" s="45" t="s">
        <v>381</v>
      </c>
      <c r="G280" s="45" t="s">
        <v>381</v>
      </c>
      <c r="H280" s="45" t="s">
        <v>381</v>
      </c>
    </row>
    <row r="281" spans="1:8">
      <c r="A281" s="13" t="s">
        <v>40</v>
      </c>
      <c r="B281" s="45" t="s">
        <v>381</v>
      </c>
      <c r="C281" s="45" t="s">
        <v>381</v>
      </c>
      <c r="D281" s="45" t="s">
        <v>381</v>
      </c>
      <c r="E281" s="45" t="s">
        <v>381</v>
      </c>
      <c r="F281" s="45" t="s">
        <v>381</v>
      </c>
      <c r="G281" s="45" t="s">
        <v>381</v>
      </c>
      <c r="H281" s="45" t="s">
        <v>381</v>
      </c>
    </row>
    <row r="282" spans="1:8">
      <c r="A282" s="13" t="s">
        <v>60</v>
      </c>
      <c r="B282" s="45" t="s">
        <v>381</v>
      </c>
      <c r="C282" s="45" t="s">
        <v>381</v>
      </c>
      <c r="D282" s="45" t="s">
        <v>381</v>
      </c>
      <c r="E282" s="45" t="s">
        <v>381</v>
      </c>
      <c r="F282" s="45" t="s">
        <v>381</v>
      </c>
      <c r="G282" s="45" t="s">
        <v>381</v>
      </c>
      <c r="H282" s="45" t="s">
        <v>381</v>
      </c>
    </row>
    <row r="283" spans="1:8">
      <c r="A283" s="13" t="s">
        <v>62</v>
      </c>
      <c r="B283" s="45" t="s">
        <v>381</v>
      </c>
      <c r="C283" s="45" t="s">
        <v>381</v>
      </c>
      <c r="D283" s="45" t="s">
        <v>381</v>
      </c>
      <c r="E283" s="45" t="s">
        <v>381</v>
      </c>
      <c r="F283" s="45" t="s">
        <v>381</v>
      </c>
      <c r="G283" s="45" t="s">
        <v>381</v>
      </c>
      <c r="H283" s="45" t="s">
        <v>381</v>
      </c>
    </row>
    <row r="284" spans="1:8">
      <c r="A284" s="13" t="s">
        <v>63</v>
      </c>
      <c r="B284" s="13">
        <v>0</v>
      </c>
      <c r="C284" s="45" t="s">
        <v>381</v>
      </c>
      <c r="D284" s="45" t="s">
        <v>381</v>
      </c>
      <c r="E284" s="45" t="s">
        <v>381</v>
      </c>
      <c r="F284" s="45" t="s">
        <v>381</v>
      </c>
      <c r="G284" s="45" t="s">
        <v>381</v>
      </c>
      <c r="H284" s="13">
        <v>0</v>
      </c>
    </row>
    <row r="285" spans="1:8">
      <c r="A285" s="13" t="s">
        <v>196</v>
      </c>
      <c r="B285" s="13">
        <v>14</v>
      </c>
      <c r="C285" s="45" t="s">
        <v>381</v>
      </c>
      <c r="D285" s="13">
        <v>0</v>
      </c>
      <c r="E285" s="45" t="s">
        <v>381</v>
      </c>
      <c r="F285" s="45" t="s">
        <v>381</v>
      </c>
      <c r="G285" s="45" t="s">
        <v>381</v>
      </c>
      <c r="H285" s="13">
        <v>14</v>
      </c>
    </row>
    <row r="286" spans="1:8">
      <c r="A286" s="13" t="s">
        <v>70</v>
      </c>
      <c r="B286" s="13">
        <v>0</v>
      </c>
      <c r="C286" s="45" t="s">
        <v>381</v>
      </c>
      <c r="D286" s="45" t="s">
        <v>381</v>
      </c>
      <c r="E286" s="45" t="s">
        <v>381</v>
      </c>
      <c r="F286" s="45" t="s">
        <v>381</v>
      </c>
      <c r="G286" s="45" t="s">
        <v>381</v>
      </c>
      <c r="H286" s="13">
        <v>0</v>
      </c>
    </row>
    <row r="287" spans="1:8">
      <c r="A287" s="13" t="s">
        <v>407</v>
      </c>
      <c r="B287" s="45" t="s">
        <v>381</v>
      </c>
      <c r="C287" s="45" t="s">
        <v>381</v>
      </c>
      <c r="D287" s="45" t="s">
        <v>381</v>
      </c>
      <c r="E287" s="45" t="s">
        <v>381</v>
      </c>
      <c r="F287" s="45" t="s">
        <v>381</v>
      </c>
      <c r="G287" s="45" t="s">
        <v>381</v>
      </c>
      <c r="H287" s="45" t="s">
        <v>381</v>
      </c>
    </row>
    <row r="288" spans="1:8">
      <c r="A288" s="140"/>
      <c r="B288" s="330"/>
      <c r="C288" s="330"/>
      <c r="D288" s="330"/>
      <c r="E288" s="330"/>
      <c r="F288" s="330"/>
      <c r="G288" s="330"/>
      <c r="H288" s="330"/>
    </row>
    <row r="289" spans="1:8">
      <c r="A289" s="140" t="s">
        <v>152</v>
      </c>
      <c r="B289" s="140">
        <v>0.3</v>
      </c>
      <c r="C289" s="45" t="s">
        <v>381</v>
      </c>
      <c r="D289" s="45" t="s">
        <v>381</v>
      </c>
      <c r="E289" s="45" t="s">
        <v>381</v>
      </c>
      <c r="F289" s="45" t="s">
        <v>381</v>
      </c>
      <c r="G289" s="45" t="s">
        <v>381</v>
      </c>
      <c r="H289" s="140">
        <v>0.3</v>
      </c>
    </row>
    <row r="290" spans="1:8">
      <c r="A290" s="140" t="s">
        <v>137</v>
      </c>
      <c r="B290" s="13">
        <v>0.3</v>
      </c>
      <c r="C290" s="45" t="s">
        <v>381</v>
      </c>
      <c r="D290" s="45" t="s">
        <v>381</v>
      </c>
      <c r="E290" s="45" t="s">
        <v>381</v>
      </c>
      <c r="F290" s="45" t="s">
        <v>381</v>
      </c>
      <c r="G290" s="45" t="s">
        <v>381</v>
      </c>
      <c r="H290" s="13">
        <v>0.3</v>
      </c>
    </row>
    <row r="291" spans="1:8">
      <c r="A291" s="13" t="s">
        <v>188</v>
      </c>
      <c r="B291" s="13">
        <v>0.3</v>
      </c>
      <c r="C291" s="45" t="s">
        <v>381</v>
      </c>
      <c r="D291" s="45" t="s">
        <v>381</v>
      </c>
      <c r="E291" s="45" t="s">
        <v>381</v>
      </c>
      <c r="F291" s="45" t="s">
        <v>381</v>
      </c>
      <c r="G291" s="45" t="s">
        <v>381</v>
      </c>
      <c r="H291" s="13">
        <v>0.3</v>
      </c>
    </row>
    <row r="292" spans="1:8">
      <c r="A292" s="140"/>
      <c r="B292" s="330"/>
      <c r="C292" s="330"/>
      <c r="D292" s="330"/>
      <c r="E292" s="330"/>
      <c r="F292" s="330"/>
      <c r="G292" s="330"/>
      <c r="H292" s="330"/>
    </row>
    <row r="293" spans="1:8">
      <c r="A293" s="729" t="s">
        <v>75</v>
      </c>
      <c r="B293" s="140">
        <v>7305.6</v>
      </c>
      <c r="C293" s="70">
        <v>7108.3</v>
      </c>
      <c r="D293" s="140">
        <v>5138.1000000000004</v>
      </c>
      <c r="E293" s="45" t="s">
        <v>381</v>
      </c>
      <c r="F293" s="140">
        <v>12.9</v>
      </c>
      <c r="G293" s="140">
        <v>10</v>
      </c>
      <c r="H293" s="140">
        <v>9298.7000000000007</v>
      </c>
    </row>
    <row r="294" spans="1:8">
      <c r="A294" s="140" t="s">
        <v>136</v>
      </c>
      <c r="B294" s="140">
        <v>2881.7</v>
      </c>
      <c r="C294" s="140">
        <v>3520.5</v>
      </c>
      <c r="D294" s="140">
        <v>2809.1</v>
      </c>
      <c r="E294" s="45" t="s">
        <v>381</v>
      </c>
      <c r="F294" s="140">
        <v>2.4</v>
      </c>
      <c r="G294" s="140">
        <v>2.6</v>
      </c>
      <c r="H294" s="140">
        <v>3598</v>
      </c>
    </row>
    <row r="295" spans="1:8">
      <c r="A295" s="13" t="s">
        <v>25</v>
      </c>
      <c r="B295" s="13">
        <v>35.799999999999997</v>
      </c>
      <c r="C295" s="13">
        <v>22.3</v>
      </c>
      <c r="D295" s="13">
        <v>18.5</v>
      </c>
      <c r="E295" s="45" t="s">
        <v>381</v>
      </c>
      <c r="F295" s="45" t="s">
        <v>381</v>
      </c>
      <c r="G295" s="45" t="s">
        <v>381</v>
      </c>
      <c r="H295" s="13">
        <v>39.6</v>
      </c>
    </row>
    <row r="296" spans="1:8">
      <c r="A296" s="13" t="s">
        <v>20</v>
      </c>
      <c r="B296" s="13">
        <v>32.299999999999997</v>
      </c>
      <c r="C296" s="13">
        <v>5.7</v>
      </c>
      <c r="D296" s="13">
        <v>35.799999999999997</v>
      </c>
      <c r="E296" s="45" t="s">
        <v>381</v>
      </c>
      <c r="F296" s="45" t="s">
        <v>381</v>
      </c>
      <c r="G296" s="45" t="s">
        <v>381</v>
      </c>
      <c r="H296" s="13">
        <v>2.2000000000000002</v>
      </c>
    </row>
    <row r="297" spans="1:8">
      <c r="A297" s="13" t="s">
        <v>210</v>
      </c>
      <c r="B297" s="13">
        <v>43.3</v>
      </c>
      <c r="C297" s="13">
        <v>53.2</v>
      </c>
      <c r="D297" s="13">
        <v>44.6</v>
      </c>
      <c r="E297" s="45" t="s">
        <v>381</v>
      </c>
      <c r="F297" s="13">
        <v>0</v>
      </c>
      <c r="G297" s="45" t="s">
        <v>381</v>
      </c>
      <c r="H297" s="13">
        <v>51.9</v>
      </c>
    </row>
    <row r="298" spans="1:8">
      <c r="A298" s="13" t="s">
        <v>28</v>
      </c>
      <c r="B298" s="13">
        <v>379.5</v>
      </c>
      <c r="C298" s="13">
        <v>964.7</v>
      </c>
      <c r="D298" s="13">
        <v>872.5</v>
      </c>
      <c r="E298" s="45" t="s">
        <v>381</v>
      </c>
      <c r="F298" s="13">
        <v>-0.2</v>
      </c>
      <c r="G298" s="13">
        <v>0</v>
      </c>
      <c r="H298" s="13">
        <v>471.5</v>
      </c>
    </row>
    <row r="299" spans="1:8">
      <c r="A299" s="13" t="s">
        <v>299</v>
      </c>
      <c r="B299" s="13">
        <v>16.3</v>
      </c>
      <c r="C299" s="13">
        <v>19.8</v>
      </c>
      <c r="D299" s="13">
        <v>17.2</v>
      </c>
      <c r="E299" s="45" t="s">
        <v>381</v>
      </c>
      <c r="F299" s="45" t="s">
        <v>381</v>
      </c>
      <c r="G299" s="45" t="s">
        <v>381</v>
      </c>
      <c r="H299" s="13">
        <v>18.899999999999999</v>
      </c>
    </row>
    <row r="300" spans="1:8">
      <c r="A300" s="13" t="s">
        <v>219</v>
      </c>
      <c r="B300" s="13">
        <v>2234.6</v>
      </c>
      <c r="C300" s="13">
        <v>2202.6</v>
      </c>
      <c r="D300" s="13">
        <v>1592</v>
      </c>
      <c r="E300" s="45" t="s">
        <v>381</v>
      </c>
      <c r="F300" s="13">
        <v>2.6</v>
      </c>
      <c r="G300" s="13">
        <v>-5.0999999999999996</v>
      </c>
      <c r="H300" s="13">
        <v>2842.6</v>
      </c>
    </row>
    <row r="301" spans="1:8">
      <c r="A301" s="13" t="s">
        <v>29</v>
      </c>
      <c r="B301" s="13">
        <v>15.4</v>
      </c>
      <c r="C301" s="13">
        <v>8.1999999999999993</v>
      </c>
      <c r="D301" s="13">
        <v>5.7</v>
      </c>
      <c r="E301" s="45" t="s">
        <v>381</v>
      </c>
      <c r="F301" s="13">
        <v>0</v>
      </c>
      <c r="G301" s="45" t="s">
        <v>381</v>
      </c>
      <c r="H301" s="13">
        <v>17.899999999999999</v>
      </c>
    </row>
    <row r="302" spans="1:8">
      <c r="A302" s="13" t="s">
        <v>30</v>
      </c>
      <c r="B302" s="13">
        <v>4.8</v>
      </c>
      <c r="C302" s="13">
        <v>40.700000000000003</v>
      </c>
      <c r="D302" s="13">
        <v>48.2</v>
      </c>
      <c r="E302" s="45" t="s">
        <v>381</v>
      </c>
      <c r="F302" s="13">
        <v>0</v>
      </c>
      <c r="G302" s="13">
        <v>7.7</v>
      </c>
      <c r="H302" s="13">
        <v>5</v>
      </c>
    </row>
    <row r="303" spans="1:8">
      <c r="A303" s="13" t="s">
        <v>31</v>
      </c>
      <c r="B303" s="13">
        <v>3.2</v>
      </c>
      <c r="C303" s="13">
        <v>1.8</v>
      </c>
      <c r="D303" s="13">
        <v>1.8</v>
      </c>
      <c r="E303" s="45" t="s">
        <v>381</v>
      </c>
      <c r="F303" s="45" t="s">
        <v>381</v>
      </c>
      <c r="G303" s="45" t="s">
        <v>381</v>
      </c>
      <c r="H303" s="13">
        <v>3.1</v>
      </c>
    </row>
    <row r="304" spans="1:8">
      <c r="A304" s="13" t="s">
        <v>32</v>
      </c>
      <c r="B304" s="13">
        <v>116.5</v>
      </c>
      <c r="C304" s="13">
        <v>201.5</v>
      </c>
      <c r="D304" s="13">
        <v>172.8</v>
      </c>
      <c r="E304" s="45" t="s">
        <v>381</v>
      </c>
      <c r="F304" s="13">
        <v>0</v>
      </c>
      <c r="G304" s="13">
        <v>0</v>
      </c>
      <c r="H304" s="13">
        <v>145.30000000000001</v>
      </c>
    </row>
    <row r="305" spans="1:10">
      <c r="A305" s="140" t="s">
        <v>137</v>
      </c>
      <c r="B305" s="140">
        <v>4423.8999999999996</v>
      </c>
      <c r="C305" s="140">
        <v>3587.8</v>
      </c>
      <c r="D305" s="140">
        <v>2329</v>
      </c>
      <c r="E305" s="45" t="s">
        <v>381</v>
      </c>
      <c r="F305" s="140">
        <v>10.5</v>
      </c>
      <c r="G305" s="140">
        <v>7.4</v>
      </c>
      <c r="H305" s="140">
        <v>5700.7</v>
      </c>
    </row>
    <row r="306" spans="1:10">
      <c r="A306" s="13" t="s">
        <v>34</v>
      </c>
      <c r="B306" s="13">
        <v>42.6</v>
      </c>
      <c r="C306" s="13">
        <v>4.5999999999999996</v>
      </c>
      <c r="D306" s="13">
        <v>0.8</v>
      </c>
      <c r="E306" s="45" t="s">
        <v>381</v>
      </c>
      <c r="F306" s="45" t="s">
        <v>381</v>
      </c>
      <c r="G306" s="45" t="s">
        <v>381</v>
      </c>
      <c r="H306" s="13">
        <v>46.5</v>
      </c>
    </row>
    <row r="307" spans="1:10">
      <c r="A307" s="13" t="s">
        <v>35</v>
      </c>
      <c r="B307" s="13">
        <v>1.3</v>
      </c>
      <c r="C307" s="13">
        <v>12.6</v>
      </c>
      <c r="D307" s="13">
        <v>11.9</v>
      </c>
      <c r="E307" s="45" t="s">
        <v>381</v>
      </c>
      <c r="F307" s="45" t="s">
        <v>381</v>
      </c>
      <c r="G307" s="45" t="s">
        <v>381</v>
      </c>
      <c r="H307" s="13">
        <v>2</v>
      </c>
      <c r="J307" s="851"/>
    </row>
    <row r="308" spans="1:10">
      <c r="A308" s="13" t="s">
        <v>792</v>
      </c>
      <c r="B308" s="45" t="s">
        <v>381</v>
      </c>
      <c r="C308" s="45" t="s">
        <v>381</v>
      </c>
      <c r="D308" s="45" t="s">
        <v>381</v>
      </c>
      <c r="E308" s="45" t="s">
        <v>381</v>
      </c>
      <c r="F308" s="45" t="s">
        <v>381</v>
      </c>
      <c r="G308" s="45" t="s">
        <v>381</v>
      </c>
      <c r="H308" s="45" t="s">
        <v>381</v>
      </c>
      <c r="J308" s="851"/>
    </row>
    <row r="309" spans="1:10">
      <c r="A309" s="13" t="s">
        <v>33</v>
      </c>
      <c r="B309" s="13">
        <v>2.5</v>
      </c>
      <c r="C309" s="13">
        <v>0.1</v>
      </c>
      <c r="D309" s="13">
        <v>0.1</v>
      </c>
      <c r="E309" s="45" t="s">
        <v>381</v>
      </c>
      <c r="F309" s="45" t="s">
        <v>381</v>
      </c>
      <c r="G309" s="45" t="s">
        <v>381</v>
      </c>
      <c r="H309" s="13">
        <v>2.5</v>
      </c>
      <c r="J309" s="851"/>
    </row>
    <row r="310" spans="1:10">
      <c r="A310" s="13" t="s">
        <v>491</v>
      </c>
      <c r="B310" s="13">
        <v>0</v>
      </c>
      <c r="C310" s="45" t="s">
        <v>381</v>
      </c>
      <c r="D310" s="45" t="s">
        <v>381</v>
      </c>
      <c r="E310" s="45" t="s">
        <v>381</v>
      </c>
      <c r="F310" s="45" t="s">
        <v>381</v>
      </c>
      <c r="G310" s="45" t="s">
        <v>381</v>
      </c>
      <c r="H310" s="13">
        <v>0</v>
      </c>
    </row>
    <row r="311" spans="1:10">
      <c r="A311" s="13" t="s">
        <v>488</v>
      </c>
      <c r="B311" s="13">
        <v>0.3</v>
      </c>
      <c r="C311" s="13">
        <v>0.4</v>
      </c>
      <c r="D311" s="13">
        <v>0.6</v>
      </c>
      <c r="E311" s="45" t="s">
        <v>381</v>
      </c>
      <c r="F311" s="45" t="s">
        <v>381</v>
      </c>
      <c r="G311" s="45" t="s">
        <v>381</v>
      </c>
      <c r="H311" s="13">
        <v>0.1</v>
      </c>
    </row>
    <row r="313" spans="1:10">
      <c r="A313" s="13"/>
      <c r="B313" s="13"/>
      <c r="C313" s="13"/>
      <c r="D313" s="45"/>
      <c r="E313" s="45"/>
      <c r="F313" s="45"/>
      <c r="G313" s="45"/>
      <c r="H313" s="13"/>
    </row>
    <row r="314" spans="1:10" ht="18" customHeight="1" thickBot="1">
      <c r="E314" s="172"/>
      <c r="F314" s="782"/>
      <c r="G314" s="779"/>
      <c r="H314" s="75" t="s">
        <v>350</v>
      </c>
    </row>
    <row r="315" spans="1:10" ht="18" customHeight="1">
      <c r="A315" s="877"/>
      <c r="B315" s="879" t="s">
        <v>19</v>
      </c>
      <c r="C315" s="881" t="s">
        <v>408</v>
      </c>
      <c r="D315" s="882"/>
      <c r="E315" s="883" t="s">
        <v>475</v>
      </c>
      <c r="F315" s="879" t="s">
        <v>517</v>
      </c>
      <c r="G315" s="883" t="s">
        <v>476</v>
      </c>
      <c r="H315" s="883" t="s">
        <v>21</v>
      </c>
    </row>
    <row r="316" spans="1:10" ht="24" customHeight="1" thickBot="1">
      <c r="A316" s="878"/>
      <c r="B316" s="880"/>
      <c r="C316" s="266" t="s">
        <v>22</v>
      </c>
      <c r="D316" s="267" t="s">
        <v>23</v>
      </c>
      <c r="E316" s="884"/>
      <c r="F316" s="880"/>
      <c r="G316" s="884"/>
      <c r="H316" s="884"/>
    </row>
    <row r="317" spans="1:10">
      <c r="B317" s="843"/>
      <c r="C317" s="843"/>
      <c r="D317" s="843"/>
    </row>
    <row r="318" spans="1:10">
      <c r="A318" s="13" t="s">
        <v>36</v>
      </c>
      <c r="B318" s="13">
        <v>1</v>
      </c>
      <c r="C318" s="13">
        <v>79.400000000000006</v>
      </c>
      <c r="D318" s="13">
        <v>79.7</v>
      </c>
      <c r="E318" s="45" t="s">
        <v>381</v>
      </c>
      <c r="F318" s="45" t="s">
        <v>381</v>
      </c>
      <c r="G318" s="45" t="s">
        <v>381</v>
      </c>
      <c r="H318" s="13">
        <v>0.7</v>
      </c>
    </row>
    <row r="319" spans="1:10">
      <c r="A319" s="13" t="s">
        <v>38</v>
      </c>
      <c r="B319" s="13">
        <v>0</v>
      </c>
      <c r="C319" s="13">
        <v>0</v>
      </c>
      <c r="D319" s="13">
        <v>0</v>
      </c>
      <c r="E319" s="45" t="s">
        <v>381</v>
      </c>
      <c r="F319" s="45" t="s">
        <v>381</v>
      </c>
      <c r="G319" s="45" t="s">
        <v>381</v>
      </c>
      <c r="H319" s="13">
        <v>0</v>
      </c>
    </row>
    <row r="320" spans="1:10">
      <c r="A320" s="13" t="s">
        <v>793</v>
      </c>
      <c r="B320" s="45" t="s">
        <v>381</v>
      </c>
      <c r="C320" s="45" t="s">
        <v>381</v>
      </c>
      <c r="D320" s="45" t="s">
        <v>381</v>
      </c>
      <c r="E320" s="45" t="s">
        <v>381</v>
      </c>
      <c r="F320" s="45" t="s">
        <v>381</v>
      </c>
      <c r="G320" s="45" t="s">
        <v>381</v>
      </c>
      <c r="H320" s="45" t="s">
        <v>381</v>
      </c>
    </row>
    <row r="321" spans="1:10">
      <c r="A321" s="13" t="s">
        <v>185</v>
      </c>
      <c r="B321" s="13">
        <v>74.599999999999994</v>
      </c>
      <c r="C321" s="13">
        <v>46.8</v>
      </c>
      <c r="D321" s="13">
        <v>43.2</v>
      </c>
      <c r="E321" s="45" t="s">
        <v>381</v>
      </c>
      <c r="F321" s="45" t="s">
        <v>381</v>
      </c>
      <c r="G321" s="13">
        <v>0</v>
      </c>
      <c r="H321" s="13">
        <v>78.2</v>
      </c>
      <c r="J321" s="851"/>
    </row>
    <row r="322" spans="1:10">
      <c r="A322" s="13" t="s">
        <v>49</v>
      </c>
      <c r="B322" s="13">
        <v>0.7</v>
      </c>
      <c r="C322" s="13">
        <v>7.8</v>
      </c>
      <c r="D322" s="13">
        <v>8.4</v>
      </c>
      <c r="E322" s="45" t="s">
        <v>381</v>
      </c>
      <c r="F322" s="45" t="s">
        <v>381</v>
      </c>
      <c r="G322" s="45" t="s">
        <v>381</v>
      </c>
      <c r="H322" s="13">
        <v>0.1</v>
      </c>
    </row>
    <row r="323" spans="1:10">
      <c r="A323" s="13" t="s">
        <v>794</v>
      </c>
      <c r="B323" s="45" t="s">
        <v>381</v>
      </c>
      <c r="C323" s="45" t="s">
        <v>381</v>
      </c>
      <c r="D323" s="45" t="s">
        <v>381</v>
      </c>
      <c r="E323" s="45" t="s">
        <v>381</v>
      </c>
      <c r="F323" s="45" t="s">
        <v>381</v>
      </c>
      <c r="G323" s="45" t="s">
        <v>381</v>
      </c>
      <c r="H323" s="45" t="s">
        <v>381</v>
      </c>
    </row>
    <row r="324" spans="1:10">
      <c r="A324" s="13" t="s">
        <v>186</v>
      </c>
      <c r="B324" s="13">
        <v>29.7</v>
      </c>
      <c r="C324" s="45" t="s">
        <v>381</v>
      </c>
      <c r="D324" s="13">
        <v>0.3</v>
      </c>
      <c r="E324" s="45" t="s">
        <v>381</v>
      </c>
      <c r="F324" s="45" t="s">
        <v>381</v>
      </c>
      <c r="G324" s="45" t="s">
        <v>381</v>
      </c>
      <c r="H324" s="13">
        <v>29.4</v>
      </c>
    </row>
    <row r="325" spans="1:10">
      <c r="A325" s="13" t="s">
        <v>187</v>
      </c>
      <c r="B325" s="13">
        <v>6.4</v>
      </c>
      <c r="C325" s="13">
        <v>0</v>
      </c>
      <c r="D325" s="45" t="s">
        <v>381</v>
      </c>
      <c r="E325" s="45" t="s">
        <v>381</v>
      </c>
      <c r="F325" s="45" t="s">
        <v>381</v>
      </c>
      <c r="G325" s="45" t="s">
        <v>381</v>
      </c>
      <c r="H325" s="13">
        <v>6.4</v>
      </c>
    </row>
    <row r="326" spans="1:10">
      <c r="A326" s="13" t="s">
        <v>424</v>
      </c>
      <c r="B326" s="13">
        <v>0</v>
      </c>
      <c r="C326" s="45" t="s">
        <v>381</v>
      </c>
      <c r="D326" s="45" t="s">
        <v>381</v>
      </c>
      <c r="E326" s="45" t="s">
        <v>381</v>
      </c>
      <c r="F326" s="45" t="s">
        <v>381</v>
      </c>
      <c r="G326" s="45" t="s">
        <v>381</v>
      </c>
      <c r="H326" s="13">
        <v>0</v>
      </c>
    </row>
    <row r="327" spans="1:10">
      <c r="A327" s="13" t="s">
        <v>27</v>
      </c>
      <c r="B327" s="13">
        <v>9.6999999999999993</v>
      </c>
      <c r="C327" s="13">
        <v>24.5</v>
      </c>
      <c r="D327" s="13">
        <v>24</v>
      </c>
      <c r="E327" s="45" t="s">
        <v>381</v>
      </c>
      <c r="F327" s="13">
        <v>0</v>
      </c>
      <c r="G327" s="45" t="s">
        <v>381</v>
      </c>
      <c r="H327" s="13">
        <v>10.199999999999999</v>
      </c>
    </row>
    <row r="328" spans="1:10">
      <c r="A328" s="13" t="s">
        <v>795</v>
      </c>
      <c r="B328" s="45" t="s">
        <v>381</v>
      </c>
      <c r="C328" s="45" t="s">
        <v>381</v>
      </c>
      <c r="D328" s="45" t="s">
        <v>381</v>
      </c>
      <c r="E328" s="45" t="s">
        <v>381</v>
      </c>
      <c r="F328" s="45" t="s">
        <v>381</v>
      </c>
      <c r="G328" s="45" t="s">
        <v>381</v>
      </c>
      <c r="H328" s="45" t="s">
        <v>381</v>
      </c>
    </row>
    <row r="329" spans="1:10">
      <c r="A329" s="13" t="s">
        <v>47</v>
      </c>
      <c r="B329" s="13">
        <v>66.8</v>
      </c>
      <c r="C329" s="13">
        <v>49.2</v>
      </c>
      <c r="D329" s="13">
        <v>41.4</v>
      </c>
      <c r="E329" s="45" t="s">
        <v>381</v>
      </c>
      <c r="F329" s="13">
        <v>0</v>
      </c>
      <c r="G329" s="45" t="s">
        <v>381</v>
      </c>
      <c r="H329" s="13">
        <v>74.599999999999994</v>
      </c>
    </row>
    <row r="330" spans="1:10">
      <c r="A330" s="13" t="s">
        <v>235</v>
      </c>
      <c r="B330" s="13">
        <v>6</v>
      </c>
      <c r="C330" s="13">
        <v>1</v>
      </c>
      <c r="D330" s="13">
        <v>2.5</v>
      </c>
      <c r="E330" s="45" t="s">
        <v>381</v>
      </c>
      <c r="F330" s="45" t="s">
        <v>381</v>
      </c>
      <c r="G330" s="13">
        <v>0.1</v>
      </c>
      <c r="H330" s="13">
        <v>4.5999999999999996</v>
      </c>
    </row>
    <row r="331" spans="1:10">
      <c r="A331" s="13" t="s">
        <v>48</v>
      </c>
      <c r="B331" s="13">
        <v>0.1</v>
      </c>
      <c r="C331" s="45" t="s">
        <v>381</v>
      </c>
      <c r="D331" s="45" t="s">
        <v>381</v>
      </c>
      <c r="E331" s="45" t="s">
        <v>381</v>
      </c>
      <c r="F331" s="45" t="s">
        <v>381</v>
      </c>
      <c r="G331" s="45" t="s">
        <v>381</v>
      </c>
      <c r="H331" s="13">
        <v>0.1</v>
      </c>
    </row>
    <row r="332" spans="1:10">
      <c r="A332" s="13" t="s">
        <v>494</v>
      </c>
      <c r="B332" s="13">
        <v>0.3</v>
      </c>
      <c r="C332" s="13">
        <v>0.4</v>
      </c>
      <c r="D332" s="13">
        <v>0.2</v>
      </c>
      <c r="E332" s="45" t="s">
        <v>381</v>
      </c>
      <c r="F332" s="45" t="s">
        <v>381</v>
      </c>
      <c r="G332" s="45" t="s">
        <v>381</v>
      </c>
      <c r="H332" s="13">
        <v>0.5</v>
      </c>
    </row>
    <row r="333" spans="1:10">
      <c r="A333" s="13" t="s">
        <v>218</v>
      </c>
      <c r="B333" s="13">
        <v>1.1000000000000001</v>
      </c>
      <c r="C333" s="13">
        <v>0</v>
      </c>
      <c r="D333" s="13">
        <v>0</v>
      </c>
      <c r="E333" s="45" t="s">
        <v>381</v>
      </c>
      <c r="F333" s="45" t="s">
        <v>381</v>
      </c>
      <c r="G333" s="45" t="s">
        <v>381</v>
      </c>
      <c r="H333" s="13">
        <v>1.1000000000000001</v>
      </c>
    </row>
    <row r="334" spans="1:10">
      <c r="A334" s="13" t="s">
        <v>72</v>
      </c>
      <c r="B334" s="13">
        <v>0</v>
      </c>
      <c r="C334" s="45" t="s">
        <v>381</v>
      </c>
      <c r="D334" s="45" t="s">
        <v>381</v>
      </c>
      <c r="E334" s="45" t="s">
        <v>381</v>
      </c>
      <c r="F334" s="45" t="s">
        <v>381</v>
      </c>
      <c r="G334" s="45" t="s">
        <v>381</v>
      </c>
      <c r="H334" s="13">
        <v>0</v>
      </c>
    </row>
    <row r="335" spans="1:10">
      <c r="A335" s="13" t="s">
        <v>52</v>
      </c>
      <c r="B335" s="13">
        <v>232.7</v>
      </c>
      <c r="C335" s="13">
        <v>1.6</v>
      </c>
      <c r="D335" s="13">
        <v>220.6</v>
      </c>
      <c r="E335" s="45" t="s">
        <v>381</v>
      </c>
      <c r="F335" s="45" t="s">
        <v>381</v>
      </c>
      <c r="G335" s="45" t="s">
        <v>381</v>
      </c>
      <c r="H335" s="13">
        <v>13.7</v>
      </c>
    </row>
    <row r="336" spans="1:10">
      <c r="A336" s="13" t="s">
        <v>50</v>
      </c>
      <c r="B336" s="13">
        <v>12.4</v>
      </c>
      <c r="C336" s="13">
        <v>8.5</v>
      </c>
      <c r="D336" s="13">
        <v>4.2</v>
      </c>
      <c r="E336" s="45" t="s">
        <v>381</v>
      </c>
      <c r="F336" s="45" t="s">
        <v>381</v>
      </c>
      <c r="G336" s="45" t="s">
        <v>381</v>
      </c>
      <c r="H336" s="13">
        <v>16.7</v>
      </c>
    </row>
    <row r="337" spans="1:10">
      <c r="A337" s="13" t="s">
        <v>496</v>
      </c>
      <c r="B337" s="13">
        <v>7.7</v>
      </c>
      <c r="C337" s="13">
        <v>0.2</v>
      </c>
      <c r="D337" s="13">
        <v>0</v>
      </c>
      <c r="E337" s="45" t="s">
        <v>381</v>
      </c>
      <c r="F337" s="45" t="s">
        <v>381</v>
      </c>
      <c r="G337" s="45" t="s">
        <v>381</v>
      </c>
      <c r="H337" s="13">
        <v>7.9</v>
      </c>
    </row>
    <row r="338" spans="1:10">
      <c r="A338" s="13" t="s">
        <v>55</v>
      </c>
      <c r="B338" s="13">
        <v>0.1</v>
      </c>
      <c r="C338" s="13">
        <v>0.1</v>
      </c>
      <c r="D338" s="13">
        <v>0.1</v>
      </c>
      <c r="E338" s="45" t="s">
        <v>381</v>
      </c>
      <c r="F338" s="45" t="s">
        <v>381</v>
      </c>
      <c r="G338" s="45" t="s">
        <v>381</v>
      </c>
      <c r="H338" s="13">
        <v>0.1</v>
      </c>
    </row>
    <row r="339" spans="1:10">
      <c r="A339" s="13" t="s">
        <v>497</v>
      </c>
      <c r="B339" s="13">
        <v>0</v>
      </c>
      <c r="C339" s="45" t="s">
        <v>381</v>
      </c>
      <c r="D339" s="13">
        <v>0</v>
      </c>
      <c r="E339" s="45" t="s">
        <v>381</v>
      </c>
      <c r="F339" s="45" t="s">
        <v>381</v>
      </c>
      <c r="G339" s="45" t="s">
        <v>381</v>
      </c>
      <c r="H339" s="45" t="s">
        <v>381</v>
      </c>
      <c r="J339" s="851"/>
    </row>
    <row r="340" spans="1:10">
      <c r="A340" s="13" t="s">
        <v>193</v>
      </c>
      <c r="B340" s="13">
        <v>3.7</v>
      </c>
      <c r="C340" s="13">
        <v>0.6</v>
      </c>
      <c r="D340" s="13">
        <v>0.4</v>
      </c>
      <c r="E340" s="45" t="s">
        <v>381</v>
      </c>
      <c r="F340" s="45" t="s">
        <v>381</v>
      </c>
      <c r="G340" s="45" t="s">
        <v>381</v>
      </c>
      <c r="H340" s="13">
        <v>3.8</v>
      </c>
    </row>
    <row r="341" spans="1:10">
      <c r="A341" s="13" t="s">
        <v>51</v>
      </c>
      <c r="B341" s="13">
        <v>0.2</v>
      </c>
      <c r="C341" s="13">
        <v>0</v>
      </c>
      <c r="D341" s="13">
        <v>0.1</v>
      </c>
      <c r="E341" s="45" t="s">
        <v>381</v>
      </c>
      <c r="F341" s="45" t="s">
        <v>381</v>
      </c>
      <c r="G341" s="45" t="s">
        <v>381</v>
      </c>
      <c r="H341" s="13">
        <v>0.2</v>
      </c>
    </row>
    <row r="342" spans="1:10">
      <c r="A342" s="13" t="s">
        <v>797</v>
      </c>
      <c r="B342" s="45" t="s">
        <v>381</v>
      </c>
      <c r="C342" s="45" t="s">
        <v>381</v>
      </c>
      <c r="D342" s="45" t="s">
        <v>381</v>
      </c>
      <c r="E342" s="45" t="s">
        <v>381</v>
      </c>
      <c r="F342" s="45" t="s">
        <v>381</v>
      </c>
      <c r="G342" s="45" t="s">
        <v>381</v>
      </c>
      <c r="H342" s="45" t="s">
        <v>381</v>
      </c>
    </row>
    <row r="343" spans="1:10">
      <c r="A343" s="13" t="s">
        <v>138</v>
      </c>
      <c r="B343" s="13">
        <v>6.5</v>
      </c>
      <c r="C343" s="13">
        <v>10.9</v>
      </c>
      <c r="D343" s="13">
        <v>1</v>
      </c>
      <c r="E343" s="45" t="s">
        <v>381</v>
      </c>
      <c r="F343" s="45" t="s">
        <v>381</v>
      </c>
      <c r="G343" s="45" t="s">
        <v>381</v>
      </c>
      <c r="H343" s="13">
        <v>16.399999999999999</v>
      </c>
    </row>
    <row r="344" spans="1:10">
      <c r="A344" s="13" t="s">
        <v>53</v>
      </c>
      <c r="B344" s="13">
        <v>4</v>
      </c>
      <c r="C344" s="13">
        <v>10.7</v>
      </c>
      <c r="D344" s="13">
        <v>10.4</v>
      </c>
      <c r="E344" s="45" t="s">
        <v>381</v>
      </c>
      <c r="F344" s="45" t="s">
        <v>381</v>
      </c>
      <c r="G344" s="45" t="s">
        <v>381</v>
      </c>
      <c r="H344" s="13">
        <v>4.3</v>
      </c>
    </row>
    <row r="345" spans="1:10">
      <c r="A345" s="13" t="s">
        <v>194</v>
      </c>
      <c r="B345" s="13">
        <v>1.4</v>
      </c>
      <c r="C345" s="45" t="s">
        <v>381</v>
      </c>
      <c r="D345" s="45" t="s">
        <v>381</v>
      </c>
      <c r="E345" s="45" t="s">
        <v>381</v>
      </c>
      <c r="F345" s="45" t="s">
        <v>381</v>
      </c>
      <c r="G345" s="45" t="s">
        <v>381</v>
      </c>
      <c r="H345" s="13">
        <v>1.4</v>
      </c>
    </row>
    <row r="346" spans="1:10">
      <c r="A346" s="13" t="s">
        <v>39</v>
      </c>
      <c r="B346" s="13">
        <v>0.6</v>
      </c>
      <c r="C346" s="13">
        <v>8.6999999999999993</v>
      </c>
      <c r="D346" s="13">
        <v>8.9</v>
      </c>
      <c r="E346" s="45" t="s">
        <v>381</v>
      </c>
      <c r="F346" s="45" t="s">
        <v>381</v>
      </c>
      <c r="G346" s="45" t="s">
        <v>381</v>
      </c>
      <c r="H346" s="13">
        <v>0.5</v>
      </c>
    </row>
    <row r="347" spans="1:10">
      <c r="A347" s="13" t="s">
        <v>484</v>
      </c>
      <c r="B347" s="13">
        <v>6</v>
      </c>
      <c r="C347" s="13">
        <v>0</v>
      </c>
      <c r="D347" s="45" t="s">
        <v>381</v>
      </c>
      <c r="E347" s="45" t="s">
        <v>381</v>
      </c>
      <c r="F347" s="45" t="s">
        <v>381</v>
      </c>
      <c r="G347" s="45" t="s">
        <v>381</v>
      </c>
      <c r="H347" s="13">
        <v>6.1</v>
      </c>
    </row>
    <row r="348" spans="1:10">
      <c r="A348" s="13" t="s">
        <v>789</v>
      </c>
      <c r="B348" s="45" t="s">
        <v>381</v>
      </c>
      <c r="C348" s="13">
        <v>0</v>
      </c>
      <c r="D348" s="13">
        <v>0</v>
      </c>
      <c r="E348" s="45" t="s">
        <v>381</v>
      </c>
      <c r="F348" s="45" t="s">
        <v>381</v>
      </c>
      <c r="G348" s="45" t="s">
        <v>381</v>
      </c>
      <c r="H348" s="45" t="s">
        <v>381</v>
      </c>
      <c r="J348" s="851"/>
    </row>
    <row r="349" spans="1:10">
      <c r="A349" s="13" t="s">
        <v>42</v>
      </c>
      <c r="B349" s="13">
        <v>13.9</v>
      </c>
      <c r="C349" s="13">
        <v>3.3</v>
      </c>
      <c r="D349" s="13">
        <v>8</v>
      </c>
      <c r="E349" s="45" t="s">
        <v>381</v>
      </c>
      <c r="F349" s="45" t="s">
        <v>381</v>
      </c>
      <c r="G349" s="45" t="s">
        <v>381</v>
      </c>
      <c r="H349" s="13">
        <v>9.1999999999999993</v>
      </c>
    </row>
    <row r="350" spans="1:10">
      <c r="A350" s="13" t="s">
        <v>40</v>
      </c>
      <c r="B350" s="13">
        <v>778.8</v>
      </c>
      <c r="C350" s="13">
        <v>1184.0999999999999</v>
      </c>
      <c r="D350" s="13">
        <v>575.6</v>
      </c>
      <c r="E350" s="45" t="s">
        <v>381</v>
      </c>
      <c r="F350" s="13">
        <v>-0.5</v>
      </c>
      <c r="G350" s="45" t="s">
        <v>381</v>
      </c>
      <c r="H350" s="13">
        <v>1338</v>
      </c>
    </row>
    <row r="352" spans="1:10">
      <c r="A352" s="13"/>
      <c r="B352" s="13"/>
      <c r="C352" s="45"/>
      <c r="D352" s="13"/>
      <c r="E352" s="45"/>
      <c r="F352" s="45"/>
      <c r="G352" s="45"/>
      <c r="H352" s="13"/>
    </row>
    <row r="353" spans="1:8" ht="18" customHeight="1" thickBot="1">
      <c r="E353" s="172"/>
      <c r="F353" s="782"/>
      <c r="G353" s="779"/>
      <c r="H353" s="75" t="s">
        <v>350</v>
      </c>
    </row>
    <row r="354" spans="1:8" ht="18" customHeight="1">
      <c r="A354" s="877"/>
      <c r="B354" s="879" t="s">
        <v>19</v>
      </c>
      <c r="C354" s="885" t="s">
        <v>408</v>
      </c>
      <c r="D354" s="886"/>
      <c r="E354" s="883" t="s">
        <v>475</v>
      </c>
      <c r="F354" s="879" t="s">
        <v>517</v>
      </c>
      <c r="G354" s="883" t="s">
        <v>476</v>
      </c>
      <c r="H354" s="883" t="s">
        <v>21</v>
      </c>
    </row>
    <row r="355" spans="1:8" ht="24" customHeight="1" thickBot="1">
      <c r="A355" s="878"/>
      <c r="B355" s="880"/>
      <c r="C355" s="266" t="s">
        <v>22</v>
      </c>
      <c r="D355" s="267" t="s">
        <v>23</v>
      </c>
      <c r="E355" s="884"/>
      <c r="F355" s="880"/>
      <c r="G355" s="884"/>
      <c r="H355" s="884"/>
    </row>
    <row r="356" spans="1:8">
      <c r="A356" s="13"/>
      <c r="B356" s="329"/>
      <c r="C356" s="329"/>
      <c r="D356" s="329"/>
      <c r="E356" s="329"/>
      <c r="F356" s="329"/>
      <c r="G356" s="329"/>
      <c r="H356" s="329"/>
    </row>
    <row r="357" spans="1:8">
      <c r="A357" s="13" t="s">
        <v>56</v>
      </c>
      <c r="B357" s="13">
        <v>2</v>
      </c>
      <c r="C357" s="45" t="s">
        <v>381</v>
      </c>
      <c r="D357" s="13">
        <v>0.6</v>
      </c>
      <c r="E357" s="45" t="s">
        <v>381</v>
      </c>
      <c r="F357" s="45" t="s">
        <v>381</v>
      </c>
      <c r="G357" s="45" t="s">
        <v>381</v>
      </c>
      <c r="H357" s="13">
        <v>1.3</v>
      </c>
    </row>
    <row r="358" spans="1:8">
      <c r="A358" s="13" t="s">
        <v>57</v>
      </c>
      <c r="B358" s="13">
        <v>11.2</v>
      </c>
      <c r="C358" s="13">
        <v>5</v>
      </c>
      <c r="D358" s="13">
        <v>7.8</v>
      </c>
      <c r="E358" s="45" t="s">
        <v>381</v>
      </c>
      <c r="F358" s="45" t="s">
        <v>381</v>
      </c>
      <c r="G358" s="45" t="s">
        <v>381</v>
      </c>
      <c r="H358" s="13">
        <v>8.4</v>
      </c>
    </row>
    <row r="359" spans="1:8">
      <c r="A359" s="13" t="s">
        <v>498</v>
      </c>
      <c r="B359" s="13">
        <v>0.4</v>
      </c>
      <c r="C359" s="45" t="s">
        <v>381</v>
      </c>
      <c r="D359" s="45" t="s">
        <v>381</v>
      </c>
      <c r="E359" s="45" t="s">
        <v>381</v>
      </c>
      <c r="F359" s="45" t="s">
        <v>381</v>
      </c>
      <c r="G359" s="45" t="s">
        <v>381</v>
      </c>
      <c r="H359" s="13">
        <v>0.4</v>
      </c>
    </row>
    <row r="360" spans="1:8">
      <c r="A360" s="13" t="s">
        <v>499</v>
      </c>
      <c r="B360" s="45" t="s">
        <v>381</v>
      </c>
      <c r="C360" s="13">
        <v>0</v>
      </c>
      <c r="D360" s="45" t="s">
        <v>381</v>
      </c>
      <c r="E360" s="45" t="s">
        <v>381</v>
      </c>
      <c r="F360" s="45" t="s">
        <v>381</v>
      </c>
      <c r="G360" s="45" t="s">
        <v>381</v>
      </c>
      <c r="H360" s="13">
        <v>0</v>
      </c>
    </row>
    <row r="361" spans="1:8">
      <c r="A361" s="13" t="s">
        <v>59</v>
      </c>
      <c r="B361" s="13">
        <v>15.1</v>
      </c>
      <c r="C361" s="13">
        <v>2.4</v>
      </c>
      <c r="D361" s="13">
        <v>4.5999999999999996</v>
      </c>
      <c r="E361" s="45" t="s">
        <v>381</v>
      </c>
      <c r="F361" s="45" t="s">
        <v>381</v>
      </c>
      <c r="G361" s="45" t="s">
        <v>381</v>
      </c>
      <c r="H361" s="13">
        <v>12.9</v>
      </c>
    </row>
    <row r="362" spans="1:8">
      <c r="A362" s="13" t="s">
        <v>58</v>
      </c>
      <c r="B362" s="45" t="s">
        <v>381</v>
      </c>
      <c r="C362" s="13">
        <v>0.1</v>
      </c>
      <c r="D362" s="45" t="s">
        <v>381</v>
      </c>
      <c r="E362" s="45" t="s">
        <v>381</v>
      </c>
      <c r="F362" s="45" t="s">
        <v>381</v>
      </c>
      <c r="G362" s="45" t="s">
        <v>381</v>
      </c>
      <c r="H362" s="13">
        <v>0.1</v>
      </c>
    </row>
    <row r="363" spans="1:8">
      <c r="A363" s="13" t="s">
        <v>60</v>
      </c>
      <c r="B363" s="13">
        <v>1.7</v>
      </c>
      <c r="C363" s="13">
        <v>0</v>
      </c>
      <c r="D363" s="45" t="s">
        <v>381</v>
      </c>
      <c r="E363" s="45" t="s">
        <v>381</v>
      </c>
      <c r="F363" s="45" t="s">
        <v>381</v>
      </c>
      <c r="G363" s="45" t="s">
        <v>381</v>
      </c>
      <c r="H363" s="13">
        <v>1.7</v>
      </c>
    </row>
    <row r="364" spans="1:8">
      <c r="A364" s="13" t="s">
        <v>702</v>
      </c>
      <c r="B364" s="13">
        <v>0</v>
      </c>
      <c r="C364" s="13">
        <v>0.1</v>
      </c>
      <c r="D364" s="13">
        <v>0.1</v>
      </c>
      <c r="E364" s="45" t="s">
        <v>381</v>
      </c>
      <c r="F364" s="45" t="s">
        <v>381</v>
      </c>
      <c r="G364" s="13">
        <v>0</v>
      </c>
      <c r="H364" s="13">
        <v>0</v>
      </c>
    </row>
    <row r="365" spans="1:8">
      <c r="A365" s="13" t="s">
        <v>500</v>
      </c>
      <c r="B365" s="13">
        <v>0</v>
      </c>
      <c r="C365" s="45" t="s">
        <v>381</v>
      </c>
      <c r="D365" s="45" t="s">
        <v>381</v>
      </c>
      <c r="E365" s="45" t="s">
        <v>381</v>
      </c>
      <c r="F365" s="45" t="s">
        <v>381</v>
      </c>
      <c r="G365" s="45" t="s">
        <v>381</v>
      </c>
      <c r="H365" s="13">
        <v>0</v>
      </c>
    </row>
    <row r="366" spans="1:8">
      <c r="A366" s="13" t="s">
        <v>701</v>
      </c>
      <c r="B366" s="13">
        <v>3</v>
      </c>
      <c r="C366" s="45" t="s">
        <v>381</v>
      </c>
      <c r="D366" s="13">
        <v>1.8</v>
      </c>
      <c r="E366" s="45" t="s">
        <v>381</v>
      </c>
      <c r="F366" s="45" t="s">
        <v>381</v>
      </c>
      <c r="G366" s="45" t="s">
        <v>381</v>
      </c>
      <c r="H366" s="13">
        <v>1.3</v>
      </c>
    </row>
    <row r="367" spans="1:8">
      <c r="A367" s="13" t="s">
        <v>61</v>
      </c>
      <c r="B367" s="13">
        <v>0.3</v>
      </c>
      <c r="C367" s="45" t="s">
        <v>381</v>
      </c>
      <c r="D367" s="45" t="s">
        <v>381</v>
      </c>
      <c r="E367" s="45" t="s">
        <v>381</v>
      </c>
      <c r="F367" s="45" t="s">
        <v>381</v>
      </c>
      <c r="G367" s="45" t="s">
        <v>381</v>
      </c>
      <c r="H367" s="13">
        <v>0.3</v>
      </c>
    </row>
    <row r="368" spans="1:8">
      <c r="A368" s="13" t="s">
        <v>487</v>
      </c>
      <c r="B368" s="13">
        <v>0.3</v>
      </c>
      <c r="C368" s="13">
        <v>0.3</v>
      </c>
      <c r="D368" s="13">
        <v>0.3</v>
      </c>
      <c r="E368" s="45" t="s">
        <v>381</v>
      </c>
      <c r="F368" s="45" t="s">
        <v>381</v>
      </c>
      <c r="G368" s="45" t="s">
        <v>381</v>
      </c>
      <c r="H368" s="13">
        <v>0.3</v>
      </c>
    </row>
    <row r="369" spans="1:10">
      <c r="A369" s="13" t="s">
        <v>183</v>
      </c>
      <c r="B369" s="13">
        <v>0</v>
      </c>
      <c r="C369" s="45" t="s">
        <v>381</v>
      </c>
      <c r="D369" s="45" t="s">
        <v>381</v>
      </c>
      <c r="E369" s="45" t="s">
        <v>381</v>
      </c>
      <c r="F369" s="45" t="s">
        <v>381</v>
      </c>
      <c r="G369" s="45" t="s">
        <v>381</v>
      </c>
      <c r="H369" s="13">
        <v>0</v>
      </c>
    </row>
    <row r="370" spans="1:10">
      <c r="A370" s="13" t="s">
        <v>501</v>
      </c>
      <c r="B370" s="13">
        <v>0</v>
      </c>
      <c r="C370" s="45" t="s">
        <v>381</v>
      </c>
      <c r="D370" s="45" t="s">
        <v>381</v>
      </c>
      <c r="E370" s="45" t="s">
        <v>381</v>
      </c>
      <c r="F370" s="45" t="s">
        <v>381</v>
      </c>
      <c r="G370" s="45" t="s">
        <v>381</v>
      </c>
      <c r="H370" s="13">
        <v>0</v>
      </c>
    </row>
    <row r="371" spans="1:10">
      <c r="A371" s="13" t="s">
        <v>173</v>
      </c>
      <c r="B371" s="13">
        <v>0.3</v>
      </c>
      <c r="C371" s="13">
        <v>0.3</v>
      </c>
      <c r="D371" s="13">
        <v>0.3</v>
      </c>
      <c r="E371" s="45" t="s">
        <v>381</v>
      </c>
      <c r="F371" s="45" t="s">
        <v>381</v>
      </c>
      <c r="G371" s="45" t="s">
        <v>381</v>
      </c>
      <c r="H371" s="13">
        <v>0.4</v>
      </c>
    </row>
    <row r="372" spans="1:10">
      <c r="A372" s="13" t="s">
        <v>511</v>
      </c>
      <c r="B372" s="13">
        <v>0</v>
      </c>
      <c r="C372" s="45" t="s">
        <v>381</v>
      </c>
      <c r="D372" s="45" t="s">
        <v>381</v>
      </c>
      <c r="E372" s="45" t="s">
        <v>381</v>
      </c>
      <c r="F372" s="45" t="s">
        <v>381</v>
      </c>
      <c r="G372" s="45" t="s">
        <v>381</v>
      </c>
      <c r="H372" s="13">
        <v>0</v>
      </c>
    </row>
    <row r="373" spans="1:10">
      <c r="A373" s="13" t="s">
        <v>62</v>
      </c>
      <c r="B373" s="13">
        <v>30.5</v>
      </c>
      <c r="C373" s="13">
        <v>14.2</v>
      </c>
      <c r="D373" s="13">
        <v>13.8</v>
      </c>
      <c r="E373" s="45" t="s">
        <v>381</v>
      </c>
      <c r="F373" s="45" t="s">
        <v>381</v>
      </c>
      <c r="G373" s="45" t="s">
        <v>381</v>
      </c>
      <c r="H373" s="13">
        <v>30.9</v>
      </c>
    </row>
    <row r="374" spans="1:10">
      <c r="A374" s="13" t="s">
        <v>300</v>
      </c>
      <c r="B374" s="13">
        <v>0.3</v>
      </c>
      <c r="C374" s="45" t="s">
        <v>381</v>
      </c>
      <c r="D374" s="13">
        <v>0.3</v>
      </c>
      <c r="E374" s="45" t="s">
        <v>381</v>
      </c>
      <c r="F374" s="45" t="s">
        <v>381</v>
      </c>
      <c r="G374" s="45" t="s">
        <v>381</v>
      </c>
      <c r="H374" s="45" t="s">
        <v>381</v>
      </c>
      <c r="J374" s="851"/>
    </row>
    <row r="375" spans="1:10">
      <c r="A375" s="13" t="s">
        <v>153</v>
      </c>
      <c r="B375" s="13">
        <v>0.1</v>
      </c>
      <c r="C375" s="13">
        <v>0.1</v>
      </c>
      <c r="D375" s="13">
        <v>0.2</v>
      </c>
      <c r="E375" s="45" t="s">
        <v>381</v>
      </c>
      <c r="F375" s="45" t="s">
        <v>381</v>
      </c>
      <c r="G375" s="13">
        <v>0</v>
      </c>
      <c r="H375" s="13">
        <v>0</v>
      </c>
    </row>
    <row r="376" spans="1:10">
      <c r="A376" s="13" t="s">
        <v>208</v>
      </c>
      <c r="B376" s="45" t="s">
        <v>381</v>
      </c>
      <c r="C376" s="45" t="s">
        <v>381</v>
      </c>
      <c r="D376" s="45" t="s">
        <v>381</v>
      </c>
      <c r="E376" s="45" t="s">
        <v>381</v>
      </c>
      <c r="F376" s="45" t="s">
        <v>381</v>
      </c>
      <c r="G376" s="45" t="s">
        <v>381</v>
      </c>
      <c r="H376" s="45" t="s">
        <v>381</v>
      </c>
    </row>
    <row r="377" spans="1:10">
      <c r="A377" s="13" t="s">
        <v>188</v>
      </c>
      <c r="B377" s="13">
        <v>59.4</v>
      </c>
      <c r="C377" s="13">
        <v>716.7</v>
      </c>
      <c r="D377" s="13">
        <v>24.3</v>
      </c>
      <c r="E377" s="45" t="s">
        <v>381</v>
      </c>
      <c r="F377" s="45" t="s">
        <v>381</v>
      </c>
      <c r="G377" s="45" t="s">
        <v>381</v>
      </c>
      <c r="H377" s="13">
        <v>751.8</v>
      </c>
    </row>
    <row r="378" spans="1:10">
      <c r="A378" s="13" t="s">
        <v>503</v>
      </c>
      <c r="B378" s="13">
        <v>0</v>
      </c>
      <c r="C378" s="45" t="s">
        <v>381</v>
      </c>
      <c r="D378" s="45" t="s">
        <v>381</v>
      </c>
      <c r="E378" s="45" t="s">
        <v>381</v>
      </c>
      <c r="F378" s="45" t="s">
        <v>381</v>
      </c>
      <c r="G378" s="45" t="s">
        <v>381</v>
      </c>
      <c r="H378" s="13">
        <v>0</v>
      </c>
    </row>
    <row r="379" spans="1:10">
      <c r="A379" s="13" t="s">
        <v>63</v>
      </c>
      <c r="B379" s="13">
        <v>3.3</v>
      </c>
      <c r="C379" s="13">
        <v>1.9</v>
      </c>
      <c r="D379" s="13">
        <v>0.5</v>
      </c>
      <c r="E379" s="45" t="s">
        <v>381</v>
      </c>
      <c r="F379" s="45" t="s">
        <v>381</v>
      </c>
      <c r="G379" s="45" t="s">
        <v>381</v>
      </c>
      <c r="H379" s="13">
        <v>4.7</v>
      </c>
    </row>
    <row r="380" spans="1:10">
      <c r="A380" s="13" t="s">
        <v>328</v>
      </c>
      <c r="B380" s="13">
        <v>0.1</v>
      </c>
      <c r="C380" s="45" t="s">
        <v>381</v>
      </c>
      <c r="D380" s="45" t="s">
        <v>381</v>
      </c>
      <c r="E380" s="45" t="s">
        <v>381</v>
      </c>
      <c r="F380" s="45" t="s">
        <v>381</v>
      </c>
      <c r="G380" s="45" t="s">
        <v>381</v>
      </c>
      <c r="H380" s="13">
        <v>0.1</v>
      </c>
    </row>
    <row r="381" spans="1:10">
      <c r="A381" s="13" t="s">
        <v>65</v>
      </c>
      <c r="B381" s="13">
        <v>1.5</v>
      </c>
      <c r="C381" s="13">
        <v>6.1</v>
      </c>
      <c r="D381" s="13">
        <v>3.6</v>
      </c>
      <c r="E381" s="45" t="s">
        <v>381</v>
      </c>
      <c r="F381" s="45" t="s">
        <v>381</v>
      </c>
      <c r="G381" s="45" t="s">
        <v>381</v>
      </c>
      <c r="H381" s="13">
        <v>3.9</v>
      </c>
    </row>
    <row r="382" spans="1:10">
      <c r="A382" s="13" t="s">
        <v>66</v>
      </c>
      <c r="B382" s="13">
        <v>0</v>
      </c>
      <c r="C382" s="45" t="s">
        <v>381</v>
      </c>
      <c r="D382" s="45" t="s">
        <v>381</v>
      </c>
      <c r="E382" s="45" t="s">
        <v>381</v>
      </c>
      <c r="F382" s="45" t="s">
        <v>381</v>
      </c>
      <c r="G382" s="45" t="s">
        <v>381</v>
      </c>
      <c r="H382" s="13">
        <v>0</v>
      </c>
    </row>
    <row r="383" spans="1:10">
      <c r="A383" s="13" t="s">
        <v>450</v>
      </c>
      <c r="B383" s="13">
        <v>120</v>
      </c>
      <c r="C383" s="13">
        <v>8.6999999999999993</v>
      </c>
      <c r="D383" s="13">
        <v>4.8</v>
      </c>
      <c r="E383" s="45" t="s">
        <v>381</v>
      </c>
      <c r="F383" s="45" t="s">
        <v>381</v>
      </c>
      <c r="G383" s="45" t="s">
        <v>381</v>
      </c>
      <c r="H383" s="13">
        <v>124</v>
      </c>
    </row>
    <row r="384" spans="1:10">
      <c r="A384" s="13" t="s">
        <v>301</v>
      </c>
      <c r="B384" s="13">
        <v>0.1</v>
      </c>
      <c r="C384" s="13">
        <v>0</v>
      </c>
      <c r="D384" s="13">
        <v>0</v>
      </c>
      <c r="E384" s="45" t="s">
        <v>381</v>
      </c>
      <c r="F384" s="45" t="s">
        <v>381</v>
      </c>
      <c r="G384" s="45" t="s">
        <v>381</v>
      </c>
      <c r="H384" s="13">
        <v>0.1</v>
      </c>
    </row>
    <row r="385" spans="1:11">
      <c r="A385" s="13" t="s">
        <v>67</v>
      </c>
      <c r="B385" s="13">
        <v>7.6</v>
      </c>
      <c r="C385" s="13">
        <v>4.3</v>
      </c>
      <c r="D385" s="13">
        <v>8.3000000000000007</v>
      </c>
      <c r="E385" s="45" t="s">
        <v>381</v>
      </c>
      <c r="F385" s="45" t="s">
        <v>381</v>
      </c>
      <c r="G385" s="45" t="s">
        <v>381</v>
      </c>
      <c r="H385" s="13">
        <v>3.6</v>
      </c>
    </row>
    <row r="386" spans="1:11">
      <c r="A386" s="13" t="s">
        <v>195</v>
      </c>
      <c r="B386" s="13">
        <v>12.9</v>
      </c>
      <c r="C386" s="13">
        <v>1.8</v>
      </c>
      <c r="D386" s="45" t="s">
        <v>381</v>
      </c>
      <c r="E386" s="45" t="s">
        <v>381</v>
      </c>
      <c r="F386" s="45" t="s">
        <v>381</v>
      </c>
      <c r="G386" s="45" t="s">
        <v>381</v>
      </c>
      <c r="H386" s="13">
        <v>14.7</v>
      </c>
    </row>
    <row r="387" spans="1:11">
      <c r="A387" s="269" t="s">
        <v>504</v>
      </c>
      <c r="B387" s="13">
        <v>1.6</v>
      </c>
      <c r="C387" s="45" t="s">
        <v>381</v>
      </c>
      <c r="D387" s="13">
        <v>1.6</v>
      </c>
      <c r="E387" s="45" t="s">
        <v>381</v>
      </c>
      <c r="F387" s="45" t="s">
        <v>381</v>
      </c>
      <c r="G387" s="45" t="s">
        <v>381</v>
      </c>
      <c r="H387" s="45" t="s">
        <v>381</v>
      </c>
    </row>
    <row r="388" spans="1:11">
      <c r="A388" s="13" t="s">
        <v>220</v>
      </c>
      <c r="B388" s="13">
        <v>0</v>
      </c>
      <c r="C388" s="45" t="s">
        <v>381</v>
      </c>
      <c r="D388" s="45" t="s">
        <v>381</v>
      </c>
      <c r="E388" s="45" t="s">
        <v>381</v>
      </c>
      <c r="F388" s="45" t="s">
        <v>381</v>
      </c>
      <c r="G388" s="45" t="s">
        <v>381</v>
      </c>
      <c r="H388" s="13">
        <v>0</v>
      </c>
    </row>
    <row r="389" spans="1:11">
      <c r="A389" s="13" t="s">
        <v>302</v>
      </c>
      <c r="B389" s="13">
        <v>1</v>
      </c>
      <c r="C389" s="13">
        <v>61.4</v>
      </c>
      <c r="D389" s="13">
        <v>56.6</v>
      </c>
      <c r="E389" s="45" t="s">
        <v>381</v>
      </c>
      <c r="F389" s="45" t="s">
        <v>381</v>
      </c>
      <c r="G389" s="45" t="s">
        <v>381</v>
      </c>
      <c r="H389" s="13">
        <v>5.9</v>
      </c>
    </row>
    <row r="391" spans="1:11">
      <c r="A391" s="13"/>
      <c r="B391" s="13"/>
      <c r="C391" s="13"/>
      <c r="D391" s="13"/>
      <c r="E391" s="45"/>
      <c r="F391" s="45"/>
      <c r="G391" s="45"/>
      <c r="H391" s="13"/>
    </row>
    <row r="392" spans="1:11" ht="15" customHeight="1" thickBot="1">
      <c r="E392" s="172"/>
      <c r="F392" s="782"/>
      <c r="G392" s="779"/>
      <c r="H392" s="75" t="s">
        <v>350</v>
      </c>
    </row>
    <row r="393" spans="1:11" ht="18" customHeight="1">
      <c r="A393" s="877"/>
      <c r="B393" s="879" t="s">
        <v>19</v>
      </c>
      <c r="C393" s="881" t="s">
        <v>408</v>
      </c>
      <c r="D393" s="882"/>
      <c r="E393" s="883" t="s">
        <v>475</v>
      </c>
      <c r="F393" s="879" t="s">
        <v>517</v>
      </c>
      <c r="G393" s="883" t="s">
        <v>476</v>
      </c>
      <c r="H393" s="883" t="s">
        <v>21</v>
      </c>
    </row>
    <row r="394" spans="1:11" ht="24" customHeight="1" thickBot="1">
      <c r="A394" s="878"/>
      <c r="B394" s="880"/>
      <c r="C394" s="266" t="s">
        <v>22</v>
      </c>
      <c r="D394" s="267" t="s">
        <v>23</v>
      </c>
      <c r="E394" s="884"/>
      <c r="F394" s="880"/>
      <c r="G394" s="884"/>
      <c r="H394" s="884"/>
      <c r="K394" s="851"/>
    </row>
    <row r="395" spans="1:11">
      <c r="A395" s="13"/>
      <c r="B395" s="329"/>
      <c r="C395" s="329"/>
      <c r="D395" s="329"/>
      <c r="E395" s="329"/>
      <c r="F395" s="329"/>
      <c r="G395" s="329"/>
      <c r="H395" s="329"/>
    </row>
    <row r="396" spans="1:11">
      <c r="A396" s="13" t="s">
        <v>68</v>
      </c>
      <c r="B396" s="13">
        <v>1.4</v>
      </c>
      <c r="C396" s="45" t="s">
        <v>381</v>
      </c>
      <c r="D396" s="13">
        <v>0</v>
      </c>
      <c r="E396" s="45" t="s">
        <v>381</v>
      </c>
      <c r="F396" s="45" t="s">
        <v>381</v>
      </c>
      <c r="G396" s="45" t="s">
        <v>381</v>
      </c>
      <c r="H396" s="13">
        <v>1.4</v>
      </c>
    </row>
    <row r="397" spans="1:11">
      <c r="A397" s="13" t="s">
        <v>196</v>
      </c>
      <c r="B397" s="13">
        <v>31.3</v>
      </c>
      <c r="C397" s="13">
        <v>31.2</v>
      </c>
      <c r="D397" s="13">
        <v>34.4</v>
      </c>
      <c r="E397" s="45" t="s">
        <v>381</v>
      </c>
      <c r="F397" s="45" t="s">
        <v>381</v>
      </c>
      <c r="G397" s="45" t="s">
        <v>381</v>
      </c>
      <c r="H397" s="13">
        <v>28.1</v>
      </c>
    </row>
    <row r="398" spans="1:11">
      <c r="A398" s="13" t="s">
        <v>703</v>
      </c>
      <c r="B398" s="13">
        <v>0</v>
      </c>
      <c r="C398" s="45" t="s">
        <v>381</v>
      </c>
      <c r="D398" s="45" t="s">
        <v>381</v>
      </c>
      <c r="E398" s="45" t="s">
        <v>381</v>
      </c>
      <c r="F398" s="45" t="s">
        <v>381</v>
      </c>
      <c r="G398" s="45" t="s">
        <v>381</v>
      </c>
      <c r="H398" s="13">
        <v>0</v>
      </c>
    </row>
    <row r="399" spans="1:11">
      <c r="A399" s="13" t="s">
        <v>505</v>
      </c>
      <c r="B399" s="13">
        <v>0</v>
      </c>
      <c r="C399" s="45" t="s">
        <v>381</v>
      </c>
      <c r="D399" s="45" t="s">
        <v>381</v>
      </c>
      <c r="E399" s="45" t="s">
        <v>381</v>
      </c>
      <c r="F399" s="45" t="s">
        <v>381</v>
      </c>
      <c r="G399" s="45" t="s">
        <v>381</v>
      </c>
      <c r="H399" s="13">
        <v>0</v>
      </c>
    </row>
    <row r="400" spans="1:11">
      <c r="A400" s="13" t="s">
        <v>303</v>
      </c>
      <c r="B400" s="13">
        <v>0.1</v>
      </c>
      <c r="C400" s="13">
        <v>0</v>
      </c>
      <c r="D400" s="13">
        <v>0</v>
      </c>
      <c r="E400" s="45" t="s">
        <v>381</v>
      </c>
      <c r="F400" s="45" t="s">
        <v>381</v>
      </c>
      <c r="G400" s="45" t="s">
        <v>381</v>
      </c>
      <c r="H400" s="13">
        <v>0.1</v>
      </c>
    </row>
    <row r="401" spans="1:8">
      <c r="A401" s="13" t="s">
        <v>71</v>
      </c>
      <c r="B401" s="13">
        <v>160.5</v>
      </c>
      <c r="C401" s="13">
        <v>141.5</v>
      </c>
      <c r="D401" s="13">
        <v>108</v>
      </c>
      <c r="E401" s="45" t="s">
        <v>381</v>
      </c>
      <c r="F401" s="45" t="s">
        <v>381</v>
      </c>
      <c r="G401" s="45" t="s">
        <v>381</v>
      </c>
      <c r="H401" s="13">
        <v>194.1</v>
      </c>
    </row>
    <row r="402" spans="1:8">
      <c r="A402" s="13" t="s">
        <v>45</v>
      </c>
      <c r="B402" s="13">
        <v>0.1</v>
      </c>
      <c r="C402" s="13">
        <v>10</v>
      </c>
      <c r="D402" s="13">
        <v>9.9</v>
      </c>
      <c r="E402" s="45" t="s">
        <v>381</v>
      </c>
      <c r="F402" s="45" t="s">
        <v>381</v>
      </c>
      <c r="G402" s="45" t="s">
        <v>381</v>
      </c>
      <c r="H402" s="13">
        <v>0.1</v>
      </c>
    </row>
    <row r="403" spans="1:8">
      <c r="A403" s="13" t="s">
        <v>46</v>
      </c>
      <c r="B403" s="13">
        <v>14</v>
      </c>
      <c r="C403" s="13">
        <v>2.2999999999999998</v>
      </c>
      <c r="D403" s="13">
        <v>7.2</v>
      </c>
      <c r="E403" s="45" t="s">
        <v>381</v>
      </c>
      <c r="F403" s="45" t="s">
        <v>381</v>
      </c>
      <c r="G403" s="45" t="s">
        <v>381</v>
      </c>
      <c r="H403" s="13">
        <v>9.1</v>
      </c>
    </row>
    <row r="404" spans="1:8">
      <c r="A404" s="13" t="s">
        <v>43</v>
      </c>
      <c r="B404" s="13">
        <v>6.3</v>
      </c>
      <c r="C404" s="13">
        <v>14</v>
      </c>
      <c r="D404" s="13">
        <v>18.899999999999999</v>
      </c>
      <c r="E404" s="45" t="s">
        <v>381</v>
      </c>
      <c r="F404" s="45" t="s">
        <v>381</v>
      </c>
      <c r="G404" s="45" t="s">
        <v>381</v>
      </c>
      <c r="H404" s="13">
        <v>1.4</v>
      </c>
    </row>
    <row r="405" spans="1:8">
      <c r="A405" s="13" t="s">
        <v>70</v>
      </c>
      <c r="B405" s="13">
        <v>21.2</v>
      </c>
      <c r="C405" s="13">
        <v>150.5</v>
      </c>
      <c r="D405" s="13">
        <v>148.69999999999999</v>
      </c>
      <c r="E405" s="45" t="s">
        <v>381</v>
      </c>
      <c r="F405" s="45" t="s">
        <v>381</v>
      </c>
      <c r="G405" s="45" t="s">
        <v>381</v>
      </c>
      <c r="H405" s="13">
        <v>23</v>
      </c>
    </row>
    <row r="406" spans="1:8">
      <c r="A406" s="13" t="s">
        <v>69</v>
      </c>
      <c r="B406" s="13">
        <v>0.1</v>
      </c>
      <c r="C406" s="13">
        <v>4.0999999999999996</v>
      </c>
      <c r="D406" s="13">
        <v>4.0999999999999996</v>
      </c>
      <c r="E406" s="45" t="s">
        <v>381</v>
      </c>
      <c r="F406" s="45" t="s">
        <v>381</v>
      </c>
      <c r="G406" s="45" t="s">
        <v>381</v>
      </c>
      <c r="H406" s="13">
        <v>0.1</v>
      </c>
    </row>
    <row r="407" spans="1:8">
      <c r="A407" s="13" t="s">
        <v>304</v>
      </c>
      <c r="B407" s="13">
        <v>0</v>
      </c>
      <c r="C407" s="45" t="s">
        <v>381</v>
      </c>
      <c r="D407" s="45" t="s">
        <v>381</v>
      </c>
      <c r="E407" s="45" t="s">
        <v>381</v>
      </c>
      <c r="F407" s="45" t="s">
        <v>381</v>
      </c>
      <c r="G407" s="45" t="s">
        <v>381</v>
      </c>
      <c r="H407" s="13">
        <v>0</v>
      </c>
    </row>
    <row r="408" spans="1:8">
      <c r="A408" s="13" t="s">
        <v>574</v>
      </c>
      <c r="B408" s="13">
        <v>0</v>
      </c>
      <c r="C408" s="13">
        <v>0.1</v>
      </c>
      <c r="D408" s="45" t="s">
        <v>381</v>
      </c>
      <c r="E408" s="45" t="s">
        <v>381</v>
      </c>
      <c r="F408" s="45" t="s">
        <v>381</v>
      </c>
      <c r="G408" s="45" t="s">
        <v>381</v>
      </c>
      <c r="H408" s="13">
        <v>0.1</v>
      </c>
    </row>
    <row r="409" spans="1:8">
      <c r="A409" s="13" t="s">
        <v>44</v>
      </c>
      <c r="B409" s="13">
        <v>1.7</v>
      </c>
      <c r="C409" s="13">
        <v>0.6</v>
      </c>
      <c r="D409" s="13">
        <v>1.4</v>
      </c>
      <c r="E409" s="45" t="s">
        <v>381</v>
      </c>
      <c r="F409" s="45" t="s">
        <v>381</v>
      </c>
      <c r="G409" s="45" t="s">
        <v>381</v>
      </c>
      <c r="H409" s="13">
        <v>0.8</v>
      </c>
    </row>
    <row r="410" spans="1:8">
      <c r="A410" s="13" t="s">
        <v>197</v>
      </c>
      <c r="B410" s="13">
        <v>0.1</v>
      </c>
      <c r="C410" s="13">
        <v>3.8</v>
      </c>
      <c r="D410" s="13">
        <v>3.4</v>
      </c>
      <c r="E410" s="45" t="s">
        <v>381</v>
      </c>
      <c r="F410" s="45" t="s">
        <v>381</v>
      </c>
      <c r="G410" s="13">
        <v>0</v>
      </c>
      <c r="H410" s="13">
        <v>0.4</v>
      </c>
    </row>
    <row r="411" spans="1:8">
      <c r="A411" s="13" t="s">
        <v>54</v>
      </c>
      <c r="B411" s="13">
        <v>4.8</v>
      </c>
      <c r="C411" s="13">
        <v>40.799999999999997</v>
      </c>
      <c r="D411" s="13">
        <v>40.5</v>
      </c>
      <c r="E411" s="45" t="s">
        <v>381</v>
      </c>
      <c r="F411" s="45" t="s">
        <v>381</v>
      </c>
      <c r="G411" s="45" t="s">
        <v>381</v>
      </c>
      <c r="H411" s="13">
        <v>5.2</v>
      </c>
    </row>
    <row r="412" spans="1:8">
      <c r="A412" s="13" t="s">
        <v>791</v>
      </c>
      <c r="B412" s="45" t="s">
        <v>381</v>
      </c>
      <c r="C412" s="13">
        <v>0.3</v>
      </c>
      <c r="D412" s="45" t="s">
        <v>381</v>
      </c>
      <c r="E412" s="45" t="s">
        <v>381</v>
      </c>
      <c r="F412" s="45" t="s">
        <v>381</v>
      </c>
      <c r="G412" s="45" t="s">
        <v>381</v>
      </c>
      <c r="H412" s="13">
        <v>0.3</v>
      </c>
    </row>
    <row r="413" spans="1:8">
      <c r="A413" s="13" t="s">
        <v>406</v>
      </c>
      <c r="B413" s="13">
        <v>6.5</v>
      </c>
      <c r="C413" s="13">
        <v>8.9</v>
      </c>
      <c r="D413" s="13">
        <v>0.7</v>
      </c>
      <c r="E413" s="45" t="s">
        <v>381</v>
      </c>
      <c r="F413" s="45" t="s">
        <v>381</v>
      </c>
      <c r="G413" s="45" t="s">
        <v>381</v>
      </c>
      <c r="H413" s="13">
        <v>14.7</v>
      </c>
    </row>
    <row r="414" spans="1:8">
      <c r="A414" s="13" t="s">
        <v>407</v>
      </c>
      <c r="B414" s="13">
        <v>2592</v>
      </c>
      <c r="C414" s="13">
        <v>900.8</v>
      </c>
      <c r="D414" s="13">
        <v>779.9</v>
      </c>
      <c r="E414" s="45" t="s">
        <v>381</v>
      </c>
      <c r="F414" s="13">
        <v>11</v>
      </c>
      <c r="G414" s="13">
        <v>7.3</v>
      </c>
      <c r="H414" s="13">
        <v>2779.7</v>
      </c>
    </row>
    <row r="415" spans="1:8">
      <c r="A415" s="13"/>
      <c r="B415" s="13"/>
      <c r="C415" s="13"/>
      <c r="D415" s="13"/>
      <c r="E415" s="45"/>
      <c r="F415" s="45"/>
      <c r="G415" s="45"/>
      <c r="H415" s="13"/>
    </row>
    <row r="416" spans="1:8">
      <c r="A416" s="140" t="s">
        <v>461</v>
      </c>
      <c r="B416" s="140">
        <v>399.8</v>
      </c>
      <c r="C416" s="140">
        <v>16.100000000000001</v>
      </c>
      <c r="D416" s="140">
        <v>16</v>
      </c>
      <c r="E416" s="45" t="s">
        <v>381</v>
      </c>
      <c r="F416" s="45" t="s">
        <v>381</v>
      </c>
      <c r="G416" s="45" t="s">
        <v>381</v>
      </c>
      <c r="H416" s="140">
        <v>399.7</v>
      </c>
    </row>
    <row r="417" spans="1:10">
      <c r="A417" s="140" t="s">
        <v>136</v>
      </c>
      <c r="B417" s="140">
        <v>76.2</v>
      </c>
      <c r="C417" s="45" t="s">
        <v>381</v>
      </c>
      <c r="D417" s="45" t="s">
        <v>381</v>
      </c>
      <c r="E417" s="45" t="s">
        <v>381</v>
      </c>
      <c r="F417" s="45" t="s">
        <v>381</v>
      </c>
      <c r="G417" s="45" t="s">
        <v>381</v>
      </c>
      <c r="H417" s="140">
        <v>76.2</v>
      </c>
    </row>
    <row r="418" spans="1:10">
      <c r="A418" s="13" t="s">
        <v>210</v>
      </c>
      <c r="B418" s="13">
        <v>3.1</v>
      </c>
      <c r="C418" s="45" t="s">
        <v>381</v>
      </c>
      <c r="D418" s="45" t="s">
        <v>381</v>
      </c>
      <c r="E418" s="45" t="s">
        <v>381</v>
      </c>
      <c r="F418" s="45" t="s">
        <v>381</v>
      </c>
      <c r="G418" s="45" t="s">
        <v>381</v>
      </c>
      <c r="H418" s="13">
        <v>3.1</v>
      </c>
    </row>
    <row r="419" spans="1:10">
      <c r="A419" s="13" t="s">
        <v>28</v>
      </c>
      <c r="B419" s="13">
        <v>0.5</v>
      </c>
      <c r="C419" s="45" t="s">
        <v>381</v>
      </c>
      <c r="D419" s="45" t="s">
        <v>381</v>
      </c>
      <c r="E419" s="45" t="s">
        <v>381</v>
      </c>
      <c r="F419" s="45" t="s">
        <v>381</v>
      </c>
      <c r="G419" s="45" t="s">
        <v>381</v>
      </c>
      <c r="H419" s="13">
        <v>0.5</v>
      </c>
      <c r="J419" s="851"/>
    </row>
    <row r="420" spans="1:10">
      <c r="A420" s="13" t="s">
        <v>219</v>
      </c>
      <c r="B420" s="13">
        <v>72.599999999999994</v>
      </c>
      <c r="C420" s="45" t="s">
        <v>381</v>
      </c>
      <c r="D420" s="45" t="s">
        <v>381</v>
      </c>
      <c r="E420" s="45" t="s">
        <v>381</v>
      </c>
      <c r="F420" s="45" t="s">
        <v>381</v>
      </c>
      <c r="G420" s="45" t="s">
        <v>381</v>
      </c>
      <c r="H420" s="13">
        <v>72.599999999999994</v>
      </c>
    </row>
    <row r="421" spans="1:10">
      <c r="A421" s="13" t="s">
        <v>32</v>
      </c>
      <c r="B421" s="45" t="s">
        <v>381</v>
      </c>
      <c r="C421" s="45" t="s">
        <v>381</v>
      </c>
      <c r="D421" s="45" t="s">
        <v>381</v>
      </c>
      <c r="E421" s="45" t="s">
        <v>381</v>
      </c>
      <c r="F421" s="45" t="s">
        <v>381</v>
      </c>
      <c r="G421" s="45" t="s">
        <v>381</v>
      </c>
      <c r="H421" s="45" t="s">
        <v>381</v>
      </c>
    </row>
    <row r="422" spans="1:10">
      <c r="A422" s="140" t="s">
        <v>137</v>
      </c>
      <c r="B422" s="140">
        <v>323.60000000000002</v>
      </c>
      <c r="C422" s="140">
        <v>16.100000000000001</v>
      </c>
      <c r="D422" s="804">
        <v>16</v>
      </c>
      <c r="E422" s="45" t="s">
        <v>381</v>
      </c>
      <c r="F422" s="45" t="s">
        <v>381</v>
      </c>
      <c r="G422" s="45" t="s">
        <v>381</v>
      </c>
      <c r="H422" s="140">
        <v>323.5</v>
      </c>
    </row>
    <row r="423" spans="1:10">
      <c r="A423" s="13" t="s">
        <v>35</v>
      </c>
      <c r="B423" s="13">
        <v>2</v>
      </c>
      <c r="C423" s="45" t="s">
        <v>381</v>
      </c>
      <c r="D423" s="45" t="s">
        <v>381</v>
      </c>
      <c r="E423" s="45" t="s">
        <v>381</v>
      </c>
      <c r="F423" s="45" t="s">
        <v>381</v>
      </c>
      <c r="G423" s="45" t="s">
        <v>381</v>
      </c>
      <c r="H423" s="13">
        <v>2</v>
      </c>
      <c r="J423" s="851"/>
    </row>
    <row r="424" spans="1:10">
      <c r="A424" s="13" t="s">
        <v>185</v>
      </c>
      <c r="B424" s="13">
        <v>0.2</v>
      </c>
      <c r="C424" s="45" t="s">
        <v>381</v>
      </c>
      <c r="D424" s="45" t="s">
        <v>381</v>
      </c>
      <c r="E424" s="45" t="s">
        <v>381</v>
      </c>
      <c r="F424" s="45" t="s">
        <v>381</v>
      </c>
      <c r="G424" s="45" t="s">
        <v>381</v>
      </c>
      <c r="H424" s="13">
        <v>0.2</v>
      </c>
    </row>
    <row r="425" spans="1:10">
      <c r="A425" s="13" t="s">
        <v>47</v>
      </c>
      <c r="B425" s="13">
        <v>10.5</v>
      </c>
      <c r="C425" s="45" t="s">
        <v>381</v>
      </c>
      <c r="D425" s="45" t="s">
        <v>381</v>
      </c>
      <c r="E425" s="45" t="s">
        <v>381</v>
      </c>
      <c r="F425" s="45" t="s">
        <v>381</v>
      </c>
      <c r="G425" s="45" t="s">
        <v>381</v>
      </c>
      <c r="H425" s="13">
        <v>10.5</v>
      </c>
    </row>
    <row r="426" spans="1:10">
      <c r="A426" s="13" t="s">
        <v>494</v>
      </c>
      <c r="B426" s="13">
        <v>0</v>
      </c>
      <c r="C426" s="45" t="s">
        <v>381</v>
      </c>
      <c r="D426" s="45" t="s">
        <v>381</v>
      </c>
      <c r="E426" s="45" t="s">
        <v>381</v>
      </c>
      <c r="F426" s="45" t="s">
        <v>381</v>
      </c>
      <c r="G426" s="45" t="s">
        <v>381</v>
      </c>
      <c r="H426" s="13">
        <v>0</v>
      </c>
      <c r="J426" s="851"/>
    </row>
    <row r="427" spans="1:10">
      <c r="A427" s="13" t="s">
        <v>50</v>
      </c>
      <c r="B427" s="13">
        <v>3.9</v>
      </c>
      <c r="C427" s="45" t="s">
        <v>381</v>
      </c>
      <c r="D427" s="45" t="s">
        <v>381</v>
      </c>
      <c r="E427" s="45" t="s">
        <v>381</v>
      </c>
      <c r="F427" s="45" t="s">
        <v>381</v>
      </c>
      <c r="G427" s="45" t="s">
        <v>381</v>
      </c>
      <c r="H427" s="13">
        <v>3.9</v>
      </c>
    </row>
    <row r="428" spans="1:10">
      <c r="A428" s="13" t="s">
        <v>51</v>
      </c>
      <c r="B428" s="13">
        <v>0</v>
      </c>
      <c r="C428" s="45" t="s">
        <v>381</v>
      </c>
      <c r="D428" s="45" t="s">
        <v>381</v>
      </c>
      <c r="E428" s="45" t="s">
        <v>381</v>
      </c>
      <c r="F428" s="45" t="s">
        <v>381</v>
      </c>
      <c r="G428" s="45" t="s">
        <v>381</v>
      </c>
      <c r="H428" s="13">
        <v>0</v>
      </c>
    </row>
    <row r="430" spans="1:10">
      <c r="A430" s="13"/>
      <c r="B430" s="13"/>
      <c r="C430" s="13"/>
      <c r="D430" s="13"/>
      <c r="E430" s="45"/>
      <c r="F430" s="45"/>
      <c r="G430" s="45"/>
      <c r="H430" s="13"/>
    </row>
    <row r="431" spans="1:10" ht="15" customHeight="1" thickBot="1">
      <c r="E431" s="172"/>
      <c r="F431" s="782"/>
      <c r="G431" s="779"/>
      <c r="H431" s="75" t="s">
        <v>350</v>
      </c>
    </row>
    <row r="432" spans="1:10" ht="18" customHeight="1">
      <c r="A432" s="877"/>
      <c r="B432" s="879" t="s">
        <v>19</v>
      </c>
      <c r="C432" s="881" t="s">
        <v>408</v>
      </c>
      <c r="D432" s="882"/>
      <c r="E432" s="883" t="s">
        <v>475</v>
      </c>
      <c r="F432" s="879" t="s">
        <v>517</v>
      </c>
      <c r="G432" s="883" t="s">
        <v>476</v>
      </c>
      <c r="H432" s="883" t="s">
        <v>21</v>
      </c>
    </row>
    <row r="433" spans="1:11" ht="24" customHeight="1" thickBot="1">
      <c r="A433" s="878"/>
      <c r="B433" s="880"/>
      <c r="C433" s="266" t="s">
        <v>22</v>
      </c>
      <c r="D433" s="267" t="s">
        <v>23</v>
      </c>
      <c r="E433" s="884"/>
      <c r="F433" s="880"/>
      <c r="G433" s="884"/>
      <c r="H433" s="884"/>
      <c r="K433" s="851"/>
    </row>
    <row r="434" spans="1:11">
      <c r="A434" s="13"/>
      <c r="B434" s="13"/>
      <c r="C434" s="45"/>
      <c r="D434" s="45"/>
      <c r="E434" s="45"/>
      <c r="F434" s="45"/>
      <c r="G434" s="45"/>
      <c r="H434" s="13"/>
    </row>
    <row r="435" spans="1:11">
      <c r="A435" s="13" t="s">
        <v>138</v>
      </c>
      <c r="B435" s="13">
        <v>1.2</v>
      </c>
      <c r="C435" s="45" t="s">
        <v>381</v>
      </c>
      <c r="D435" s="45" t="s">
        <v>381</v>
      </c>
      <c r="E435" s="45" t="s">
        <v>381</v>
      </c>
      <c r="F435" s="45" t="s">
        <v>381</v>
      </c>
      <c r="G435" s="45" t="s">
        <v>381</v>
      </c>
      <c r="H435" s="13">
        <v>1.2</v>
      </c>
    </row>
    <row r="436" spans="1:11">
      <c r="A436" s="13" t="s">
        <v>39</v>
      </c>
      <c r="B436" s="13">
        <v>0</v>
      </c>
      <c r="C436" s="45" t="s">
        <v>381</v>
      </c>
      <c r="D436" s="45" t="s">
        <v>381</v>
      </c>
      <c r="E436" s="45" t="s">
        <v>381</v>
      </c>
      <c r="F436" s="45" t="s">
        <v>381</v>
      </c>
      <c r="G436" s="45" t="s">
        <v>381</v>
      </c>
      <c r="H436" s="13">
        <v>0</v>
      </c>
      <c r="J436" s="851"/>
    </row>
    <row r="437" spans="1:11">
      <c r="A437" s="13" t="s">
        <v>40</v>
      </c>
      <c r="B437" s="13">
        <v>47.6</v>
      </c>
      <c r="C437" s="45" t="s">
        <v>381</v>
      </c>
      <c r="D437" s="45" t="s">
        <v>381</v>
      </c>
      <c r="E437" s="45" t="s">
        <v>381</v>
      </c>
      <c r="F437" s="45" t="s">
        <v>381</v>
      </c>
      <c r="G437" s="45" t="s">
        <v>381</v>
      </c>
      <c r="H437" s="13">
        <v>47.6</v>
      </c>
    </row>
    <row r="438" spans="1:11">
      <c r="A438" s="13" t="s">
        <v>56</v>
      </c>
      <c r="B438" s="13">
        <v>1.2</v>
      </c>
      <c r="C438" s="45" t="s">
        <v>381</v>
      </c>
      <c r="D438" s="45" t="s">
        <v>381</v>
      </c>
      <c r="E438" s="45" t="s">
        <v>381</v>
      </c>
      <c r="F438" s="45" t="s">
        <v>381</v>
      </c>
      <c r="G438" s="45" t="s">
        <v>381</v>
      </c>
      <c r="H438" s="13">
        <v>1.2</v>
      </c>
    </row>
    <row r="439" spans="1:11">
      <c r="A439" s="13" t="s">
        <v>62</v>
      </c>
      <c r="B439" s="13">
        <v>0</v>
      </c>
      <c r="C439" s="45" t="s">
        <v>381</v>
      </c>
      <c r="D439" s="45" t="s">
        <v>381</v>
      </c>
      <c r="E439" s="45" t="s">
        <v>381</v>
      </c>
      <c r="F439" s="45" t="s">
        <v>381</v>
      </c>
      <c r="G439" s="45" t="s">
        <v>381</v>
      </c>
      <c r="H439" s="13">
        <v>0</v>
      </c>
    </row>
    <row r="440" spans="1:11">
      <c r="A440" s="13" t="s">
        <v>450</v>
      </c>
      <c r="B440" s="13">
        <v>0</v>
      </c>
      <c r="C440" s="13">
        <v>0.1</v>
      </c>
      <c r="D440" s="13">
        <v>0.1</v>
      </c>
      <c r="E440" s="45" t="s">
        <v>381</v>
      </c>
      <c r="F440" s="45" t="s">
        <v>381</v>
      </c>
      <c r="G440" s="45" t="s">
        <v>381</v>
      </c>
      <c r="H440" s="13">
        <v>0</v>
      </c>
    </row>
    <row r="441" spans="1:11">
      <c r="A441" s="13" t="s">
        <v>67</v>
      </c>
      <c r="B441" s="45" t="s">
        <v>381</v>
      </c>
      <c r="C441" s="13">
        <v>0</v>
      </c>
      <c r="D441" s="45" t="s">
        <v>381</v>
      </c>
      <c r="E441" s="45" t="s">
        <v>381</v>
      </c>
      <c r="F441" s="45" t="s">
        <v>381</v>
      </c>
      <c r="G441" s="45" t="s">
        <v>381</v>
      </c>
      <c r="H441" s="13">
        <v>0</v>
      </c>
    </row>
    <row r="442" spans="1:11">
      <c r="A442" s="13" t="s">
        <v>196</v>
      </c>
      <c r="B442" s="13">
        <v>7.8</v>
      </c>
      <c r="C442" s="45" t="s">
        <v>381</v>
      </c>
      <c r="D442" s="45" t="s">
        <v>381</v>
      </c>
      <c r="E442" s="45" t="s">
        <v>381</v>
      </c>
      <c r="F442" s="45" t="s">
        <v>381</v>
      </c>
      <c r="G442" s="45" t="s">
        <v>381</v>
      </c>
      <c r="H442" s="13">
        <v>7.8</v>
      </c>
    </row>
    <row r="443" spans="1:11">
      <c r="A443" s="13" t="s">
        <v>71</v>
      </c>
      <c r="B443" s="13">
        <v>15.2</v>
      </c>
      <c r="C443" s="45" t="s">
        <v>381</v>
      </c>
      <c r="D443" s="45" t="s">
        <v>381</v>
      </c>
      <c r="E443" s="45" t="s">
        <v>381</v>
      </c>
      <c r="F443" s="45" t="s">
        <v>381</v>
      </c>
      <c r="G443" s="45" t="s">
        <v>381</v>
      </c>
      <c r="H443" s="13">
        <v>15.2</v>
      </c>
    </row>
    <row r="444" spans="1:11">
      <c r="A444" s="13" t="s">
        <v>70</v>
      </c>
      <c r="B444" s="13">
        <v>32.6</v>
      </c>
      <c r="C444" s="45" t="s">
        <v>381</v>
      </c>
      <c r="D444" s="45" t="s">
        <v>381</v>
      </c>
      <c r="E444" s="45" t="s">
        <v>381</v>
      </c>
      <c r="F444" s="45" t="s">
        <v>381</v>
      </c>
      <c r="G444" s="45" t="s">
        <v>381</v>
      </c>
      <c r="H444" s="13">
        <v>32.6</v>
      </c>
    </row>
    <row r="445" spans="1:11">
      <c r="A445" s="13" t="s">
        <v>406</v>
      </c>
      <c r="B445" s="45" t="s">
        <v>381</v>
      </c>
      <c r="C445" s="13">
        <v>1.3</v>
      </c>
      <c r="D445" s="13">
        <v>1.3</v>
      </c>
      <c r="E445" s="45" t="s">
        <v>381</v>
      </c>
      <c r="F445" s="45" t="s">
        <v>381</v>
      </c>
      <c r="G445" s="45" t="s">
        <v>381</v>
      </c>
      <c r="H445" s="45" t="s">
        <v>381</v>
      </c>
      <c r="J445" s="851"/>
    </row>
    <row r="446" spans="1:11">
      <c r="A446" s="13" t="s">
        <v>407</v>
      </c>
      <c r="B446" s="13">
        <v>201.4</v>
      </c>
      <c r="C446" s="13">
        <v>14.7</v>
      </c>
      <c r="D446" s="13">
        <v>14.6</v>
      </c>
      <c r="E446" s="45" t="s">
        <v>381</v>
      </c>
      <c r="F446" s="45" t="s">
        <v>381</v>
      </c>
      <c r="G446" s="45" t="s">
        <v>381</v>
      </c>
      <c r="H446" s="13">
        <v>201.3</v>
      </c>
    </row>
    <row r="447" spans="1:11" ht="12.75" thickBot="1">
      <c r="A447" s="852"/>
      <c r="B447" s="853"/>
      <c r="C447" s="853"/>
      <c r="D447" s="853"/>
      <c r="E447" s="852"/>
      <c r="F447" s="852"/>
      <c r="G447" s="852"/>
      <c r="H447" s="852"/>
    </row>
    <row r="452" spans="1:8">
      <c r="A452" s="13"/>
      <c r="B452" s="13"/>
      <c r="C452" s="13"/>
      <c r="D452" s="13"/>
      <c r="E452" s="13"/>
      <c r="F452" s="13"/>
      <c r="G452" s="13"/>
      <c r="H452" s="13"/>
    </row>
    <row r="453" spans="1:8">
      <c r="A453" s="13"/>
      <c r="B453" s="13"/>
      <c r="C453" s="13"/>
      <c r="D453" s="13"/>
      <c r="E453" s="13"/>
      <c r="F453" s="13"/>
      <c r="G453" s="13"/>
      <c r="H453" s="13"/>
    </row>
    <row r="454" spans="1:8">
      <c r="A454" s="13"/>
      <c r="B454" s="13"/>
      <c r="C454" s="13"/>
      <c r="D454" s="13"/>
      <c r="E454" s="13"/>
      <c r="F454" s="13"/>
      <c r="G454" s="13"/>
      <c r="H454" s="13"/>
    </row>
    <row r="455" spans="1:8" s="854" customFormat="1" ht="18" customHeight="1">
      <c r="B455" s="855"/>
      <c r="C455" s="855"/>
      <c r="D455" s="855"/>
      <c r="E455" s="172"/>
      <c r="F455" s="782"/>
      <c r="G455" s="779"/>
      <c r="H455" s="75"/>
    </row>
    <row r="456" spans="1:8" s="854" customFormat="1" ht="18" customHeight="1">
      <c r="A456" s="887"/>
      <c r="B456" s="888"/>
      <c r="C456" s="889"/>
      <c r="D456" s="889"/>
      <c r="E456" s="888"/>
      <c r="F456" s="888"/>
      <c r="G456" s="888"/>
      <c r="H456" s="888"/>
    </row>
    <row r="457" spans="1:8" s="854" customFormat="1" ht="24" customHeight="1">
      <c r="A457" s="887"/>
      <c r="B457" s="888"/>
      <c r="C457" s="483"/>
      <c r="D457" s="483"/>
      <c r="E457" s="888"/>
      <c r="F457" s="888"/>
      <c r="G457" s="888"/>
      <c r="H457" s="888"/>
    </row>
    <row r="458" spans="1:8" s="854" customFormat="1">
      <c r="B458" s="855"/>
      <c r="C458" s="855"/>
      <c r="D458" s="855"/>
    </row>
    <row r="459" spans="1:8" s="854" customFormat="1">
      <c r="A459" s="13"/>
      <c r="B459" s="13"/>
      <c r="C459" s="13"/>
      <c r="D459" s="13"/>
      <c r="E459" s="13"/>
      <c r="F459" s="13"/>
      <c r="G459" s="13"/>
      <c r="H459" s="13"/>
    </row>
    <row r="460" spans="1:8" s="854" customFormat="1">
      <c r="A460" s="13"/>
      <c r="B460" s="13"/>
      <c r="C460" s="13"/>
      <c r="D460" s="13"/>
      <c r="E460" s="13"/>
      <c r="F460" s="13"/>
      <c r="G460" s="13"/>
      <c r="H460" s="13"/>
    </row>
    <row r="461" spans="1:8" s="854" customFormat="1">
      <c r="A461" s="13"/>
      <c r="B461" s="13"/>
      <c r="C461" s="13"/>
      <c r="D461" s="13"/>
      <c r="E461" s="13"/>
      <c r="F461" s="13"/>
      <c r="G461" s="13"/>
      <c r="H461" s="13"/>
    </row>
    <row r="462" spans="1:8" s="854" customFormat="1">
      <c r="A462" s="13"/>
      <c r="B462" s="13"/>
      <c r="C462" s="13"/>
      <c r="D462" s="13"/>
      <c r="E462" s="13"/>
      <c r="F462" s="13"/>
      <c r="G462" s="13"/>
      <c r="H462" s="13"/>
    </row>
    <row r="463" spans="1:8" s="854" customFormat="1">
      <c r="A463" s="13"/>
      <c r="B463" s="13"/>
      <c r="C463" s="13"/>
      <c r="D463" s="13"/>
      <c r="E463" s="13"/>
      <c r="F463" s="13"/>
      <c r="G463" s="13"/>
      <c r="H463" s="13"/>
    </row>
    <row r="464" spans="1:8" s="854" customFormat="1">
      <c r="A464" s="13"/>
      <c r="B464" s="13"/>
      <c r="C464" s="13"/>
      <c r="D464" s="13"/>
      <c r="E464" s="13"/>
      <c r="F464" s="13"/>
      <c r="G464" s="13"/>
      <c r="H464" s="13"/>
    </row>
    <row r="465" spans="1:8" s="854" customFormat="1">
      <c r="A465" s="13"/>
      <c r="B465" s="13"/>
      <c r="C465" s="13"/>
      <c r="D465" s="13"/>
      <c r="E465" s="13"/>
      <c r="F465" s="13"/>
      <c r="G465" s="13"/>
      <c r="H465" s="13"/>
    </row>
    <row r="466" spans="1:8">
      <c r="A466" s="13"/>
      <c r="B466" s="13"/>
      <c r="C466" s="13"/>
      <c r="D466" s="13"/>
      <c r="E466" s="13"/>
      <c r="F466" s="13"/>
      <c r="G466" s="13"/>
      <c r="H466" s="13"/>
    </row>
  </sheetData>
  <mergeCells count="92">
    <mergeCell ref="H432:H433"/>
    <mergeCell ref="A456:A457"/>
    <mergeCell ref="B456:B457"/>
    <mergeCell ref="C456:D456"/>
    <mergeCell ref="E456:E457"/>
    <mergeCell ref="F456:F457"/>
    <mergeCell ref="G456:G457"/>
    <mergeCell ref="H456:H457"/>
    <mergeCell ref="A432:A433"/>
    <mergeCell ref="B432:B433"/>
    <mergeCell ref="C432:D432"/>
    <mergeCell ref="E432:E433"/>
    <mergeCell ref="F432:F433"/>
    <mergeCell ref="G432:G433"/>
    <mergeCell ref="H354:H355"/>
    <mergeCell ref="A393:A394"/>
    <mergeCell ref="B393:B394"/>
    <mergeCell ref="C393:D393"/>
    <mergeCell ref="E393:E394"/>
    <mergeCell ref="F393:F394"/>
    <mergeCell ref="G393:G394"/>
    <mergeCell ref="H393:H394"/>
    <mergeCell ref="A354:A355"/>
    <mergeCell ref="B354:B355"/>
    <mergeCell ref="C354:D354"/>
    <mergeCell ref="E354:E355"/>
    <mergeCell ref="F354:F355"/>
    <mergeCell ref="G354:G355"/>
    <mergeCell ref="H276:H277"/>
    <mergeCell ref="A315:A316"/>
    <mergeCell ref="B315:B316"/>
    <mergeCell ref="C315:D315"/>
    <mergeCell ref="E315:E316"/>
    <mergeCell ref="F315:F316"/>
    <mergeCell ref="G315:G316"/>
    <mergeCell ref="H315:H316"/>
    <mergeCell ref="A276:A277"/>
    <mergeCell ref="B276:B277"/>
    <mergeCell ref="C276:D276"/>
    <mergeCell ref="E276:E277"/>
    <mergeCell ref="F276:F277"/>
    <mergeCell ref="G276:G277"/>
    <mergeCell ref="H198:H199"/>
    <mergeCell ref="A237:A238"/>
    <mergeCell ref="B237:B238"/>
    <mergeCell ref="C237:D237"/>
    <mergeCell ref="E237:E238"/>
    <mergeCell ref="F237:F238"/>
    <mergeCell ref="G237:G238"/>
    <mergeCell ref="H237:H238"/>
    <mergeCell ref="A198:A199"/>
    <mergeCell ref="B198:B199"/>
    <mergeCell ref="C198:D198"/>
    <mergeCell ref="E198:E199"/>
    <mergeCell ref="F198:F199"/>
    <mergeCell ref="G198:G199"/>
    <mergeCell ref="H120:H121"/>
    <mergeCell ref="A159:A160"/>
    <mergeCell ref="B159:B160"/>
    <mergeCell ref="C159:D159"/>
    <mergeCell ref="E159:E160"/>
    <mergeCell ref="F159:F160"/>
    <mergeCell ref="G159:G160"/>
    <mergeCell ref="H159:H160"/>
    <mergeCell ref="A120:A121"/>
    <mergeCell ref="B120:B121"/>
    <mergeCell ref="C120:D120"/>
    <mergeCell ref="E120:E121"/>
    <mergeCell ref="F120:F121"/>
    <mergeCell ref="G120:G121"/>
    <mergeCell ref="H42:H43"/>
    <mergeCell ref="A81:A82"/>
    <mergeCell ref="B81:B82"/>
    <mergeCell ref="C81:D81"/>
    <mergeCell ref="E81:E82"/>
    <mergeCell ref="F81:F82"/>
    <mergeCell ref="G81:G82"/>
    <mergeCell ref="H81:H82"/>
    <mergeCell ref="A42:A43"/>
    <mergeCell ref="B42:B43"/>
    <mergeCell ref="C42:D42"/>
    <mergeCell ref="E42:E43"/>
    <mergeCell ref="F42:F43"/>
    <mergeCell ref="G42:G43"/>
    <mergeCell ref="A2:H2"/>
    <mergeCell ref="A6:A7"/>
    <mergeCell ref="B6:B7"/>
    <mergeCell ref="C6:D6"/>
    <mergeCell ref="E6:E7"/>
    <mergeCell ref="F6:F7"/>
    <mergeCell ref="G6:G7"/>
    <mergeCell ref="H6:H7"/>
  </mergeCells>
  <hyperlinks>
    <hyperlink ref="A1" location="Содержание!A1" display="Вернуться в содержание" xr:uid="{8AAE68C3-1B41-4E42-8E75-CAEA6A8D39F3}"/>
  </hyperlinks>
  <pageMargins left="0.78740157480314965" right="0.78740157480314965" top="0.78740157480314965" bottom="0.78740157480314965" header="0.31496062992125984" footer="0.51181102362204722"/>
  <pageSetup paperSize="9" firstPageNumber="137" orientation="landscape" useFirstPageNumber="1" r:id="rId1"/>
  <headerFooter alignWithMargins="0">
    <oddFooter>&amp;C&amp;"Times New Roman,обычный"&amp;9&amp;P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K95"/>
  <sheetViews>
    <sheetView topLeftCell="A61" zoomScaleNormal="100" workbookViewId="0">
      <selection activeCell="I93" sqref="I93"/>
    </sheetView>
  </sheetViews>
  <sheetFormatPr defaultColWidth="8.85546875" defaultRowHeight="12.75"/>
  <cols>
    <col min="1" max="1" width="22.85546875" style="4" customWidth="1"/>
    <col min="2" max="2" width="12.5703125" style="4" customWidth="1"/>
    <col min="3" max="3" width="13.28515625" style="29" customWidth="1"/>
    <col min="4" max="4" width="13" style="4" customWidth="1"/>
    <col min="5" max="5" width="12.5703125" style="4" customWidth="1"/>
    <col min="6" max="6" width="12.28515625" style="4" customWidth="1"/>
    <col min="7" max="16384" width="8.85546875" style="4"/>
  </cols>
  <sheetData>
    <row r="1" spans="1:11" s="14" customFormat="1" ht="15.75">
      <c r="A1" s="635" t="s">
        <v>695</v>
      </c>
      <c r="C1" s="162"/>
    </row>
    <row r="2" spans="1:11" s="37" customFormat="1" ht="18" customHeight="1">
      <c r="A2" s="36" t="s">
        <v>426</v>
      </c>
      <c r="B2" s="35"/>
      <c r="C2" s="156"/>
      <c r="D2" s="35"/>
      <c r="E2" s="35"/>
      <c r="G2" s="35"/>
      <c r="H2" s="35"/>
    </row>
    <row r="3" spans="1:11" s="37" customFormat="1" ht="18" customHeight="1" thickBot="1">
      <c r="A3" s="372" t="s">
        <v>203</v>
      </c>
      <c r="B3" s="35"/>
      <c r="C3" s="156"/>
      <c r="D3" s="35"/>
      <c r="E3" s="35"/>
      <c r="G3" s="35"/>
      <c r="H3" s="35"/>
    </row>
    <row r="4" spans="1:11" s="8" customFormat="1" ht="14.45" customHeight="1">
      <c r="A4" s="373"/>
      <c r="B4" s="930" t="s">
        <v>377</v>
      </c>
      <c r="C4" s="952" t="s">
        <v>396</v>
      </c>
      <c r="D4" s="952"/>
      <c r="E4" s="952"/>
      <c r="F4" s="952"/>
    </row>
    <row r="5" spans="1:11" s="8" customFormat="1" ht="37.5" customHeight="1" thickBot="1">
      <c r="A5" s="167"/>
      <c r="B5" s="953"/>
      <c r="C5" s="374" t="s">
        <v>244</v>
      </c>
      <c r="D5" s="262" t="s">
        <v>213</v>
      </c>
      <c r="E5" s="262" t="s">
        <v>401</v>
      </c>
      <c r="F5" s="265" t="s">
        <v>245</v>
      </c>
    </row>
    <row r="6" spans="1:11" s="8" customFormat="1" ht="12.6" customHeight="1">
      <c r="C6" s="27"/>
    </row>
    <row r="7" spans="1:11" s="8" customFormat="1" ht="12.6" customHeight="1">
      <c r="A7" s="950">
        <v>2021</v>
      </c>
      <c r="B7" s="951"/>
      <c r="C7" s="951"/>
      <c r="D7" s="951"/>
      <c r="E7" s="951"/>
      <c r="F7" s="951"/>
      <c r="G7" s="20"/>
      <c r="H7" s="20"/>
      <c r="I7" s="20"/>
      <c r="J7" s="20"/>
      <c r="K7" s="20"/>
    </row>
    <row r="8" spans="1:11" s="8" customFormat="1" ht="12.6" customHeight="1">
      <c r="A8" s="26"/>
      <c r="B8" s="5"/>
      <c r="C8" s="7"/>
      <c r="D8" s="5"/>
      <c r="E8" s="5"/>
      <c r="F8" s="5"/>
      <c r="G8" s="20"/>
      <c r="H8" s="20"/>
      <c r="I8" s="20"/>
      <c r="J8" s="20"/>
      <c r="K8" s="20"/>
    </row>
    <row r="9" spans="1:11" s="5" customFormat="1" ht="12.6" customHeight="1">
      <c r="A9" s="375" t="s">
        <v>404</v>
      </c>
      <c r="B9" s="302">
        <v>6331.4</v>
      </c>
      <c r="C9" s="302">
        <v>1006.1</v>
      </c>
      <c r="D9" s="302">
        <v>1</v>
      </c>
      <c r="E9" s="302">
        <v>5289</v>
      </c>
      <c r="F9" s="302">
        <v>35.299999999999997</v>
      </c>
      <c r="G9" s="20"/>
      <c r="H9" s="20"/>
      <c r="I9" s="25"/>
      <c r="J9" s="20"/>
      <c r="K9" s="20"/>
    </row>
    <row r="10" spans="1:11" s="5" customFormat="1" ht="12.6" customHeight="1">
      <c r="A10" s="375"/>
      <c r="C10" s="45"/>
      <c r="D10" s="45"/>
      <c r="F10" s="45"/>
      <c r="G10" s="20"/>
      <c r="H10" s="30"/>
      <c r="I10" s="19"/>
      <c r="J10" s="20"/>
      <c r="K10" s="20"/>
    </row>
    <row r="11" spans="1:11" s="5" customFormat="1" ht="12.6" customHeight="1">
      <c r="A11" s="26" t="s">
        <v>390</v>
      </c>
      <c r="B11" s="21">
        <v>12.2</v>
      </c>
      <c r="C11" s="376">
        <v>0.3</v>
      </c>
      <c r="D11" s="7" t="s">
        <v>381</v>
      </c>
      <c r="E11" s="21">
        <v>11.9</v>
      </c>
      <c r="F11" s="7" t="s">
        <v>381</v>
      </c>
      <c r="G11" s="21"/>
      <c r="H11" s="30"/>
      <c r="I11" s="19"/>
      <c r="J11" s="19"/>
      <c r="K11" s="21"/>
    </row>
    <row r="12" spans="1:11" s="5" customFormat="1" ht="12.6" customHeight="1">
      <c r="A12" s="72" t="s">
        <v>230</v>
      </c>
      <c r="B12" s="21">
        <v>612.70000000000005</v>
      </c>
      <c r="C12" s="376">
        <v>359.8</v>
      </c>
      <c r="D12" s="7" t="s">
        <v>381</v>
      </c>
      <c r="E12" s="21">
        <v>252</v>
      </c>
      <c r="F12" s="7">
        <v>0.9</v>
      </c>
      <c r="G12" s="21"/>
      <c r="H12" s="30"/>
      <c r="I12" s="19"/>
      <c r="J12" s="19"/>
      <c r="K12" s="21"/>
    </row>
    <row r="13" spans="1:11" s="5" customFormat="1" ht="12.6" customHeight="1">
      <c r="A13" s="73" t="s">
        <v>231</v>
      </c>
      <c r="B13" s="21">
        <v>1786</v>
      </c>
      <c r="C13" s="13">
        <v>5.8</v>
      </c>
      <c r="D13" s="7" t="s">
        <v>381</v>
      </c>
      <c r="E13" s="21">
        <v>1780.2</v>
      </c>
      <c r="F13" s="7" t="s">
        <v>381</v>
      </c>
      <c r="G13" s="21"/>
      <c r="H13" s="30"/>
      <c r="I13" s="19"/>
      <c r="J13" s="21"/>
      <c r="K13" s="21"/>
    </row>
    <row r="14" spans="1:11" s="5" customFormat="1" ht="12.6" customHeight="1">
      <c r="A14" s="26" t="s">
        <v>391</v>
      </c>
      <c r="B14" s="19" t="s">
        <v>381</v>
      </c>
      <c r="C14" s="19" t="s">
        <v>381</v>
      </c>
      <c r="D14" s="7" t="s">
        <v>381</v>
      </c>
      <c r="E14" s="19" t="s">
        <v>381</v>
      </c>
      <c r="F14" s="19" t="s">
        <v>381</v>
      </c>
      <c r="G14" s="21"/>
      <c r="H14" s="30"/>
      <c r="I14" s="19"/>
      <c r="J14" s="19"/>
      <c r="K14" s="21"/>
    </row>
    <row r="15" spans="1:11" s="5" customFormat="1" ht="12.6" customHeight="1">
      <c r="A15" s="26" t="s">
        <v>392</v>
      </c>
      <c r="B15" s="21">
        <v>55.6</v>
      </c>
      <c r="C15" s="13">
        <v>23.5</v>
      </c>
      <c r="D15" s="7" t="s">
        <v>381</v>
      </c>
      <c r="E15" s="21">
        <v>26.2</v>
      </c>
      <c r="F15" s="7">
        <v>5.9</v>
      </c>
      <c r="G15" s="21"/>
      <c r="H15" s="30"/>
      <c r="I15" s="19"/>
      <c r="J15" s="19"/>
      <c r="K15" s="21"/>
    </row>
    <row r="16" spans="1:11" s="5" customFormat="1" ht="12.6" customHeight="1">
      <c r="A16" s="26" t="s">
        <v>393</v>
      </c>
      <c r="B16" s="21">
        <v>264.3</v>
      </c>
      <c r="C16" s="376">
        <v>81.900000000000006</v>
      </c>
      <c r="D16" s="7" t="s">
        <v>381</v>
      </c>
      <c r="E16" s="21">
        <v>182.4</v>
      </c>
      <c r="F16" s="7" t="s">
        <v>381</v>
      </c>
      <c r="G16" s="21"/>
      <c r="H16" s="30"/>
      <c r="I16" s="19"/>
      <c r="J16" s="19"/>
      <c r="K16" s="21"/>
    </row>
    <row r="17" spans="1:11" s="5" customFormat="1" ht="12.6" customHeight="1">
      <c r="A17" s="26" t="s">
        <v>394</v>
      </c>
      <c r="B17" s="21">
        <v>494.8</v>
      </c>
      <c r="C17" s="376">
        <v>203.9</v>
      </c>
      <c r="D17" s="7" t="s">
        <v>381</v>
      </c>
      <c r="E17" s="21">
        <v>290.8</v>
      </c>
      <c r="F17" s="7">
        <v>0.1</v>
      </c>
      <c r="G17" s="21"/>
      <c r="H17" s="30"/>
      <c r="I17" s="19"/>
      <c r="J17" s="21"/>
      <c r="K17" s="21"/>
    </row>
    <row r="18" spans="1:11" s="5" customFormat="1" ht="12.6" customHeight="1">
      <c r="A18" s="73" t="s">
        <v>214</v>
      </c>
      <c r="B18" s="21">
        <v>2977.9</v>
      </c>
      <c r="C18" s="376">
        <v>329.6</v>
      </c>
      <c r="D18" s="10">
        <v>1</v>
      </c>
      <c r="E18" s="21">
        <v>2620.5</v>
      </c>
      <c r="F18" s="7">
        <v>26.8</v>
      </c>
      <c r="G18" s="21"/>
      <c r="H18" s="30"/>
      <c r="I18" s="19"/>
      <c r="J18" s="21"/>
      <c r="K18" s="21"/>
    </row>
    <row r="19" spans="1:11" s="5" customFormat="1" ht="12.6" customHeight="1">
      <c r="A19" s="74" t="s">
        <v>215</v>
      </c>
      <c r="B19" s="21">
        <v>24.5</v>
      </c>
      <c r="C19" s="13">
        <v>1.3</v>
      </c>
      <c r="D19" s="7" t="s">
        <v>381</v>
      </c>
      <c r="E19" s="21">
        <v>22.9</v>
      </c>
      <c r="F19" s="7">
        <v>0.3</v>
      </c>
      <c r="G19" s="21"/>
      <c r="H19" s="30"/>
      <c r="I19" s="19"/>
      <c r="J19" s="21"/>
      <c r="K19" s="21"/>
    </row>
    <row r="20" spans="1:11" s="5" customFormat="1" ht="12.6" customHeight="1">
      <c r="A20" s="26" t="s">
        <v>135</v>
      </c>
      <c r="C20" s="13"/>
      <c r="F20" s="7" t="s">
        <v>381</v>
      </c>
      <c r="G20" s="21"/>
      <c r="H20" s="30"/>
      <c r="I20" s="19"/>
      <c r="J20" s="21"/>
      <c r="K20" s="21"/>
    </row>
    <row r="21" spans="1:11" s="5" customFormat="1" ht="12.6" customHeight="1">
      <c r="A21" s="26" t="s">
        <v>167</v>
      </c>
      <c r="B21" s="19">
        <v>103.39999999999964</v>
      </c>
      <c r="C21" s="298" t="s">
        <v>381</v>
      </c>
      <c r="D21" s="7" t="s">
        <v>381</v>
      </c>
      <c r="E21" s="19">
        <v>102.10000000000045</v>
      </c>
      <c r="F21" s="7">
        <v>1.2999999999999978</v>
      </c>
      <c r="G21" s="21"/>
      <c r="H21" s="21"/>
      <c r="I21" s="19"/>
      <c r="J21" s="21"/>
      <c r="K21" s="21"/>
    </row>
    <row r="22" spans="1:11" s="5" customFormat="1" ht="12.6" customHeight="1">
      <c r="A22" s="26"/>
      <c r="C22" s="7"/>
      <c r="G22" s="20"/>
      <c r="H22" s="20"/>
      <c r="I22" s="20"/>
      <c r="J22" s="20"/>
      <c r="K22" s="20"/>
    </row>
    <row r="23" spans="1:11" s="5" customFormat="1" ht="12.6" customHeight="1">
      <c r="A23" s="950">
        <v>2022</v>
      </c>
      <c r="B23" s="951"/>
      <c r="C23" s="951"/>
      <c r="D23" s="951"/>
      <c r="E23" s="951"/>
      <c r="F23" s="951"/>
      <c r="G23" s="20"/>
      <c r="H23" s="20"/>
      <c r="I23" s="20"/>
      <c r="J23" s="20"/>
      <c r="K23" s="20"/>
    </row>
    <row r="24" spans="1:11" s="5" customFormat="1" ht="12.6" customHeight="1">
      <c r="A24" s="26"/>
      <c r="C24" s="7"/>
      <c r="G24" s="20"/>
      <c r="H24" s="20"/>
      <c r="I24" s="20"/>
      <c r="J24" s="20"/>
      <c r="K24" s="20"/>
    </row>
    <row r="25" spans="1:11" s="8" customFormat="1" ht="12.6" customHeight="1">
      <c r="A25" s="375" t="s">
        <v>404</v>
      </c>
      <c r="B25" s="302">
        <v>9025.6</v>
      </c>
      <c r="C25" s="302">
        <v>1202.5999999999999</v>
      </c>
      <c r="D25" s="302">
        <v>0.4</v>
      </c>
      <c r="E25" s="302">
        <v>7768.2</v>
      </c>
      <c r="F25" s="302">
        <v>54.44</v>
      </c>
      <c r="G25" s="20"/>
      <c r="H25" s="42"/>
      <c r="I25" s="20"/>
      <c r="J25" s="20"/>
      <c r="K25" s="20"/>
    </row>
    <row r="26" spans="1:11" s="5" customFormat="1" ht="12.6" customHeight="1">
      <c r="A26" s="375"/>
      <c r="B26" s="21"/>
      <c r="C26" s="45"/>
      <c r="D26" s="45"/>
      <c r="E26" s="21"/>
      <c r="F26" s="45"/>
      <c r="G26" s="20"/>
      <c r="H26" s="19"/>
      <c r="I26" s="20"/>
      <c r="J26" s="20"/>
      <c r="K26" s="20"/>
    </row>
    <row r="27" spans="1:11" s="5" customFormat="1" ht="12.6" customHeight="1">
      <c r="A27" s="26" t="s">
        <v>390</v>
      </c>
      <c r="B27" s="21">
        <v>43.8</v>
      </c>
      <c r="C27" s="376">
        <v>36.700000000000003</v>
      </c>
      <c r="D27" s="19" t="s">
        <v>381</v>
      </c>
      <c r="E27" s="21">
        <v>7.1</v>
      </c>
      <c r="F27" s="19" t="s">
        <v>381</v>
      </c>
      <c r="G27" s="19"/>
      <c r="H27" s="19"/>
      <c r="I27" s="19"/>
      <c r="J27" s="19"/>
      <c r="K27" s="19"/>
    </row>
    <row r="28" spans="1:11" s="5" customFormat="1" ht="12.6" customHeight="1">
      <c r="A28" s="72" t="s">
        <v>230</v>
      </c>
      <c r="B28" s="21">
        <v>805.6</v>
      </c>
      <c r="C28" s="376">
        <v>511.2</v>
      </c>
      <c r="D28" s="19">
        <v>0</v>
      </c>
      <c r="E28" s="21">
        <v>290.7</v>
      </c>
      <c r="F28" s="19">
        <v>3.7</v>
      </c>
      <c r="G28" s="21"/>
      <c r="H28" s="19"/>
      <c r="I28" s="19"/>
      <c r="J28" s="19"/>
      <c r="K28" s="21"/>
    </row>
    <row r="29" spans="1:11" s="5" customFormat="1" ht="12.6" customHeight="1">
      <c r="A29" s="73" t="s">
        <v>231</v>
      </c>
      <c r="B29" s="21">
        <v>2493.1999999999998</v>
      </c>
      <c r="C29" s="13">
        <v>1</v>
      </c>
      <c r="D29" s="19" t="s">
        <v>381</v>
      </c>
      <c r="E29" s="21">
        <v>2492.1999999999998</v>
      </c>
      <c r="F29" s="19" t="s">
        <v>381</v>
      </c>
      <c r="G29" s="21"/>
      <c r="H29" s="19"/>
      <c r="I29" s="21"/>
      <c r="J29" s="21"/>
      <c r="K29" s="21"/>
    </row>
    <row r="30" spans="1:11" s="5" customFormat="1" ht="12.6" customHeight="1">
      <c r="A30" s="26" t="s">
        <v>391</v>
      </c>
      <c r="B30" s="19">
        <v>0.1</v>
      </c>
      <c r="C30" s="19">
        <v>0.1</v>
      </c>
      <c r="D30" s="19" t="s">
        <v>381</v>
      </c>
      <c r="E30" s="19" t="s">
        <v>381</v>
      </c>
      <c r="F30" s="19" t="s">
        <v>381</v>
      </c>
      <c r="G30" s="21"/>
      <c r="H30" s="19"/>
      <c r="I30" s="19"/>
      <c r="J30" s="19"/>
      <c r="K30" s="21"/>
    </row>
    <row r="31" spans="1:11" s="5" customFormat="1" ht="12.6" customHeight="1">
      <c r="A31" s="26" t="s">
        <v>392</v>
      </c>
      <c r="B31" s="21">
        <v>67.900000000000006</v>
      </c>
      <c r="C31" s="13">
        <v>41.7</v>
      </c>
      <c r="D31" s="19" t="s">
        <v>381</v>
      </c>
      <c r="E31" s="21">
        <v>26.2</v>
      </c>
      <c r="F31" s="19">
        <v>0</v>
      </c>
      <c r="G31" s="21"/>
      <c r="H31" s="19"/>
      <c r="I31" s="19"/>
      <c r="J31" s="19"/>
      <c r="K31" s="21"/>
    </row>
    <row r="32" spans="1:11" s="5" customFormat="1" ht="12.6" customHeight="1">
      <c r="A32" s="26" t="s">
        <v>393</v>
      </c>
      <c r="B32" s="21">
        <v>548</v>
      </c>
      <c r="C32" s="376">
        <v>127.9</v>
      </c>
      <c r="D32" s="19" t="s">
        <v>381</v>
      </c>
      <c r="E32" s="21">
        <v>420.1</v>
      </c>
      <c r="F32" s="19" t="s">
        <v>381</v>
      </c>
      <c r="G32" s="21"/>
      <c r="H32" s="19"/>
      <c r="I32" s="19"/>
      <c r="J32" s="19"/>
      <c r="K32" s="21"/>
    </row>
    <row r="33" spans="1:11" s="5" customFormat="1" ht="12.6" customHeight="1">
      <c r="A33" s="26" t="s">
        <v>394</v>
      </c>
      <c r="B33" s="21">
        <v>499.2</v>
      </c>
      <c r="C33" s="376">
        <v>180.2</v>
      </c>
      <c r="D33" s="19">
        <v>0</v>
      </c>
      <c r="E33" s="21">
        <v>319</v>
      </c>
      <c r="F33" s="19">
        <v>0</v>
      </c>
      <c r="G33" s="21"/>
      <c r="H33" s="19"/>
      <c r="I33" s="19"/>
      <c r="J33" s="21"/>
      <c r="K33" s="21"/>
    </row>
    <row r="34" spans="1:11" s="5" customFormat="1" ht="12.6" customHeight="1">
      <c r="A34" s="73" t="s">
        <v>214</v>
      </c>
      <c r="B34" s="21">
        <v>4472.3999999999996</v>
      </c>
      <c r="C34" s="376">
        <v>297.3</v>
      </c>
      <c r="D34" s="21">
        <v>0.4</v>
      </c>
      <c r="E34" s="21">
        <v>4125.6000000000004</v>
      </c>
      <c r="F34" s="19">
        <v>49.1</v>
      </c>
      <c r="G34" s="21"/>
      <c r="H34" s="19"/>
      <c r="I34" s="19"/>
      <c r="J34" s="21"/>
      <c r="K34" s="21"/>
    </row>
    <row r="35" spans="1:11" s="5" customFormat="1" ht="12.6" customHeight="1">
      <c r="A35" s="74" t="s">
        <v>215</v>
      </c>
      <c r="B35" s="21">
        <v>22.3</v>
      </c>
      <c r="C35" s="13">
        <v>6.5</v>
      </c>
      <c r="D35" s="19" t="s">
        <v>381</v>
      </c>
      <c r="E35" s="21">
        <v>15.6</v>
      </c>
      <c r="F35" s="19">
        <v>0.2</v>
      </c>
      <c r="G35" s="21"/>
      <c r="H35" s="19"/>
      <c r="I35" s="19"/>
      <c r="J35" s="19"/>
      <c r="K35" s="21"/>
    </row>
    <row r="36" spans="1:11" s="5" customFormat="1" ht="12.6" customHeight="1">
      <c r="A36" s="26" t="s">
        <v>135</v>
      </c>
      <c r="B36" s="21"/>
      <c r="C36" s="13"/>
      <c r="D36" s="21"/>
      <c r="E36" s="21"/>
      <c r="F36" s="19"/>
      <c r="G36" s="21"/>
      <c r="H36" s="4"/>
      <c r="I36" s="19"/>
      <c r="J36" s="19"/>
      <c r="K36" s="21"/>
    </row>
    <row r="37" spans="1:11" s="5" customFormat="1" ht="12.6" customHeight="1">
      <c r="A37" s="26" t="s">
        <v>167</v>
      </c>
      <c r="B37" s="19">
        <v>73.099999999999994</v>
      </c>
      <c r="C37" s="298" t="s">
        <v>381</v>
      </c>
      <c r="D37" s="19" t="s">
        <v>381</v>
      </c>
      <c r="E37" s="19">
        <v>71.7</v>
      </c>
      <c r="F37" s="19">
        <v>1.4</v>
      </c>
      <c r="G37" s="21"/>
      <c r="H37" s="21"/>
      <c r="I37" s="19"/>
      <c r="J37" s="19"/>
      <c r="K37" s="21"/>
    </row>
    <row r="38" spans="1:11" s="5" customFormat="1" ht="12.6" customHeight="1">
      <c r="A38" s="74"/>
      <c r="B38" s="13"/>
      <c r="C38" s="19"/>
      <c r="D38" s="19"/>
      <c r="E38" s="19"/>
      <c r="F38" s="21"/>
      <c r="G38" s="20"/>
      <c r="H38" s="20"/>
      <c r="I38" s="20"/>
      <c r="J38" s="20"/>
      <c r="K38" s="20"/>
    </row>
    <row r="39" spans="1:11" s="8" customFormat="1" ht="12.6" customHeight="1">
      <c r="A39" s="950">
        <v>2023</v>
      </c>
      <c r="B39" s="951"/>
      <c r="C39" s="951"/>
      <c r="D39" s="951"/>
      <c r="E39" s="951"/>
      <c r="F39" s="951"/>
    </row>
    <row r="40" spans="1:11" s="8" customFormat="1" ht="12.6" customHeight="1">
      <c r="A40" s="26"/>
      <c r="B40" s="5"/>
      <c r="C40" s="7"/>
      <c r="D40" s="5"/>
      <c r="E40" s="5"/>
      <c r="F40" s="5"/>
    </row>
    <row r="41" spans="1:11" s="8" customFormat="1" ht="12.6" customHeight="1">
      <c r="A41" s="375" t="s">
        <v>404</v>
      </c>
      <c r="B41" s="302">
        <v>7110.6</v>
      </c>
      <c r="C41" s="140">
        <v>844.9</v>
      </c>
      <c r="D41" s="140">
        <v>0.3</v>
      </c>
      <c r="E41" s="140">
        <v>6168.8</v>
      </c>
      <c r="F41" s="140">
        <v>96.6</v>
      </c>
    </row>
    <row r="42" spans="1:11" s="8" customFormat="1" ht="12.6" customHeight="1">
      <c r="A42" s="375"/>
      <c r="B42" s="21"/>
      <c r="C42" s="45"/>
      <c r="D42" s="45"/>
      <c r="E42" s="13"/>
      <c r="F42" s="45"/>
    </row>
    <row r="43" spans="1:11" s="8" customFormat="1" ht="12.6" customHeight="1">
      <c r="A43" s="26" t="s">
        <v>390</v>
      </c>
      <c r="B43" s="21">
        <v>32.299999999999997</v>
      </c>
      <c r="C43" s="376">
        <v>0.3</v>
      </c>
      <c r="D43" s="45" t="s">
        <v>381</v>
      </c>
      <c r="E43" s="13">
        <v>31.999999999999996</v>
      </c>
      <c r="F43" s="45" t="s">
        <v>381</v>
      </c>
    </row>
    <row r="44" spans="1:11" s="8" customFormat="1" ht="12.6" customHeight="1">
      <c r="A44" s="72" t="s">
        <v>230</v>
      </c>
      <c r="B44" s="21">
        <v>545.6</v>
      </c>
      <c r="C44" s="376">
        <v>179.9</v>
      </c>
      <c r="D44" s="45" t="s">
        <v>381</v>
      </c>
      <c r="E44" s="13">
        <v>359.6</v>
      </c>
      <c r="F44" s="45">
        <v>6.1</v>
      </c>
    </row>
    <row r="45" spans="1:11" s="8" customFormat="1" ht="12.6" customHeight="1">
      <c r="A45" s="73" t="s">
        <v>231</v>
      </c>
      <c r="B45" s="21">
        <v>1367.3</v>
      </c>
      <c r="C45" s="13">
        <v>26.1</v>
      </c>
      <c r="D45" s="45" t="s">
        <v>381</v>
      </c>
      <c r="E45" s="13">
        <v>1341.2</v>
      </c>
      <c r="F45" s="45" t="s">
        <v>381</v>
      </c>
    </row>
    <row r="46" spans="1:11" s="8" customFormat="1" ht="12.6" customHeight="1">
      <c r="A46" s="26" t="s">
        <v>391</v>
      </c>
      <c r="B46" s="19">
        <v>77</v>
      </c>
      <c r="C46" s="45">
        <v>24.1</v>
      </c>
      <c r="D46" s="45" t="s">
        <v>381</v>
      </c>
      <c r="E46" s="13">
        <v>52.4</v>
      </c>
      <c r="F46" s="45">
        <v>0.5</v>
      </c>
    </row>
    <row r="47" spans="1:11" s="8" customFormat="1" ht="12.6" customHeight="1">
      <c r="A47" s="26" t="s">
        <v>392</v>
      </c>
      <c r="B47" s="21">
        <v>64.8</v>
      </c>
      <c r="C47" s="13">
        <v>39.799999999999997</v>
      </c>
      <c r="D47" s="45" t="s">
        <v>381</v>
      </c>
      <c r="E47" s="13">
        <v>25</v>
      </c>
      <c r="F47" s="45" t="s">
        <v>381</v>
      </c>
    </row>
    <row r="48" spans="1:11">
      <c r="A48" s="26" t="s">
        <v>393</v>
      </c>
      <c r="B48" s="21">
        <v>213.5</v>
      </c>
      <c r="C48" s="376">
        <v>117.6</v>
      </c>
      <c r="D48" s="45" t="s">
        <v>381</v>
      </c>
      <c r="E48" s="13">
        <v>95.9</v>
      </c>
      <c r="F48" s="45" t="s">
        <v>381</v>
      </c>
      <c r="G48" s="21"/>
      <c r="H48" s="21"/>
      <c r="I48" s="19"/>
      <c r="J48" s="21"/>
      <c r="K48" s="21"/>
    </row>
    <row r="49" spans="1:11">
      <c r="A49" s="26" t="s">
        <v>394</v>
      </c>
      <c r="B49" s="21">
        <v>348.8</v>
      </c>
      <c r="C49" s="376">
        <v>105.2</v>
      </c>
      <c r="D49" s="45" t="s">
        <v>381</v>
      </c>
      <c r="E49" s="13">
        <v>243.60000000000002</v>
      </c>
      <c r="F49" s="45">
        <v>0</v>
      </c>
      <c r="G49" s="21"/>
      <c r="H49" s="21"/>
      <c r="I49" s="21"/>
      <c r="J49" s="21"/>
      <c r="K49" s="21"/>
    </row>
    <row r="50" spans="1:11">
      <c r="A50" s="73" t="s">
        <v>214</v>
      </c>
      <c r="B50" s="21">
        <v>4379.3</v>
      </c>
      <c r="C50" s="376">
        <v>348.4</v>
      </c>
      <c r="D50" s="13">
        <v>0.3</v>
      </c>
      <c r="E50" s="13">
        <v>3953.2</v>
      </c>
      <c r="F50" s="45">
        <v>77.400000000000006</v>
      </c>
      <c r="G50" s="21"/>
      <c r="H50" s="21"/>
      <c r="I50" s="21"/>
      <c r="J50" s="21"/>
      <c r="K50" s="21"/>
    </row>
    <row r="51" spans="1:11">
      <c r="A51" s="74" t="s">
        <v>215</v>
      </c>
      <c r="B51" s="21">
        <v>60.6</v>
      </c>
      <c r="C51" s="13">
        <v>3.5</v>
      </c>
      <c r="D51" s="45" t="s">
        <v>381</v>
      </c>
      <c r="E51" s="13">
        <v>45.900000000000006</v>
      </c>
      <c r="F51" s="45">
        <v>11.2</v>
      </c>
      <c r="G51" s="21"/>
      <c r="H51" s="21"/>
      <c r="I51" s="19"/>
      <c r="J51" s="19"/>
      <c r="K51" s="21"/>
    </row>
    <row r="52" spans="1:11">
      <c r="A52" s="26" t="s">
        <v>135</v>
      </c>
      <c r="B52" s="21"/>
      <c r="C52" s="13"/>
      <c r="D52" s="13"/>
      <c r="E52" s="13"/>
      <c r="F52" s="45"/>
      <c r="G52" s="21"/>
      <c r="H52" s="21"/>
      <c r="I52" s="21"/>
      <c r="J52" s="21"/>
      <c r="K52" s="21"/>
    </row>
    <row r="53" spans="1:11">
      <c r="A53" s="26" t="s">
        <v>167</v>
      </c>
      <c r="B53" s="19">
        <v>21.4</v>
      </c>
      <c r="C53" s="298" t="s">
        <v>381</v>
      </c>
      <c r="D53" s="298" t="s">
        <v>381</v>
      </c>
      <c r="E53" s="13">
        <v>20</v>
      </c>
      <c r="F53" s="45">
        <v>1.4</v>
      </c>
      <c r="G53" s="21"/>
      <c r="H53" s="21"/>
      <c r="I53" s="21"/>
      <c r="J53" s="21"/>
      <c r="K53" s="21"/>
    </row>
    <row r="54" spans="1:11">
      <c r="A54" s="26"/>
      <c r="B54" s="19"/>
      <c r="C54" s="298"/>
      <c r="D54" s="7"/>
      <c r="E54" s="19"/>
      <c r="F54" s="7"/>
      <c r="G54" s="21"/>
      <c r="H54" s="21"/>
      <c r="I54" s="21"/>
      <c r="J54" s="21"/>
      <c r="K54" s="21"/>
    </row>
    <row r="55" spans="1:11">
      <c r="A55" s="26"/>
      <c r="B55" s="19"/>
      <c r="C55" s="298"/>
      <c r="D55" s="7"/>
      <c r="E55" s="19"/>
      <c r="F55" s="7"/>
      <c r="G55" s="21"/>
      <c r="H55" s="21"/>
      <c r="I55" s="21"/>
      <c r="J55" s="21"/>
      <c r="K55" s="21"/>
    </row>
    <row r="56" spans="1:11">
      <c r="A56" s="26"/>
      <c r="B56" s="19"/>
      <c r="C56" s="298"/>
      <c r="D56" s="7"/>
      <c r="E56" s="19"/>
      <c r="F56" s="7"/>
      <c r="G56" s="21"/>
      <c r="H56" s="21"/>
      <c r="I56" s="21"/>
      <c r="J56" s="21"/>
      <c r="K56" s="21"/>
    </row>
    <row r="57" spans="1:11">
      <c r="A57" s="26"/>
      <c r="B57" s="19"/>
      <c r="C57" s="298"/>
      <c r="D57" s="7"/>
      <c r="E57" s="19"/>
      <c r="F57" s="7"/>
      <c r="G57" s="21"/>
      <c r="H57" s="21"/>
      <c r="I57" s="21"/>
      <c r="J57" s="21"/>
      <c r="K57" s="21"/>
    </row>
    <row r="58" spans="1:11" ht="16.5" customHeight="1" thickBot="1">
      <c r="A58" s="26"/>
      <c r="B58" s="19"/>
      <c r="C58" s="298"/>
      <c r="D58" s="7"/>
      <c r="E58" s="19"/>
      <c r="F58" s="75" t="s">
        <v>350</v>
      </c>
      <c r="G58" s="21"/>
      <c r="H58" s="21"/>
      <c r="I58" s="21"/>
      <c r="J58" s="21"/>
      <c r="K58" s="21"/>
    </row>
    <row r="59" spans="1:11" ht="14.25" customHeight="1">
      <c r="A59" s="373"/>
      <c r="B59" s="930" t="s">
        <v>377</v>
      </c>
      <c r="C59" s="952" t="s">
        <v>396</v>
      </c>
      <c r="D59" s="952"/>
      <c r="E59" s="952"/>
      <c r="F59" s="952"/>
    </row>
    <row r="60" spans="1:11" ht="37.5" customHeight="1" thickBot="1">
      <c r="A60" s="167"/>
      <c r="B60" s="954"/>
      <c r="C60" s="374" t="s">
        <v>244</v>
      </c>
      <c r="D60" s="262" t="s">
        <v>213</v>
      </c>
      <c r="E60" s="262" t="s">
        <v>401</v>
      </c>
      <c r="F60" s="265" t="s">
        <v>245</v>
      </c>
    </row>
    <row r="61" spans="1:11">
      <c r="A61" s="8"/>
      <c r="B61" s="8"/>
      <c r="C61" s="27"/>
      <c r="D61" s="8"/>
      <c r="E61" s="8"/>
      <c r="F61" s="8"/>
    </row>
    <row r="62" spans="1:11">
      <c r="A62" s="950">
        <v>2024</v>
      </c>
      <c r="B62" s="951"/>
      <c r="C62" s="951"/>
      <c r="D62" s="951"/>
      <c r="E62" s="951"/>
      <c r="F62" s="951"/>
    </row>
    <row r="63" spans="1:11">
      <c r="A63" s="26"/>
      <c r="B63" s="5"/>
      <c r="C63" s="7"/>
      <c r="D63" s="5"/>
      <c r="E63" s="5"/>
      <c r="F63" s="5"/>
    </row>
    <row r="64" spans="1:11">
      <c r="A64" s="375" t="s">
        <v>404</v>
      </c>
      <c r="B64" s="302">
        <v>6921</v>
      </c>
      <c r="C64" s="140">
        <v>1029.7</v>
      </c>
      <c r="D64" s="140">
        <v>3.1</v>
      </c>
      <c r="E64" s="140">
        <v>5865.4</v>
      </c>
      <c r="F64" s="140">
        <v>22.8</v>
      </c>
    </row>
    <row r="65" spans="1:9">
      <c r="A65" s="375"/>
      <c r="B65" s="21"/>
      <c r="C65" s="45"/>
      <c r="D65" s="45"/>
      <c r="E65" s="13"/>
      <c r="F65" s="45"/>
    </row>
    <row r="66" spans="1:9">
      <c r="A66" s="26" t="s">
        <v>390</v>
      </c>
      <c r="B66" s="21">
        <v>109.7</v>
      </c>
      <c r="C66" s="13">
        <v>42.6</v>
      </c>
      <c r="D66" s="45" t="s">
        <v>381</v>
      </c>
      <c r="E66" s="13">
        <v>67.099999999999994</v>
      </c>
      <c r="F66" s="45" t="s">
        <v>381</v>
      </c>
    </row>
    <row r="67" spans="1:9">
      <c r="A67" s="72" t="s">
        <v>230</v>
      </c>
      <c r="B67" s="21">
        <v>460.2</v>
      </c>
      <c r="C67" s="13">
        <v>110.3</v>
      </c>
      <c r="D67" s="45" t="s">
        <v>381</v>
      </c>
      <c r="E67" s="13">
        <v>349.1</v>
      </c>
      <c r="F67" s="45">
        <v>0.8</v>
      </c>
    </row>
    <row r="68" spans="1:9">
      <c r="A68" s="73" t="s">
        <v>231</v>
      </c>
      <c r="B68" s="21">
        <v>861.1</v>
      </c>
      <c r="C68" s="13">
        <v>3.6</v>
      </c>
      <c r="D68" s="45" t="s">
        <v>381</v>
      </c>
      <c r="E68" s="13">
        <v>857.5</v>
      </c>
      <c r="F68" s="45" t="s">
        <v>381</v>
      </c>
    </row>
    <row r="69" spans="1:9">
      <c r="A69" s="26" t="s">
        <v>391</v>
      </c>
      <c r="B69" s="19">
        <v>90.5</v>
      </c>
      <c r="C69" s="45">
        <v>8.6999999999999993</v>
      </c>
      <c r="D69" s="45" t="s">
        <v>381</v>
      </c>
      <c r="E69" s="13">
        <v>81.8</v>
      </c>
      <c r="F69" s="45" t="s">
        <v>381</v>
      </c>
    </row>
    <row r="70" spans="1:9">
      <c r="A70" s="26" t="s">
        <v>392</v>
      </c>
      <c r="B70" s="21">
        <v>68.599999999999994</v>
      </c>
      <c r="C70" s="13">
        <v>42.9</v>
      </c>
      <c r="D70" s="45" t="s">
        <v>381</v>
      </c>
      <c r="E70" s="13">
        <v>25.7</v>
      </c>
      <c r="F70" s="45" t="s">
        <v>381</v>
      </c>
    </row>
    <row r="71" spans="1:9">
      <c r="A71" s="26" t="s">
        <v>393</v>
      </c>
      <c r="B71" s="21">
        <v>179.5</v>
      </c>
      <c r="C71" s="13">
        <v>107.2</v>
      </c>
      <c r="D71" s="45" t="s">
        <v>381</v>
      </c>
      <c r="E71" s="13">
        <v>72.3</v>
      </c>
      <c r="F71" s="45" t="s">
        <v>381</v>
      </c>
    </row>
    <row r="72" spans="1:9">
      <c r="A72" s="26" t="s">
        <v>394</v>
      </c>
      <c r="B72" s="21">
        <v>494.7</v>
      </c>
      <c r="C72" s="13">
        <v>186.6</v>
      </c>
      <c r="D72" s="45" t="s">
        <v>381</v>
      </c>
      <c r="E72" s="13">
        <v>308</v>
      </c>
      <c r="F72" s="45">
        <v>0.1</v>
      </c>
    </row>
    <row r="73" spans="1:9">
      <c r="A73" s="73" t="s">
        <v>214</v>
      </c>
      <c r="B73" s="21">
        <v>4564.8</v>
      </c>
      <c r="C73" s="13">
        <v>525.29999999999995</v>
      </c>
      <c r="D73" s="13">
        <v>3.1</v>
      </c>
      <c r="E73" s="13">
        <v>4016</v>
      </c>
      <c r="F73" s="45">
        <v>20.399999999999999</v>
      </c>
    </row>
    <row r="74" spans="1:9">
      <c r="A74" s="74" t="s">
        <v>215</v>
      </c>
      <c r="B74" s="21">
        <v>90.5</v>
      </c>
      <c r="C74" s="13">
        <v>2.5</v>
      </c>
      <c r="D74" s="45" t="s">
        <v>381</v>
      </c>
      <c r="E74" s="13">
        <v>87.9</v>
      </c>
      <c r="F74" s="45">
        <v>0.1</v>
      </c>
    </row>
    <row r="75" spans="1:9">
      <c r="A75" s="26" t="s">
        <v>135</v>
      </c>
      <c r="B75" s="21"/>
      <c r="C75" s="13"/>
      <c r="D75" s="13"/>
      <c r="E75" s="13"/>
      <c r="F75" s="45"/>
    </row>
    <row r="76" spans="1:9">
      <c r="A76" s="26" t="s">
        <v>167</v>
      </c>
      <c r="B76" s="21">
        <v>1.4</v>
      </c>
      <c r="C76" s="298" t="s">
        <v>381</v>
      </c>
      <c r="D76" s="298" t="s">
        <v>381</v>
      </c>
      <c r="E76" s="45" t="s">
        <v>381</v>
      </c>
      <c r="F76" s="45">
        <v>1.4</v>
      </c>
    </row>
    <row r="77" spans="1:9">
      <c r="A77" s="5"/>
      <c r="B77" s="5"/>
      <c r="C77" s="7"/>
      <c r="D77" s="5"/>
      <c r="E77" s="5"/>
      <c r="F77" s="5"/>
    </row>
    <row r="78" spans="1:9">
      <c r="A78" s="950">
        <v>2025</v>
      </c>
      <c r="B78" s="951"/>
      <c r="C78" s="951"/>
      <c r="D78" s="951"/>
      <c r="E78" s="951"/>
      <c r="F78" s="951"/>
    </row>
    <row r="79" spans="1:9">
      <c r="A79" s="26"/>
      <c r="B79" s="5"/>
      <c r="C79" s="7"/>
      <c r="D79" s="5"/>
      <c r="E79" s="5"/>
      <c r="F79" s="5"/>
    </row>
    <row r="80" spans="1:9">
      <c r="A80" s="375" t="s">
        <v>404</v>
      </c>
      <c r="B80" s="302">
        <v>8439</v>
      </c>
      <c r="C80" s="423">
        <v>1310.8</v>
      </c>
      <c r="D80" s="149">
        <v>3.8</v>
      </c>
      <c r="E80" s="140">
        <v>7108.3</v>
      </c>
      <c r="F80" s="140">
        <v>16.100000000000001</v>
      </c>
      <c r="G80" s="30"/>
      <c r="H80" s="140"/>
      <c r="I80" s="30"/>
    </row>
    <row r="81" spans="1:9">
      <c r="A81" s="375"/>
      <c r="B81" s="21"/>
      <c r="D81" s="45"/>
      <c r="E81" s="13"/>
      <c r="F81" s="45"/>
      <c r="G81" s="30"/>
      <c r="H81" s="140"/>
      <c r="I81" s="30"/>
    </row>
    <row r="82" spans="1:9">
      <c r="A82" s="26" t="s">
        <v>390</v>
      </c>
      <c r="B82" s="13">
        <v>54.9</v>
      </c>
      <c r="C82" s="426">
        <v>40.799999999999997</v>
      </c>
      <c r="D82" s="45" t="s">
        <v>381</v>
      </c>
      <c r="E82" s="47">
        <v>14.1</v>
      </c>
      <c r="F82" s="45" t="s">
        <v>381</v>
      </c>
      <c r="G82" s="30"/>
      <c r="H82" s="140"/>
      <c r="I82" s="30"/>
    </row>
    <row r="83" spans="1:9">
      <c r="A83" s="72" t="s">
        <v>230</v>
      </c>
      <c r="B83" s="13">
        <v>702.3</v>
      </c>
      <c r="C83" s="426">
        <v>420</v>
      </c>
      <c r="D83" s="45" t="s">
        <v>381</v>
      </c>
      <c r="E83" s="47">
        <v>280.89999999999998</v>
      </c>
      <c r="F83" s="13">
        <v>1.4</v>
      </c>
      <c r="G83" s="30"/>
      <c r="H83" s="140"/>
      <c r="I83" s="30"/>
    </row>
    <row r="84" spans="1:9">
      <c r="A84" s="73" t="s">
        <v>231</v>
      </c>
      <c r="B84" s="13">
        <v>1083.7</v>
      </c>
      <c r="C84" s="426">
        <v>15</v>
      </c>
      <c r="D84" s="45" t="s">
        <v>381</v>
      </c>
      <c r="E84" s="47">
        <v>1068.7</v>
      </c>
      <c r="F84" s="45" t="s">
        <v>381</v>
      </c>
      <c r="G84" s="30"/>
      <c r="H84" s="140"/>
      <c r="I84" s="30"/>
    </row>
    <row r="85" spans="1:9">
      <c r="A85" s="26" t="s">
        <v>391</v>
      </c>
      <c r="B85" s="13">
        <v>146.5</v>
      </c>
      <c r="C85" s="426">
        <v>84.1</v>
      </c>
      <c r="D85" s="45" t="s">
        <v>381</v>
      </c>
      <c r="E85" s="47">
        <v>62.4</v>
      </c>
      <c r="F85" s="45" t="s">
        <v>381</v>
      </c>
      <c r="G85" s="30"/>
      <c r="H85" s="140"/>
      <c r="I85" s="30"/>
    </row>
    <row r="86" spans="1:9">
      <c r="A86" s="26" t="s">
        <v>392</v>
      </c>
      <c r="B86" s="13">
        <v>128.1</v>
      </c>
      <c r="C86" s="426">
        <v>53.3</v>
      </c>
      <c r="D86" s="45" t="s">
        <v>381</v>
      </c>
      <c r="E86" s="47">
        <v>74.8</v>
      </c>
      <c r="F86" s="45" t="s">
        <v>381</v>
      </c>
      <c r="G86" s="30"/>
      <c r="H86" s="140"/>
      <c r="I86" s="30"/>
    </row>
    <row r="87" spans="1:9">
      <c r="A87" s="26" t="s">
        <v>393</v>
      </c>
      <c r="B87" s="13">
        <v>97.4</v>
      </c>
      <c r="C87" s="426">
        <v>66.2</v>
      </c>
      <c r="D87" s="45" t="s">
        <v>381</v>
      </c>
      <c r="E87" s="47">
        <v>31.2</v>
      </c>
      <c r="F87" s="45" t="s">
        <v>381</v>
      </c>
      <c r="G87" s="30"/>
      <c r="H87" s="140"/>
      <c r="I87" s="30"/>
    </row>
    <row r="88" spans="1:9">
      <c r="A88" s="26" t="s">
        <v>394</v>
      </c>
      <c r="B88" s="13">
        <v>965.4</v>
      </c>
      <c r="C88" s="426">
        <v>228.4</v>
      </c>
      <c r="D88" s="45" t="s">
        <v>381</v>
      </c>
      <c r="E88" s="47">
        <v>736.9</v>
      </c>
      <c r="F88" s="13">
        <v>0.1</v>
      </c>
      <c r="G88" s="30"/>
      <c r="H88" s="140"/>
      <c r="I88" s="30"/>
    </row>
    <row r="89" spans="1:9">
      <c r="A89" s="73" t="s">
        <v>214</v>
      </c>
      <c r="B89" s="13">
        <v>5196.2</v>
      </c>
      <c r="C89" s="426">
        <v>401.3</v>
      </c>
      <c r="D89" s="47">
        <v>3.8</v>
      </c>
      <c r="E89" s="47">
        <v>4776.6000000000004</v>
      </c>
      <c r="F89" s="13">
        <v>14.5</v>
      </c>
      <c r="G89" s="30"/>
      <c r="H89" s="140"/>
      <c r="I89" s="30"/>
    </row>
    <row r="90" spans="1:9">
      <c r="A90" s="74" t="s">
        <v>215</v>
      </c>
      <c r="B90" s="13">
        <v>64.5</v>
      </c>
      <c r="C90" s="426">
        <v>1.7</v>
      </c>
      <c r="D90" s="45"/>
      <c r="E90" s="47">
        <v>62.7</v>
      </c>
      <c r="F90" s="13">
        <v>0.1</v>
      </c>
      <c r="G90" s="30"/>
      <c r="H90" s="140"/>
      <c r="I90" s="30"/>
    </row>
    <row r="91" spans="1:9">
      <c r="A91" s="26" t="s">
        <v>135</v>
      </c>
      <c r="C91" s="13"/>
      <c r="D91" s="13"/>
      <c r="E91" s="47"/>
      <c r="F91" s="45"/>
      <c r="G91" s="30"/>
      <c r="H91" s="140"/>
    </row>
    <row r="92" spans="1:9">
      <c r="A92" s="26" t="s">
        <v>167</v>
      </c>
      <c r="B92" s="45" t="s">
        <v>381</v>
      </c>
      <c r="C92" s="298" t="s">
        <v>381</v>
      </c>
      <c r="D92" s="298" t="s">
        <v>381</v>
      </c>
      <c r="E92" s="298" t="s">
        <v>381</v>
      </c>
      <c r="F92" s="298" t="s">
        <v>381</v>
      </c>
      <c r="G92" s="30"/>
      <c r="H92" s="140"/>
    </row>
    <row r="93" spans="1:9" ht="13.5" thickBot="1">
      <c r="A93" s="31"/>
      <c r="B93" s="289"/>
      <c r="C93" s="332"/>
      <c r="D93" s="289"/>
      <c r="E93" s="289"/>
      <c r="F93" s="289"/>
    </row>
    <row r="94" spans="1:9">
      <c r="A94" s="5"/>
      <c r="B94" s="5"/>
      <c r="C94" s="7"/>
      <c r="D94" s="5"/>
      <c r="E94" s="5"/>
      <c r="F94" s="5"/>
    </row>
    <row r="95" spans="1:9" ht="13.5">
      <c r="A95" s="43" t="s">
        <v>166</v>
      </c>
      <c r="B95" s="21"/>
      <c r="C95" s="21"/>
      <c r="D95" s="21"/>
      <c r="E95" s="21"/>
      <c r="F95" s="21"/>
    </row>
  </sheetData>
  <mergeCells count="9">
    <mergeCell ref="A62:F62"/>
    <mergeCell ref="A78:F78"/>
    <mergeCell ref="A7:F7"/>
    <mergeCell ref="C4:F4"/>
    <mergeCell ref="B4:B5"/>
    <mergeCell ref="A23:F23"/>
    <mergeCell ref="A39:F39"/>
    <mergeCell ref="B59:B60"/>
    <mergeCell ref="C59:F59"/>
  </mergeCells>
  <phoneticPr fontId="37" type="noConversion"/>
  <hyperlinks>
    <hyperlink ref="A1" location="Содержание!A1" display="Вернуться в содержание" xr:uid="{95DD3A7A-4B47-472B-86F5-0278180FDBD1}"/>
  </hyperlinks>
  <pageMargins left="0.78740157480314965" right="0.78740157480314965" top="0.78740157480314965" bottom="0.78740157480314965" header="0.51181102362204722" footer="0.51181102362204722"/>
  <pageSetup paperSize="9" firstPageNumber="149" orientation="portrait" useFirstPageNumber="1" r:id="rId1"/>
  <headerFooter alignWithMargins="0">
    <oddFooter>&amp;C&amp;"Times New Roman,обычный"&amp;9&amp;P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Лист6"/>
  <dimension ref="A1:K96"/>
  <sheetViews>
    <sheetView topLeftCell="A61" zoomScaleNormal="100" workbookViewId="0">
      <selection activeCell="I98" sqref="I98"/>
    </sheetView>
  </sheetViews>
  <sheetFormatPr defaultRowHeight="12"/>
  <cols>
    <col min="1" max="1" width="31" style="13" customWidth="1"/>
    <col min="2" max="2" width="13.5703125" style="13" customWidth="1"/>
    <col min="3" max="3" width="13.7109375" style="13" customWidth="1"/>
    <col min="4" max="4" width="13.85546875" style="13" customWidth="1"/>
    <col min="5" max="5" width="14.140625" style="13" customWidth="1"/>
    <col min="6" max="6" width="16.140625" style="13" customWidth="1"/>
    <col min="7" max="8" width="14.140625" style="13" customWidth="1"/>
    <col min="9" max="11" width="13.28515625" style="13" customWidth="1"/>
    <col min="12" max="16384" width="9.140625" style="13"/>
  </cols>
  <sheetData>
    <row r="1" spans="1:11" ht="15" customHeight="1">
      <c r="A1" s="685" t="s">
        <v>695</v>
      </c>
    </row>
    <row r="2" spans="1:11" s="485" customFormat="1" ht="18" customHeight="1">
      <c r="A2" s="484" t="s">
        <v>749</v>
      </c>
      <c r="B2" s="484"/>
      <c r="C2" s="484"/>
      <c r="D2" s="860"/>
      <c r="E2" s="288"/>
      <c r="H2" s="484"/>
    </row>
    <row r="3" spans="1:11" ht="16.5" customHeight="1" thickBot="1">
      <c r="A3" s="861" t="s">
        <v>558</v>
      </c>
      <c r="D3" s="173" t="s">
        <v>557</v>
      </c>
      <c r="E3" s="172"/>
    </row>
    <row r="4" spans="1:11" ht="25.5" customHeight="1">
      <c r="A4" s="955"/>
      <c r="B4" s="879" t="s">
        <v>19</v>
      </c>
      <c r="C4" s="881" t="s">
        <v>408</v>
      </c>
      <c r="D4" s="882"/>
      <c r="E4" s="883" t="s">
        <v>556</v>
      </c>
      <c r="F4" s="879" t="s">
        <v>517</v>
      </c>
      <c r="G4" s="883" t="s">
        <v>476</v>
      </c>
      <c r="H4" s="883" t="s">
        <v>21</v>
      </c>
    </row>
    <row r="5" spans="1:11" ht="18" customHeight="1" thickBot="1">
      <c r="A5" s="956"/>
      <c r="B5" s="880"/>
      <c r="C5" s="266" t="s">
        <v>22</v>
      </c>
      <c r="D5" s="267" t="s">
        <v>23</v>
      </c>
      <c r="E5" s="884"/>
      <c r="F5" s="880"/>
      <c r="G5" s="884"/>
      <c r="H5" s="884"/>
    </row>
    <row r="6" spans="1:11">
      <c r="B6" s="330"/>
      <c r="C6" s="330"/>
      <c r="D6" s="330"/>
      <c r="E6" s="862"/>
      <c r="F6" s="862"/>
      <c r="G6" s="862"/>
      <c r="H6" s="862"/>
    </row>
    <row r="7" spans="1:11" s="140" customFormat="1" ht="12.75" customHeight="1">
      <c r="A7" s="140" t="s">
        <v>24</v>
      </c>
      <c r="B7" s="140">
        <v>12139</v>
      </c>
      <c r="C7" s="302">
        <v>8439</v>
      </c>
      <c r="D7" s="140">
        <v>6229.9</v>
      </c>
      <c r="E7" s="140">
        <v>0.1</v>
      </c>
      <c r="F7" s="140">
        <v>15.5</v>
      </c>
      <c r="G7" s="140">
        <v>-39.799999999999997</v>
      </c>
      <c r="H7" s="140">
        <v>14323.9</v>
      </c>
      <c r="K7" s="13"/>
    </row>
    <row r="8" spans="1:11" s="140" customFormat="1" ht="9" customHeight="1">
      <c r="B8" s="330"/>
      <c r="C8" s="330"/>
      <c r="D8" s="330"/>
      <c r="E8" s="330"/>
      <c r="F8" s="330"/>
      <c r="G8" s="330"/>
      <c r="H8" s="330"/>
      <c r="K8" s="13"/>
    </row>
    <row r="9" spans="1:11" s="140" customFormat="1" ht="12.75" customHeight="1">
      <c r="A9" s="13" t="s">
        <v>390</v>
      </c>
      <c r="B9" s="13">
        <v>136.1</v>
      </c>
      <c r="C9" s="13">
        <v>54.9</v>
      </c>
      <c r="D9" s="13">
        <v>35.700000000000003</v>
      </c>
      <c r="E9" s="329" t="s">
        <v>381</v>
      </c>
      <c r="F9" s="329" t="s">
        <v>381</v>
      </c>
      <c r="G9" s="13">
        <v>0</v>
      </c>
      <c r="H9" s="13">
        <v>155.30000000000001</v>
      </c>
      <c r="I9" s="13"/>
      <c r="J9" s="13"/>
      <c r="K9" s="13"/>
    </row>
    <row r="10" spans="1:11" s="140" customFormat="1" ht="12.75" customHeight="1">
      <c r="A10" s="13" t="s">
        <v>230</v>
      </c>
      <c r="B10" s="13">
        <v>1107.0999999999999</v>
      </c>
      <c r="C10" s="13">
        <v>702.3</v>
      </c>
      <c r="D10" s="13">
        <v>572.79999999999995</v>
      </c>
      <c r="E10" s="329" t="s">
        <v>381</v>
      </c>
      <c r="F10" s="13">
        <v>-1.2</v>
      </c>
      <c r="G10" s="13">
        <v>-10.5</v>
      </c>
      <c r="H10" s="13">
        <v>1225</v>
      </c>
      <c r="I10" s="13"/>
      <c r="J10" s="13"/>
      <c r="K10" s="13"/>
    </row>
    <row r="11" spans="1:11" s="140" customFormat="1" ht="12.75" customHeight="1">
      <c r="A11" s="13" t="s">
        <v>231</v>
      </c>
      <c r="B11" s="13">
        <v>69.3</v>
      </c>
      <c r="C11" s="13">
        <v>1083.7</v>
      </c>
      <c r="D11" s="13">
        <v>1069.2</v>
      </c>
      <c r="E11" s="329" t="s">
        <v>381</v>
      </c>
      <c r="F11" s="329" t="s">
        <v>381</v>
      </c>
      <c r="G11" s="329" t="s">
        <v>381</v>
      </c>
      <c r="H11" s="13">
        <v>83.8</v>
      </c>
      <c r="I11" s="13"/>
      <c r="J11" s="13"/>
      <c r="K11" s="13"/>
    </row>
    <row r="12" spans="1:11" s="140" customFormat="1" ht="12.75" customHeight="1">
      <c r="A12" s="13" t="s">
        <v>391</v>
      </c>
      <c r="B12" s="13">
        <v>221.8</v>
      </c>
      <c r="C12" s="13">
        <v>146.5</v>
      </c>
      <c r="D12" s="13">
        <v>309</v>
      </c>
      <c r="E12" s="329" t="s">
        <v>381</v>
      </c>
      <c r="F12" s="13">
        <v>-0.4</v>
      </c>
      <c r="G12" s="329" t="s">
        <v>381</v>
      </c>
      <c r="H12" s="13">
        <v>58.9</v>
      </c>
      <c r="I12" s="13"/>
      <c r="J12" s="13"/>
      <c r="K12" s="13"/>
    </row>
    <row r="13" spans="1:11" ht="12.75" customHeight="1">
      <c r="A13" s="13" t="s">
        <v>392</v>
      </c>
      <c r="B13" s="13">
        <v>90.2</v>
      </c>
      <c r="C13" s="13">
        <v>128.1</v>
      </c>
      <c r="D13" s="13">
        <v>33.9</v>
      </c>
      <c r="E13" s="329" t="s">
        <v>381</v>
      </c>
      <c r="F13" s="13">
        <v>-0.3</v>
      </c>
      <c r="G13" s="13">
        <v>0.1</v>
      </c>
      <c r="H13" s="13">
        <v>184.1</v>
      </c>
    </row>
    <row r="14" spans="1:11" ht="12.75" customHeight="1">
      <c r="A14" s="13" t="s">
        <v>393</v>
      </c>
      <c r="B14" s="13">
        <v>577.70000000000005</v>
      </c>
      <c r="C14" s="13">
        <v>97.4</v>
      </c>
      <c r="D14" s="13">
        <v>54.9</v>
      </c>
      <c r="E14" s="329" t="s">
        <v>381</v>
      </c>
      <c r="F14" s="13">
        <v>-0.6</v>
      </c>
      <c r="G14" s="13">
        <v>1.1000000000000001</v>
      </c>
      <c r="H14" s="13">
        <v>620.70000000000005</v>
      </c>
    </row>
    <row r="15" spans="1:11" ht="12.75" customHeight="1">
      <c r="A15" s="13" t="s">
        <v>394</v>
      </c>
      <c r="B15" s="13">
        <v>1223.7</v>
      </c>
      <c r="C15" s="13">
        <v>965.4</v>
      </c>
      <c r="D15" s="13">
        <v>824.6</v>
      </c>
      <c r="E15" s="13">
        <v>0.1</v>
      </c>
      <c r="F15" s="13">
        <v>0</v>
      </c>
      <c r="G15" s="13">
        <v>0</v>
      </c>
      <c r="H15" s="13">
        <v>1364.6</v>
      </c>
    </row>
    <row r="16" spans="1:11" ht="12.75" customHeight="1">
      <c r="A16" s="13" t="s">
        <v>259</v>
      </c>
      <c r="B16" s="13">
        <v>7284.8</v>
      </c>
      <c r="C16" s="13">
        <v>5196.2</v>
      </c>
      <c r="D16" s="13">
        <v>3245.3</v>
      </c>
      <c r="E16" s="13">
        <v>0</v>
      </c>
      <c r="F16" s="13">
        <v>18</v>
      </c>
      <c r="G16" s="13">
        <v>-30.5</v>
      </c>
      <c r="H16" s="13">
        <v>9223.2000000000007</v>
      </c>
    </row>
    <row r="17" spans="1:11" ht="12.75" customHeight="1">
      <c r="A17" s="13" t="s">
        <v>215</v>
      </c>
      <c r="B17" s="13">
        <v>73.900000000000006</v>
      </c>
      <c r="C17" s="13">
        <v>64.5</v>
      </c>
      <c r="D17" s="13">
        <v>84.5</v>
      </c>
      <c r="E17" s="329" t="s">
        <v>381</v>
      </c>
      <c r="F17" s="329" t="s">
        <v>381</v>
      </c>
      <c r="G17" s="329" t="s">
        <v>381</v>
      </c>
      <c r="H17" s="13">
        <v>53.8</v>
      </c>
    </row>
    <row r="18" spans="1:11" ht="12.75" customHeight="1">
      <c r="A18" s="13" t="s">
        <v>395</v>
      </c>
      <c r="B18" s="13">
        <v>1354.4</v>
      </c>
      <c r="C18" s="329" t="s">
        <v>381</v>
      </c>
      <c r="D18" s="329" t="s">
        <v>381</v>
      </c>
      <c r="E18" s="329" t="s">
        <v>381</v>
      </c>
      <c r="F18" s="329" t="s">
        <v>381</v>
      </c>
      <c r="G18" s="329" t="s">
        <v>381</v>
      </c>
      <c r="H18" s="13">
        <v>1354.5</v>
      </c>
    </row>
    <row r="19" spans="1:11" ht="9.75" customHeight="1">
      <c r="B19" s="329"/>
      <c r="C19" s="329"/>
      <c r="D19" s="329"/>
      <c r="E19" s="329"/>
      <c r="F19" s="329"/>
      <c r="G19" s="329"/>
      <c r="H19" s="329"/>
      <c r="I19" s="140"/>
      <c r="J19" s="140"/>
    </row>
    <row r="20" spans="1:11" s="140" customFormat="1">
      <c r="A20" s="140" t="s">
        <v>120</v>
      </c>
      <c r="B20" s="140">
        <v>4357.5</v>
      </c>
      <c r="C20" s="140">
        <v>1310.8</v>
      </c>
      <c r="D20" s="140">
        <v>1071.8</v>
      </c>
      <c r="E20" s="140">
        <v>0.1</v>
      </c>
      <c r="F20" s="140">
        <v>2.7</v>
      </c>
      <c r="G20" s="140">
        <v>-49.8</v>
      </c>
      <c r="H20" s="140">
        <v>4549.5</v>
      </c>
      <c r="K20" s="13"/>
    </row>
    <row r="21" spans="1:11" ht="9" customHeight="1">
      <c r="A21" s="140"/>
      <c r="B21" s="330"/>
      <c r="C21" s="330"/>
      <c r="D21" s="330"/>
      <c r="E21" s="330"/>
      <c r="F21" s="330"/>
      <c r="G21" s="330"/>
      <c r="H21" s="330"/>
    </row>
    <row r="22" spans="1:11" ht="12.75" customHeight="1">
      <c r="A22" s="13" t="s">
        <v>390</v>
      </c>
      <c r="B22" s="13">
        <v>24.2</v>
      </c>
      <c r="C22" s="426">
        <v>40.799999999999997</v>
      </c>
      <c r="D22" s="13">
        <v>2.1</v>
      </c>
      <c r="E22" s="329" t="s">
        <v>381</v>
      </c>
      <c r="F22" s="329" t="s">
        <v>381</v>
      </c>
      <c r="G22" s="13">
        <v>0</v>
      </c>
      <c r="H22" s="13">
        <v>62.9</v>
      </c>
    </row>
    <row r="23" spans="1:11" ht="12.75" customHeight="1">
      <c r="A23" s="13" t="s">
        <v>230</v>
      </c>
      <c r="B23" s="13">
        <v>930.8</v>
      </c>
      <c r="C23" s="426">
        <v>420</v>
      </c>
      <c r="D23" s="13">
        <v>413.4</v>
      </c>
      <c r="E23" s="329" t="s">
        <v>381</v>
      </c>
      <c r="F23" s="13">
        <v>-1.2</v>
      </c>
      <c r="G23" s="13">
        <v>-10.5</v>
      </c>
      <c r="H23" s="13">
        <v>925.8</v>
      </c>
    </row>
    <row r="24" spans="1:11" ht="12.75" customHeight="1">
      <c r="A24" s="13" t="s">
        <v>231</v>
      </c>
      <c r="B24" s="13">
        <v>46.8</v>
      </c>
      <c r="C24" s="426">
        <v>15</v>
      </c>
      <c r="D24" s="13">
        <v>11.1</v>
      </c>
      <c r="E24" s="329" t="s">
        <v>381</v>
      </c>
      <c r="F24" s="329" t="s">
        <v>381</v>
      </c>
      <c r="G24" s="329" t="s">
        <v>381</v>
      </c>
      <c r="H24" s="13">
        <v>50.6</v>
      </c>
    </row>
    <row r="25" spans="1:11" s="140" customFormat="1" ht="12.75" customHeight="1">
      <c r="A25" s="13" t="s">
        <v>391</v>
      </c>
      <c r="B25" s="13">
        <v>71.099999999999994</v>
      </c>
      <c r="C25" s="426">
        <v>84.1</v>
      </c>
      <c r="D25" s="13">
        <v>286.8</v>
      </c>
      <c r="E25" s="329" t="s">
        <v>381</v>
      </c>
      <c r="F25" s="13">
        <v>-0.1</v>
      </c>
      <c r="G25" s="329" t="s">
        <v>381</v>
      </c>
      <c r="H25" s="13">
        <v>-131.69999999999999</v>
      </c>
      <c r="I25" s="13"/>
      <c r="J25" s="13"/>
      <c r="K25" s="13"/>
    </row>
    <row r="26" spans="1:11" s="140" customFormat="1" ht="12.75" customHeight="1">
      <c r="A26" s="13" t="s">
        <v>392</v>
      </c>
      <c r="B26" s="13">
        <v>61.9</v>
      </c>
      <c r="C26" s="426">
        <v>53.3</v>
      </c>
      <c r="D26" s="13">
        <v>0.8</v>
      </c>
      <c r="E26" s="329" t="s">
        <v>381</v>
      </c>
      <c r="F26" s="13">
        <v>-0.3</v>
      </c>
      <c r="G26" s="13">
        <v>0</v>
      </c>
      <c r="H26" s="13">
        <v>114.1</v>
      </c>
      <c r="I26" s="13"/>
      <c r="J26" s="13"/>
      <c r="K26" s="13"/>
    </row>
    <row r="27" spans="1:11" s="140" customFormat="1" ht="12.75" customHeight="1">
      <c r="A27" s="13" t="s">
        <v>393</v>
      </c>
      <c r="B27" s="13">
        <v>82.6</v>
      </c>
      <c r="C27" s="426">
        <v>66.2</v>
      </c>
      <c r="D27" s="13">
        <v>4.5</v>
      </c>
      <c r="E27" s="329" t="s">
        <v>381</v>
      </c>
      <c r="F27" s="13">
        <v>-0.6</v>
      </c>
      <c r="G27" s="13">
        <v>6.1</v>
      </c>
      <c r="H27" s="13">
        <v>149.80000000000001</v>
      </c>
      <c r="I27" s="13"/>
      <c r="J27" s="13"/>
      <c r="K27" s="13"/>
    </row>
    <row r="28" spans="1:11" ht="12.75" customHeight="1">
      <c r="A28" s="13" t="s">
        <v>394</v>
      </c>
      <c r="B28" s="13">
        <v>774.1</v>
      </c>
      <c r="C28" s="426">
        <v>228.4</v>
      </c>
      <c r="D28" s="13">
        <v>163.69999999999999</v>
      </c>
      <c r="E28" s="13">
        <v>0.1</v>
      </c>
      <c r="F28" s="13">
        <v>0</v>
      </c>
      <c r="G28" s="13">
        <v>0</v>
      </c>
      <c r="H28" s="13">
        <v>838.9</v>
      </c>
    </row>
    <row r="29" spans="1:11" ht="12.75" customHeight="1">
      <c r="A29" s="13" t="s">
        <v>259</v>
      </c>
      <c r="B29" s="13">
        <v>2354.8000000000002</v>
      </c>
      <c r="C29" s="426">
        <v>401.3</v>
      </c>
      <c r="D29" s="13">
        <v>175.8</v>
      </c>
      <c r="E29" s="13">
        <v>0</v>
      </c>
      <c r="F29" s="13">
        <v>4.9000000000000004</v>
      </c>
      <c r="G29" s="13">
        <v>-45.4</v>
      </c>
      <c r="H29" s="13">
        <v>2539.6999999999998</v>
      </c>
    </row>
    <row r="30" spans="1:11" ht="12.75" customHeight="1">
      <c r="A30" s="13" t="s">
        <v>215</v>
      </c>
      <c r="B30" s="13">
        <v>11.2</v>
      </c>
      <c r="C30" s="426">
        <v>1.7</v>
      </c>
      <c r="D30" s="13">
        <v>13.6</v>
      </c>
      <c r="E30" s="329" t="s">
        <v>381</v>
      </c>
      <c r="F30" s="329" t="s">
        <v>381</v>
      </c>
      <c r="G30" s="329" t="s">
        <v>381</v>
      </c>
      <c r="H30" s="13">
        <v>-0.6</v>
      </c>
      <c r="I30" s="140"/>
      <c r="J30" s="140"/>
    </row>
    <row r="31" spans="1:11" ht="12.75" customHeight="1">
      <c r="A31" s="13" t="s">
        <v>395</v>
      </c>
      <c r="B31" s="329" t="s">
        <v>381</v>
      </c>
      <c r="C31" s="298" t="s">
        <v>381</v>
      </c>
      <c r="D31" s="329" t="s">
        <v>381</v>
      </c>
      <c r="E31" s="329" t="s">
        <v>381</v>
      </c>
      <c r="F31" s="329" t="s">
        <v>381</v>
      </c>
      <c r="G31" s="329" t="s">
        <v>381</v>
      </c>
      <c r="H31" s="329" t="s">
        <v>381</v>
      </c>
      <c r="I31" s="140"/>
      <c r="J31" s="140"/>
    </row>
    <row r="32" spans="1:11" ht="9.75" customHeight="1">
      <c r="A32" s="140"/>
      <c r="B32" s="329"/>
      <c r="C32" s="329"/>
      <c r="D32" s="329"/>
      <c r="E32" s="329"/>
      <c r="F32" s="329"/>
      <c r="G32" s="329"/>
      <c r="H32" s="329"/>
    </row>
    <row r="33" spans="1:11" s="140" customFormat="1">
      <c r="A33" s="140" t="s">
        <v>74</v>
      </c>
      <c r="B33" s="330">
        <v>75.8</v>
      </c>
      <c r="C33" s="330">
        <v>3.8</v>
      </c>
      <c r="D33" s="330">
        <v>3.9</v>
      </c>
      <c r="E33" s="330">
        <v>0</v>
      </c>
      <c r="F33" s="330">
        <v>0</v>
      </c>
      <c r="G33" s="329" t="s">
        <v>381</v>
      </c>
      <c r="H33" s="330">
        <v>75.7</v>
      </c>
      <c r="I33" s="13"/>
      <c r="J33" s="13"/>
      <c r="K33" s="13"/>
    </row>
    <row r="34" spans="1:11" ht="9" customHeight="1">
      <c r="A34" s="140"/>
      <c r="B34" s="330"/>
      <c r="C34" s="330"/>
      <c r="D34" s="330"/>
      <c r="E34" s="330"/>
      <c r="F34" s="330"/>
      <c r="G34" s="330"/>
      <c r="H34" s="330"/>
    </row>
    <row r="35" spans="1:11" ht="12.75" customHeight="1">
      <c r="A35" s="13" t="s">
        <v>390</v>
      </c>
      <c r="B35" s="329" t="s">
        <v>381</v>
      </c>
      <c r="C35" s="329" t="s">
        <v>381</v>
      </c>
      <c r="D35" s="329" t="s">
        <v>381</v>
      </c>
      <c r="E35" s="329" t="s">
        <v>381</v>
      </c>
      <c r="F35" s="329" t="s">
        <v>381</v>
      </c>
      <c r="G35" s="329" t="s">
        <v>381</v>
      </c>
      <c r="H35" s="329" t="s">
        <v>381</v>
      </c>
    </row>
    <row r="36" spans="1:11" ht="12.75" customHeight="1">
      <c r="A36" s="13" t="s">
        <v>230</v>
      </c>
      <c r="B36" s="329" t="s">
        <v>381</v>
      </c>
      <c r="C36" s="329" t="s">
        <v>381</v>
      </c>
      <c r="D36" s="329" t="s">
        <v>381</v>
      </c>
      <c r="E36" s="329" t="s">
        <v>381</v>
      </c>
      <c r="F36" s="329" t="s">
        <v>381</v>
      </c>
      <c r="G36" s="329" t="s">
        <v>381</v>
      </c>
      <c r="H36" s="329" t="s">
        <v>381</v>
      </c>
    </row>
    <row r="37" spans="1:11" ht="12.75" customHeight="1">
      <c r="A37" s="13" t="s">
        <v>231</v>
      </c>
      <c r="B37" s="13">
        <v>0</v>
      </c>
      <c r="C37" s="329" t="s">
        <v>381</v>
      </c>
      <c r="D37" s="329" t="s">
        <v>381</v>
      </c>
      <c r="E37" s="329" t="s">
        <v>381</v>
      </c>
      <c r="F37" s="329" t="s">
        <v>381</v>
      </c>
      <c r="G37" s="329" t="s">
        <v>381</v>
      </c>
      <c r="H37" s="13">
        <v>0</v>
      </c>
      <c r="I37" s="140"/>
      <c r="J37" s="140"/>
    </row>
    <row r="38" spans="1:11" ht="12.75" customHeight="1">
      <c r="B38" s="45"/>
      <c r="C38" s="45"/>
      <c r="D38" s="45"/>
      <c r="E38" s="45"/>
      <c r="F38" s="45"/>
      <c r="G38" s="45"/>
      <c r="H38" s="45"/>
      <c r="I38" s="140"/>
      <c r="J38" s="140"/>
    </row>
    <row r="39" spans="1:11" ht="12.75" customHeight="1">
      <c r="B39" s="45"/>
      <c r="C39" s="45"/>
      <c r="D39" s="45"/>
      <c r="E39" s="45"/>
      <c r="F39" s="45"/>
      <c r="G39" s="45"/>
      <c r="H39" s="45"/>
    </row>
    <row r="40" spans="1:11" ht="16.5" customHeight="1" thickBot="1">
      <c r="H40" s="75" t="s">
        <v>350</v>
      </c>
      <c r="I40" s="140"/>
      <c r="J40" s="140"/>
    </row>
    <row r="41" spans="1:11" ht="26.25" customHeight="1">
      <c r="A41" s="955"/>
      <c r="B41" s="879" t="s">
        <v>19</v>
      </c>
      <c r="C41" s="881" t="s">
        <v>408</v>
      </c>
      <c r="D41" s="882"/>
      <c r="E41" s="883" t="s">
        <v>556</v>
      </c>
      <c r="F41" s="879" t="s">
        <v>517</v>
      </c>
      <c r="G41" s="883" t="s">
        <v>476</v>
      </c>
      <c r="H41" s="883" t="s">
        <v>21</v>
      </c>
      <c r="I41" s="140"/>
      <c r="J41" s="140"/>
    </row>
    <row r="42" spans="1:11" ht="18" customHeight="1" thickBot="1">
      <c r="A42" s="956"/>
      <c r="B42" s="880"/>
      <c r="C42" s="266" t="s">
        <v>22</v>
      </c>
      <c r="D42" s="267" t="s">
        <v>23</v>
      </c>
      <c r="E42" s="884"/>
      <c r="F42" s="880"/>
      <c r="G42" s="884"/>
      <c r="H42" s="884"/>
    </row>
    <row r="43" spans="1:11" ht="12.75" customHeight="1">
      <c r="A43" s="482"/>
      <c r="B43" s="857"/>
      <c r="C43" s="483"/>
      <c r="D43" s="483"/>
      <c r="E43" s="857"/>
      <c r="F43" s="857"/>
      <c r="G43" s="857"/>
      <c r="H43" s="857"/>
    </row>
    <row r="44" spans="1:11" ht="12.75" customHeight="1">
      <c r="A44" s="13" t="s">
        <v>391</v>
      </c>
      <c r="B44" s="13">
        <v>0.1</v>
      </c>
      <c r="C44" s="329" t="s">
        <v>381</v>
      </c>
      <c r="D44" s="329" t="s">
        <v>381</v>
      </c>
      <c r="E44" s="329" t="s">
        <v>381</v>
      </c>
      <c r="F44" s="13">
        <v>0</v>
      </c>
      <c r="G44" s="329" t="s">
        <v>381</v>
      </c>
      <c r="H44" s="13">
        <v>0.1</v>
      </c>
    </row>
    <row r="45" spans="1:11" ht="12.75" customHeight="1">
      <c r="A45" s="13" t="s">
        <v>392</v>
      </c>
      <c r="B45" s="329" t="s">
        <v>381</v>
      </c>
      <c r="C45" s="329" t="s">
        <v>381</v>
      </c>
      <c r="D45" s="329" t="s">
        <v>381</v>
      </c>
      <c r="E45" s="329" t="s">
        <v>381</v>
      </c>
      <c r="F45" s="329" t="s">
        <v>381</v>
      </c>
      <c r="G45" s="329" t="s">
        <v>381</v>
      </c>
      <c r="H45" s="329" t="s">
        <v>381</v>
      </c>
    </row>
    <row r="46" spans="1:11" ht="12.75" customHeight="1">
      <c r="A46" s="13" t="s">
        <v>393</v>
      </c>
      <c r="B46" s="13">
        <v>0</v>
      </c>
      <c r="C46" s="329" t="s">
        <v>381</v>
      </c>
      <c r="D46" s="329" t="s">
        <v>381</v>
      </c>
      <c r="E46" s="329" t="s">
        <v>381</v>
      </c>
      <c r="F46" s="329" t="s">
        <v>381</v>
      </c>
      <c r="G46" s="329" t="s">
        <v>381</v>
      </c>
      <c r="H46" s="13">
        <v>0</v>
      </c>
    </row>
    <row r="47" spans="1:11" ht="12.75" customHeight="1">
      <c r="A47" s="13" t="s">
        <v>394</v>
      </c>
      <c r="B47" s="13">
        <v>0</v>
      </c>
      <c r="C47" s="329" t="s">
        <v>381</v>
      </c>
      <c r="D47" s="329" t="s">
        <v>381</v>
      </c>
      <c r="E47" s="13">
        <v>0</v>
      </c>
      <c r="F47" s="329" t="s">
        <v>381</v>
      </c>
      <c r="G47" s="329" t="s">
        <v>381</v>
      </c>
      <c r="H47" s="13">
        <v>0</v>
      </c>
    </row>
    <row r="48" spans="1:11" ht="12.75" customHeight="1">
      <c r="A48" s="13" t="s">
        <v>259</v>
      </c>
      <c r="B48" s="13">
        <v>75.7</v>
      </c>
      <c r="C48" s="13">
        <v>3.8</v>
      </c>
      <c r="D48" s="13">
        <v>3.9</v>
      </c>
      <c r="E48" s="329" t="s">
        <v>381</v>
      </c>
      <c r="F48" s="13">
        <v>0</v>
      </c>
      <c r="G48" s="329" t="s">
        <v>381</v>
      </c>
      <c r="H48" s="13">
        <v>75.599999999999994</v>
      </c>
    </row>
    <row r="49" spans="1:11" ht="12.75" customHeight="1">
      <c r="A49" s="13" t="s">
        <v>215</v>
      </c>
      <c r="B49" s="329" t="s">
        <v>381</v>
      </c>
      <c r="C49" s="329" t="s">
        <v>381</v>
      </c>
      <c r="D49" s="329" t="s">
        <v>381</v>
      </c>
      <c r="E49" s="329" t="s">
        <v>381</v>
      </c>
      <c r="F49" s="329" t="s">
        <v>381</v>
      </c>
      <c r="G49" s="329" t="s">
        <v>381</v>
      </c>
      <c r="H49" s="329" t="s">
        <v>381</v>
      </c>
    </row>
    <row r="50" spans="1:11" ht="12.75" customHeight="1">
      <c r="A50" s="13" t="s">
        <v>395</v>
      </c>
      <c r="B50" s="329" t="s">
        <v>381</v>
      </c>
      <c r="C50" s="329" t="s">
        <v>381</v>
      </c>
      <c r="D50" s="329" t="s">
        <v>381</v>
      </c>
      <c r="E50" s="329" t="s">
        <v>381</v>
      </c>
      <c r="F50" s="329" t="s">
        <v>381</v>
      </c>
      <c r="G50" s="329" t="s">
        <v>381</v>
      </c>
      <c r="H50" s="329" t="s">
        <v>381</v>
      </c>
    </row>
    <row r="51" spans="1:11" ht="10.5" customHeight="1">
      <c r="B51" s="329"/>
      <c r="C51" s="329"/>
      <c r="D51" s="329"/>
      <c r="E51" s="329"/>
      <c r="F51" s="329"/>
      <c r="G51" s="329"/>
      <c r="H51" s="329"/>
    </row>
    <row r="52" spans="1:11" s="140" customFormat="1">
      <c r="A52" s="140" t="s">
        <v>152</v>
      </c>
      <c r="B52" s="140">
        <v>0.3</v>
      </c>
      <c r="C52" s="329" t="s">
        <v>381</v>
      </c>
      <c r="D52" s="329" t="s">
        <v>381</v>
      </c>
      <c r="E52" s="329" t="s">
        <v>381</v>
      </c>
      <c r="F52" s="329" t="s">
        <v>381</v>
      </c>
      <c r="G52" s="329" t="s">
        <v>381</v>
      </c>
      <c r="H52" s="140">
        <v>0.3</v>
      </c>
      <c r="I52" s="13"/>
      <c r="J52" s="13"/>
      <c r="K52" s="13"/>
    </row>
    <row r="53" spans="1:11" ht="9" customHeight="1">
      <c r="A53" s="140"/>
      <c r="B53" s="330"/>
      <c r="C53" s="330"/>
      <c r="D53" s="330"/>
      <c r="E53" s="330"/>
      <c r="F53" s="330"/>
      <c r="G53" s="330"/>
      <c r="H53" s="330"/>
    </row>
    <row r="54" spans="1:11" ht="12.75" customHeight="1">
      <c r="A54" s="13" t="s">
        <v>390</v>
      </c>
      <c r="B54" s="329" t="s">
        <v>381</v>
      </c>
      <c r="C54" s="329" t="s">
        <v>381</v>
      </c>
      <c r="D54" s="329" t="s">
        <v>381</v>
      </c>
      <c r="E54" s="329" t="s">
        <v>381</v>
      </c>
      <c r="F54" s="329" t="s">
        <v>381</v>
      </c>
      <c r="G54" s="329" t="s">
        <v>381</v>
      </c>
      <c r="H54" s="329" t="s">
        <v>381</v>
      </c>
    </row>
    <row r="55" spans="1:11" ht="12.75" customHeight="1">
      <c r="A55" s="13" t="s">
        <v>230</v>
      </c>
      <c r="B55" s="329" t="s">
        <v>381</v>
      </c>
      <c r="C55" s="329" t="s">
        <v>381</v>
      </c>
      <c r="D55" s="329" t="s">
        <v>381</v>
      </c>
      <c r="E55" s="329" t="s">
        <v>381</v>
      </c>
      <c r="F55" s="329" t="s">
        <v>381</v>
      </c>
      <c r="G55" s="329" t="s">
        <v>381</v>
      </c>
      <c r="H55" s="329" t="s">
        <v>381</v>
      </c>
    </row>
    <row r="56" spans="1:11" ht="12.75" customHeight="1">
      <c r="A56" s="13" t="s">
        <v>231</v>
      </c>
      <c r="B56" s="329" t="s">
        <v>381</v>
      </c>
      <c r="C56" s="329" t="s">
        <v>381</v>
      </c>
      <c r="D56" s="329" t="s">
        <v>381</v>
      </c>
      <c r="E56" s="329" t="s">
        <v>381</v>
      </c>
      <c r="F56" s="329" t="s">
        <v>381</v>
      </c>
      <c r="G56" s="329" t="s">
        <v>381</v>
      </c>
      <c r="H56" s="329" t="s">
        <v>381</v>
      </c>
    </row>
    <row r="57" spans="1:11" ht="12.75" customHeight="1">
      <c r="A57" s="13" t="s">
        <v>391</v>
      </c>
      <c r="B57" s="329" t="s">
        <v>381</v>
      </c>
      <c r="C57" s="329" t="s">
        <v>381</v>
      </c>
      <c r="D57" s="329" t="s">
        <v>381</v>
      </c>
      <c r="E57" s="329" t="s">
        <v>381</v>
      </c>
      <c r="F57" s="329" t="s">
        <v>381</v>
      </c>
      <c r="G57" s="329" t="s">
        <v>381</v>
      </c>
      <c r="H57" s="329" t="s">
        <v>381</v>
      </c>
    </row>
    <row r="58" spans="1:11" ht="12.75" customHeight="1">
      <c r="A58" s="13" t="s">
        <v>392</v>
      </c>
      <c r="B58" s="329" t="s">
        <v>381</v>
      </c>
      <c r="C58" s="329" t="s">
        <v>381</v>
      </c>
      <c r="D58" s="329" t="s">
        <v>381</v>
      </c>
      <c r="E58" s="329" t="s">
        <v>381</v>
      </c>
      <c r="F58" s="329" t="s">
        <v>381</v>
      </c>
      <c r="G58" s="329" t="s">
        <v>381</v>
      </c>
      <c r="H58" s="329" t="s">
        <v>381</v>
      </c>
    </row>
    <row r="59" spans="1:11" ht="12.75" customHeight="1">
      <c r="A59" s="13" t="s">
        <v>393</v>
      </c>
      <c r="B59" s="329" t="s">
        <v>381</v>
      </c>
      <c r="C59" s="329" t="s">
        <v>381</v>
      </c>
      <c r="D59" s="329" t="s">
        <v>381</v>
      </c>
      <c r="E59" s="329" t="s">
        <v>381</v>
      </c>
      <c r="F59" s="329" t="s">
        <v>381</v>
      </c>
      <c r="G59" s="329" t="s">
        <v>381</v>
      </c>
      <c r="H59" s="329" t="s">
        <v>381</v>
      </c>
    </row>
    <row r="60" spans="1:11" ht="12.75" customHeight="1">
      <c r="A60" s="13" t="s">
        <v>394</v>
      </c>
      <c r="B60" s="329" t="s">
        <v>381</v>
      </c>
      <c r="C60" s="329" t="s">
        <v>381</v>
      </c>
      <c r="D60" s="329" t="s">
        <v>381</v>
      </c>
      <c r="E60" s="329" t="s">
        <v>381</v>
      </c>
      <c r="F60" s="329" t="s">
        <v>381</v>
      </c>
      <c r="G60" s="329" t="s">
        <v>381</v>
      </c>
      <c r="H60" s="329" t="s">
        <v>381</v>
      </c>
    </row>
    <row r="61" spans="1:11" ht="12.75" customHeight="1">
      <c r="A61" s="13" t="s">
        <v>259</v>
      </c>
      <c r="B61" s="13">
        <v>0.3</v>
      </c>
      <c r="C61" s="329" t="s">
        <v>381</v>
      </c>
      <c r="D61" s="329" t="s">
        <v>381</v>
      </c>
      <c r="E61" s="329" t="s">
        <v>381</v>
      </c>
      <c r="F61" s="329" t="s">
        <v>381</v>
      </c>
      <c r="G61" s="329" t="s">
        <v>381</v>
      </c>
      <c r="H61" s="13">
        <v>0.3</v>
      </c>
    </row>
    <row r="62" spans="1:11" ht="12.75" customHeight="1">
      <c r="A62" s="13" t="s">
        <v>215</v>
      </c>
      <c r="B62" s="329" t="s">
        <v>381</v>
      </c>
      <c r="C62" s="329" t="s">
        <v>381</v>
      </c>
      <c r="D62" s="329" t="s">
        <v>381</v>
      </c>
      <c r="E62" s="329" t="s">
        <v>381</v>
      </c>
      <c r="F62" s="329" t="s">
        <v>381</v>
      </c>
      <c r="G62" s="329" t="s">
        <v>381</v>
      </c>
      <c r="H62" s="329" t="s">
        <v>381</v>
      </c>
    </row>
    <row r="63" spans="1:11" ht="12.75" customHeight="1">
      <c r="A63" s="13" t="s">
        <v>395</v>
      </c>
      <c r="B63" s="329" t="s">
        <v>381</v>
      </c>
      <c r="C63" s="329" t="s">
        <v>381</v>
      </c>
      <c r="D63" s="329" t="s">
        <v>381</v>
      </c>
      <c r="E63" s="329" t="s">
        <v>381</v>
      </c>
      <c r="F63" s="329" t="s">
        <v>381</v>
      </c>
      <c r="G63" s="329" t="s">
        <v>381</v>
      </c>
      <c r="H63" s="329" t="s">
        <v>381</v>
      </c>
    </row>
    <row r="64" spans="1:11" s="140" customFormat="1">
      <c r="B64" s="45"/>
      <c r="C64" s="45"/>
      <c r="D64" s="45"/>
      <c r="E64" s="45"/>
      <c r="F64" s="45"/>
      <c r="G64" s="45"/>
      <c r="H64" s="45"/>
    </row>
    <row r="65" spans="1:8">
      <c r="A65" s="140" t="s">
        <v>75</v>
      </c>
      <c r="B65" s="140">
        <v>7305.6</v>
      </c>
      <c r="C65" s="140">
        <v>7108.3</v>
      </c>
      <c r="D65" s="140">
        <v>5138.1000000000004</v>
      </c>
      <c r="E65" s="329" t="s">
        <v>381</v>
      </c>
      <c r="F65" s="140">
        <v>12.9</v>
      </c>
      <c r="G65" s="140">
        <v>10</v>
      </c>
      <c r="H65" s="140">
        <v>9298.7000000000007</v>
      </c>
    </row>
    <row r="66" spans="1:8">
      <c r="A66" s="140"/>
      <c r="B66" s="330"/>
      <c r="C66" s="330"/>
      <c r="D66" s="330"/>
      <c r="E66" s="329" t="s">
        <v>381</v>
      </c>
      <c r="F66" s="330"/>
      <c r="G66" s="330"/>
      <c r="H66" s="330"/>
    </row>
    <row r="67" spans="1:8">
      <c r="A67" s="13" t="s">
        <v>390</v>
      </c>
      <c r="B67" s="13">
        <v>111.8</v>
      </c>
      <c r="C67" s="13">
        <v>14.1</v>
      </c>
      <c r="D67" s="13">
        <v>33.5</v>
      </c>
      <c r="E67" s="329" t="s">
        <v>381</v>
      </c>
      <c r="F67" s="329" t="s">
        <v>381</v>
      </c>
      <c r="G67" s="13">
        <v>0</v>
      </c>
      <c r="H67" s="13">
        <v>92.4</v>
      </c>
    </row>
    <row r="68" spans="1:8">
      <c r="A68" s="13" t="s">
        <v>230</v>
      </c>
      <c r="B68" s="13">
        <v>176.3</v>
      </c>
      <c r="C68" s="13">
        <v>281</v>
      </c>
      <c r="D68" s="13">
        <v>158.1</v>
      </c>
      <c r="E68" s="329" t="s">
        <v>381</v>
      </c>
      <c r="F68" s="13">
        <v>0</v>
      </c>
      <c r="G68" s="329" t="s">
        <v>381</v>
      </c>
      <c r="H68" s="13">
        <v>299.2</v>
      </c>
    </row>
    <row r="69" spans="1:8">
      <c r="A69" s="13" t="s">
        <v>231</v>
      </c>
      <c r="B69" s="13">
        <v>22.5</v>
      </c>
      <c r="C69" s="13">
        <v>1068.7</v>
      </c>
      <c r="D69" s="13">
        <v>1058.0999999999999</v>
      </c>
      <c r="E69" s="329" t="s">
        <v>381</v>
      </c>
      <c r="F69" s="329" t="s">
        <v>381</v>
      </c>
      <c r="G69" s="329" t="s">
        <v>381</v>
      </c>
      <c r="H69" s="13">
        <v>33.200000000000003</v>
      </c>
    </row>
    <row r="70" spans="1:8">
      <c r="A70" s="13" t="s">
        <v>391</v>
      </c>
      <c r="B70" s="13">
        <v>150.6</v>
      </c>
      <c r="C70" s="13">
        <v>62.4</v>
      </c>
      <c r="D70" s="13">
        <v>22.2</v>
      </c>
      <c r="E70" s="329" t="s">
        <v>381</v>
      </c>
      <c r="F70" s="13">
        <v>-0.2</v>
      </c>
      <c r="G70" s="329" t="s">
        <v>381</v>
      </c>
      <c r="H70" s="13">
        <v>190.5</v>
      </c>
    </row>
    <row r="71" spans="1:8">
      <c r="A71" s="13" t="s">
        <v>392</v>
      </c>
      <c r="B71" s="13">
        <v>28.3</v>
      </c>
      <c r="C71" s="13">
        <v>74.7</v>
      </c>
      <c r="D71" s="13">
        <v>33.1</v>
      </c>
      <c r="E71" s="329" t="s">
        <v>381</v>
      </c>
      <c r="F71" s="329" t="s">
        <v>381</v>
      </c>
      <c r="G71" s="329" t="s">
        <v>381</v>
      </c>
      <c r="H71" s="13">
        <v>69.900000000000006</v>
      </c>
    </row>
    <row r="72" spans="1:8">
      <c r="A72" s="13" t="s">
        <v>393</v>
      </c>
      <c r="B72" s="13">
        <v>495.1</v>
      </c>
      <c r="C72" s="13">
        <v>31.2</v>
      </c>
      <c r="D72" s="13">
        <v>50.4</v>
      </c>
      <c r="E72" s="329" t="s">
        <v>381</v>
      </c>
      <c r="F72" s="329" t="s">
        <v>381</v>
      </c>
      <c r="G72" s="13">
        <v>-4.9000000000000004</v>
      </c>
      <c r="H72" s="13">
        <v>470.9</v>
      </c>
    </row>
    <row r="73" spans="1:8">
      <c r="A73" s="13" t="s">
        <v>394</v>
      </c>
      <c r="B73" s="13">
        <v>449.4</v>
      </c>
      <c r="C73" s="13">
        <v>736.9</v>
      </c>
      <c r="D73" s="13">
        <v>660.8</v>
      </c>
      <c r="E73" s="329" t="s">
        <v>381</v>
      </c>
      <c r="F73" s="13">
        <v>0</v>
      </c>
      <c r="G73" s="13">
        <v>0</v>
      </c>
      <c r="H73" s="13">
        <v>525.5</v>
      </c>
    </row>
    <row r="74" spans="1:8">
      <c r="A74" s="13" t="s">
        <v>259</v>
      </c>
      <c r="B74" s="13">
        <v>4513.2</v>
      </c>
      <c r="C74" s="13">
        <v>4776.6000000000004</v>
      </c>
      <c r="D74" s="13">
        <v>3051</v>
      </c>
      <c r="E74" s="329" t="s">
        <v>381</v>
      </c>
      <c r="F74" s="13">
        <v>13.1</v>
      </c>
      <c r="G74" s="13">
        <v>14.9</v>
      </c>
      <c r="H74" s="13">
        <v>6266.9</v>
      </c>
    </row>
    <row r="75" spans="1:8">
      <c r="A75" s="13" t="s">
        <v>215</v>
      </c>
      <c r="B75" s="13">
        <v>62.6</v>
      </c>
      <c r="C75" s="13">
        <v>62.7</v>
      </c>
      <c r="D75" s="13">
        <v>70.900000000000006</v>
      </c>
      <c r="E75" s="329" t="s">
        <v>381</v>
      </c>
      <c r="F75" s="329" t="s">
        <v>381</v>
      </c>
      <c r="G75" s="329" t="s">
        <v>381</v>
      </c>
      <c r="H75" s="13">
        <v>54.4</v>
      </c>
    </row>
    <row r="76" spans="1:8">
      <c r="B76" s="863"/>
      <c r="C76" s="863"/>
      <c r="D76" s="863"/>
      <c r="E76" s="329"/>
      <c r="F76" s="329"/>
      <c r="G76" s="329"/>
      <c r="H76" s="863"/>
    </row>
    <row r="77" spans="1:8" ht="12.75" customHeight="1">
      <c r="E77" s="172"/>
    </row>
    <row r="78" spans="1:8" ht="15.75" customHeight="1" thickBot="1">
      <c r="E78" s="172"/>
      <c r="H78" s="75" t="s">
        <v>350</v>
      </c>
    </row>
    <row r="79" spans="1:8" ht="26.25" customHeight="1">
      <c r="A79" s="955"/>
      <c r="B79" s="879" t="s">
        <v>19</v>
      </c>
      <c r="C79" s="881" t="s">
        <v>408</v>
      </c>
      <c r="D79" s="882"/>
      <c r="E79" s="883" t="s">
        <v>475</v>
      </c>
      <c r="F79" s="879" t="s">
        <v>517</v>
      </c>
      <c r="G79" s="883" t="s">
        <v>476</v>
      </c>
      <c r="H79" s="883" t="s">
        <v>21</v>
      </c>
    </row>
    <row r="80" spans="1:8" ht="18" customHeight="1" thickBot="1">
      <c r="A80" s="956"/>
      <c r="B80" s="880"/>
      <c r="C80" s="266" t="s">
        <v>22</v>
      </c>
      <c r="D80" s="267" t="s">
        <v>23</v>
      </c>
      <c r="E80" s="884"/>
      <c r="F80" s="880"/>
      <c r="G80" s="884"/>
      <c r="H80" s="884"/>
    </row>
    <row r="82" spans="1:8">
      <c r="A82" s="13" t="s">
        <v>395</v>
      </c>
      <c r="B82" s="13">
        <v>1295.8</v>
      </c>
      <c r="C82" s="329" t="s">
        <v>381</v>
      </c>
      <c r="D82" s="329" t="s">
        <v>381</v>
      </c>
      <c r="E82" s="329" t="s">
        <v>381</v>
      </c>
      <c r="F82" s="329" t="s">
        <v>381</v>
      </c>
      <c r="G82" s="329" t="s">
        <v>381</v>
      </c>
      <c r="H82" s="13">
        <v>1295.8</v>
      </c>
    </row>
    <row r="83" spans="1:8">
      <c r="B83" s="329"/>
      <c r="C83" s="329"/>
      <c r="D83" s="329"/>
      <c r="E83" s="329"/>
      <c r="F83" s="329"/>
      <c r="G83" s="329"/>
      <c r="H83" s="329"/>
    </row>
    <row r="84" spans="1:8">
      <c r="A84" s="140" t="s">
        <v>461</v>
      </c>
      <c r="B84" s="330">
        <v>399.8</v>
      </c>
      <c r="C84" s="330">
        <v>16.100000000000001</v>
      </c>
      <c r="D84" s="330">
        <v>16</v>
      </c>
      <c r="E84" s="329" t="s">
        <v>381</v>
      </c>
      <c r="F84" s="329" t="s">
        <v>381</v>
      </c>
      <c r="G84" s="329" t="s">
        <v>381</v>
      </c>
      <c r="H84" s="330">
        <v>399.7</v>
      </c>
    </row>
    <row r="85" spans="1:8">
      <c r="A85" s="140"/>
      <c r="B85" s="330"/>
      <c r="C85" s="330"/>
      <c r="D85" s="330"/>
      <c r="E85" s="330"/>
      <c r="F85" s="330"/>
      <c r="G85" s="330"/>
      <c r="H85" s="330"/>
    </row>
    <row r="86" spans="1:8">
      <c r="A86" s="13" t="s">
        <v>390</v>
      </c>
      <c r="B86" s="329" t="s">
        <v>381</v>
      </c>
      <c r="C86" s="329" t="s">
        <v>381</v>
      </c>
      <c r="D86" s="329"/>
      <c r="E86" s="329" t="s">
        <v>381</v>
      </c>
      <c r="F86" s="329" t="s">
        <v>381</v>
      </c>
      <c r="G86" s="329" t="s">
        <v>381</v>
      </c>
      <c r="H86" s="329" t="s">
        <v>381</v>
      </c>
    </row>
    <row r="87" spans="1:8">
      <c r="A87" s="13" t="s">
        <v>230</v>
      </c>
      <c r="B87" s="329" t="s">
        <v>381</v>
      </c>
      <c r="C87" s="13">
        <v>1.4</v>
      </c>
      <c r="D87" s="13">
        <v>1.3</v>
      </c>
      <c r="E87" s="329" t="s">
        <v>381</v>
      </c>
      <c r="F87" s="329" t="s">
        <v>381</v>
      </c>
      <c r="G87" s="329" t="s">
        <v>381</v>
      </c>
      <c r="H87" s="13">
        <v>0.1</v>
      </c>
    </row>
    <row r="88" spans="1:8">
      <c r="A88" s="13" t="s">
        <v>231</v>
      </c>
      <c r="B88" s="329" t="s">
        <v>381</v>
      </c>
      <c r="C88" s="329" t="s">
        <v>381</v>
      </c>
      <c r="D88" s="329" t="s">
        <v>381</v>
      </c>
      <c r="E88" s="329" t="s">
        <v>381</v>
      </c>
      <c r="F88" s="329" t="s">
        <v>381</v>
      </c>
      <c r="G88" s="329" t="s">
        <v>381</v>
      </c>
      <c r="H88" s="329" t="s">
        <v>381</v>
      </c>
    </row>
    <row r="89" spans="1:8">
      <c r="A89" s="13" t="s">
        <v>391</v>
      </c>
      <c r="B89" s="329" t="s">
        <v>381</v>
      </c>
      <c r="C89" s="329" t="s">
        <v>381</v>
      </c>
      <c r="D89" s="329" t="s">
        <v>381</v>
      </c>
      <c r="E89" s="329" t="s">
        <v>381</v>
      </c>
      <c r="F89" s="329" t="s">
        <v>381</v>
      </c>
      <c r="G89" s="329" t="s">
        <v>381</v>
      </c>
      <c r="H89" s="329" t="s">
        <v>381</v>
      </c>
    </row>
    <row r="90" spans="1:8">
      <c r="A90" s="13" t="s">
        <v>392</v>
      </c>
      <c r="B90" s="329" t="s">
        <v>381</v>
      </c>
      <c r="C90" s="329" t="s">
        <v>381</v>
      </c>
      <c r="D90" s="329" t="s">
        <v>381</v>
      </c>
      <c r="E90" s="329" t="s">
        <v>381</v>
      </c>
      <c r="F90" s="329" t="s">
        <v>381</v>
      </c>
      <c r="G90" s="329" t="s">
        <v>381</v>
      </c>
      <c r="H90" s="329" t="s">
        <v>381</v>
      </c>
    </row>
    <row r="91" spans="1:8">
      <c r="A91" s="13" t="s">
        <v>393</v>
      </c>
      <c r="B91" s="329" t="s">
        <v>381</v>
      </c>
      <c r="C91" s="329" t="s">
        <v>381</v>
      </c>
      <c r="D91" s="329" t="s">
        <v>381</v>
      </c>
      <c r="E91" s="329" t="s">
        <v>381</v>
      </c>
      <c r="F91" s="329" t="s">
        <v>381</v>
      </c>
      <c r="G91" s="329" t="s">
        <v>381</v>
      </c>
      <c r="H91" s="329" t="s">
        <v>381</v>
      </c>
    </row>
    <row r="92" spans="1:8">
      <c r="A92" s="13" t="s">
        <v>394</v>
      </c>
      <c r="B92" s="13">
        <v>0.2</v>
      </c>
      <c r="C92" s="13">
        <v>0.1</v>
      </c>
      <c r="D92" s="13">
        <v>0.1</v>
      </c>
      <c r="E92" s="329" t="s">
        <v>381</v>
      </c>
      <c r="F92" s="329" t="s">
        <v>381</v>
      </c>
      <c r="G92" s="329" t="s">
        <v>381</v>
      </c>
      <c r="H92" s="13">
        <v>0.2</v>
      </c>
    </row>
    <row r="93" spans="1:8">
      <c r="A93" s="13" t="s">
        <v>259</v>
      </c>
      <c r="B93" s="13">
        <v>340.8</v>
      </c>
      <c r="C93" s="13">
        <v>14.5</v>
      </c>
      <c r="D93" s="13">
        <v>14.6</v>
      </c>
      <c r="E93" s="329" t="s">
        <v>381</v>
      </c>
      <c r="F93" s="329" t="s">
        <v>381</v>
      </c>
      <c r="G93" s="329" t="s">
        <v>381</v>
      </c>
      <c r="H93" s="13">
        <v>340.6</v>
      </c>
    </row>
    <row r="94" spans="1:8">
      <c r="A94" s="13" t="s">
        <v>215</v>
      </c>
      <c r="B94" s="13">
        <v>0</v>
      </c>
      <c r="C94" s="13">
        <v>0.1</v>
      </c>
      <c r="D94" s="13">
        <v>0</v>
      </c>
      <c r="E94" s="329" t="s">
        <v>381</v>
      </c>
      <c r="F94" s="329" t="s">
        <v>381</v>
      </c>
      <c r="G94" s="329" t="s">
        <v>381</v>
      </c>
      <c r="H94" s="13">
        <v>0</v>
      </c>
    </row>
    <row r="95" spans="1:8">
      <c r="A95" s="13" t="s">
        <v>395</v>
      </c>
      <c r="B95" s="13">
        <v>58.8</v>
      </c>
      <c r="C95" s="13">
        <v>0</v>
      </c>
      <c r="D95" s="13">
        <v>0</v>
      </c>
      <c r="E95" s="329" t="s">
        <v>381</v>
      </c>
      <c r="F95" s="329" t="s">
        <v>381</v>
      </c>
      <c r="G95" s="329" t="s">
        <v>381</v>
      </c>
      <c r="H95" s="13">
        <v>58.8</v>
      </c>
    </row>
    <row r="96" spans="1:8" ht="12.75" thickBot="1">
      <c r="A96" s="289"/>
      <c r="B96" s="289"/>
      <c r="C96" s="289"/>
      <c r="D96" s="289"/>
      <c r="E96" s="289"/>
      <c r="F96" s="289"/>
      <c r="G96" s="289"/>
      <c r="H96" s="289"/>
    </row>
  </sheetData>
  <mergeCells count="21">
    <mergeCell ref="A4:A5"/>
    <mergeCell ref="B4:B5"/>
    <mergeCell ref="C4:D4"/>
    <mergeCell ref="E4:E5"/>
    <mergeCell ref="F4:F5"/>
    <mergeCell ref="G4:G5"/>
    <mergeCell ref="H4:H5"/>
    <mergeCell ref="A79:A80"/>
    <mergeCell ref="B79:B80"/>
    <mergeCell ref="C79:D79"/>
    <mergeCell ref="E79:E80"/>
    <mergeCell ref="F79:F80"/>
    <mergeCell ref="G79:G80"/>
    <mergeCell ref="H79:H80"/>
    <mergeCell ref="A41:A42"/>
    <mergeCell ref="B41:B42"/>
    <mergeCell ref="C41:D41"/>
    <mergeCell ref="E41:E42"/>
    <mergeCell ref="F41:F42"/>
    <mergeCell ref="G41:G42"/>
    <mergeCell ref="H41:H42"/>
  </mergeCells>
  <phoneticPr fontId="0" type="noConversion"/>
  <hyperlinks>
    <hyperlink ref="A1" location="Содержание!A1" display="Вернуться в содержание" xr:uid="{221B940F-82EA-4B6B-B7FA-DFF20FB0668C}"/>
  </hyperlinks>
  <pageMargins left="0.78740157480314965" right="0.78740157480314965" top="0.78740157480314965" bottom="0.78740157480314965" header="0.51181102362204722" footer="0.51181102362204722"/>
  <pageSetup paperSize="9" firstPageNumber="151" orientation="landscape" useFirstPageNumber="1" r:id="rId1"/>
  <headerFooter alignWithMargins="0">
    <oddFooter>&amp;C&amp;"Times New Roman,обычный"&amp;9&amp;P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H58"/>
  <sheetViews>
    <sheetView topLeftCell="A28" zoomScaleNormal="100" workbookViewId="0">
      <selection activeCell="H27" sqref="H27"/>
    </sheetView>
  </sheetViews>
  <sheetFormatPr defaultRowHeight="12.75"/>
  <cols>
    <col min="1" max="1" width="41.28515625" style="12" customWidth="1"/>
    <col min="2" max="2" width="9.140625" style="12"/>
    <col min="3" max="3" width="9.140625" style="56"/>
    <col min="4" max="4" width="9.140625" style="12"/>
    <col min="5" max="5" width="8.85546875" style="12" customWidth="1"/>
    <col min="6" max="16384" width="9.140625" style="12"/>
  </cols>
  <sheetData>
    <row r="1" spans="1:8" s="623" customFormat="1" ht="15.75">
      <c r="A1" s="635" t="s">
        <v>695</v>
      </c>
    </row>
    <row r="2" spans="1:8" ht="18" customHeight="1">
      <c r="A2" s="151" t="s">
        <v>452</v>
      </c>
    </row>
    <row r="3" spans="1:8" ht="18" customHeight="1" thickBot="1">
      <c r="A3" s="157" t="s">
        <v>170</v>
      </c>
    </row>
    <row r="4" spans="1:8" s="67" customFormat="1" ht="18" customHeight="1" thickBot="1">
      <c r="A4" s="138"/>
      <c r="B4" s="138">
        <v>2021</v>
      </c>
      <c r="C4" s="138">
        <v>2022</v>
      </c>
      <c r="D4" s="138">
        <v>2023</v>
      </c>
      <c r="E4" s="138">
        <v>2024</v>
      </c>
      <c r="F4" s="138">
        <v>2025</v>
      </c>
    </row>
    <row r="5" spans="1:8" s="67" customFormat="1" ht="13.9" customHeight="1">
      <c r="A5" s="176"/>
      <c r="B5" s="377"/>
    </row>
    <row r="6" spans="1:8" s="67" customFormat="1" ht="13.9" customHeight="1">
      <c r="A6" s="957" t="s">
        <v>171</v>
      </c>
      <c r="B6" s="957"/>
      <c r="C6" s="957"/>
      <c r="D6" s="957"/>
      <c r="E6" s="957"/>
    </row>
    <row r="7" spans="1:8" ht="12">
      <c r="C7" s="12"/>
    </row>
    <row r="8" spans="1:8" s="139" customFormat="1" ht="12">
      <c r="A8" s="139" t="s">
        <v>377</v>
      </c>
      <c r="B8" s="159">
        <v>6331.4</v>
      </c>
      <c r="C8" s="302">
        <v>9025.6</v>
      </c>
      <c r="D8" s="302">
        <v>7110.6</v>
      </c>
      <c r="E8" s="302">
        <v>6921</v>
      </c>
      <c r="F8" s="302">
        <v>8439</v>
      </c>
    </row>
    <row r="9" spans="1:8" ht="12">
      <c r="B9" s="47"/>
      <c r="C9" s="47"/>
      <c r="D9" s="5"/>
      <c r="E9" s="5"/>
      <c r="F9" s="69"/>
    </row>
    <row r="10" spans="1:8" ht="12">
      <c r="A10" s="378" t="s">
        <v>120</v>
      </c>
      <c r="B10" s="45">
        <v>1006.1</v>
      </c>
      <c r="C10" s="45">
        <v>1202.5999999999999</v>
      </c>
      <c r="D10" s="21">
        <v>844.9</v>
      </c>
      <c r="E10" s="21">
        <v>1029.7</v>
      </c>
      <c r="F10" s="423">
        <v>1310.8</v>
      </c>
      <c r="H10" s="47"/>
    </row>
    <row r="11" spans="1:8" ht="12">
      <c r="A11" s="378" t="s">
        <v>74</v>
      </c>
      <c r="B11" s="45">
        <v>1</v>
      </c>
      <c r="C11" s="45">
        <v>0.4</v>
      </c>
      <c r="D11" s="21">
        <v>0.3</v>
      </c>
      <c r="E11" s="21">
        <v>3.1</v>
      </c>
      <c r="F11" s="13">
        <v>3.8</v>
      </c>
    </row>
    <row r="12" spans="1:8" ht="12">
      <c r="A12" s="378" t="s">
        <v>75</v>
      </c>
      <c r="B12" s="45">
        <v>5289</v>
      </c>
      <c r="C12" s="45">
        <v>7768.2</v>
      </c>
      <c r="D12" s="21">
        <v>6168.8</v>
      </c>
      <c r="E12" s="21">
        <v>5865.4</v>
      </c>
      <c r="F12" s="13">
        <v>7108.3</v>
      </c>
    </row>
    <row r="13" spans="1:8" ht="12">
      <c r="A13" s="379" t="s">
        <v>125</v>
      </c>
      <c r="B13" s="45">
        <v>35.299999999999997</v>
      </c>
      <c r="C13" s="45">
        <v>54.4</v>
      </c>
      <c r="D13" s="45">
        <v>96.6</v>
      </c>
      <c r="E13" s="21">
        <v>22.8</v>
      </c>
      <c r="F13" s="13">
        <v>16.100000000000001</v>
      </c>
    </row>
    <row r="14" spans="1:8" ht="12">
      <c r="A14" s="379"/>
      <c r="B14" s="45"/>
      <c r="C14" s="45"/>
      <c r="D14" s="45"/>
      <c r="E14" s="45"/>
    </row>
    <row r="15" spans="1:8" ht="12.75" customHeight="1">
      <c r="A15" s="958" t="s">
        <v>233</v>
      </c>
      <c r="B15" s="958"/>
      <c r="C15" s="958"/>
      <c r="D15" s="958"/>
      <c r="E15" s="958"/>
    </row>
    <row r="16" spans="1:8" ht="12">
      <c r="A16" s="379"/>
      <c r="B16" s="45"/>
      <c r="C16" s="45"/>
      <c r="D16" s="45"/>
      <c r="E16" s="45"/>
    </row>
    <row r="17" spans="1:7" ht="12">
      <c r="A17" s="139" t="s">
        <v>377</v>
      </c>
      <c r="B17" s="139">
        <v>91.4</v>
      </c>
      <c r="C17" s="139">
        <v>142.6</v>
      </c>
      <c r="D17" s="139">
        <v>78.8</v>
      </c>
      <c r="E17" s="139">
        <v>97.3</v>
      </c>
      <c r="F17" s="139">
        <v>121.9</v>
      </c>
    </row>
    <row r="18" spans="1:7" ht="12">
      <c r="C18" s="12"/>
    </row>
    <row r="19" spans="1:7" ht="12">
      <c r="A19" s="378" t="s">
        <v>120</v>
      </c>
      <c r="B19" s="12">
        <v>187.2</v>
      </c>
      <c r="C19" s="12">
        <v>119.5</v>
      </c>
      <c r="D19" s="12">
        <v>70.3</v>
      </c>
      <c r="E19" s="12">
        <v>121.9</v>
      </c>
      <c r="F19" s="12">
        <v>127.3</v>
      </c>
    </row>
    <row r="20" spans="1:7" ht="12">
      <c r="A20" s="378" t="s">
        <v>74</v>
      </c>
      <c r="B20" s="47">
        <v>3432.8</v>
      </c>
      <c r="C20" s="47">
        <v>38.5</v>
      </c>
      <c r="D20" s="47">
        <v>96.6</v>
      </c>
      <c r="E20" s="12">
        <v>913.9</v>
      </c>
      <c r="F20" s="12">
        <v>122.6</v>
      </c>
    </row>
    <row r="21" spans="1:7" ht="12">
      <c r="A21" s="378" t="s">
        <v>75</v>
      </c>
      <c r="B21" s="12">
        <v>83.1</v>
      </c>
      <c r="C21" s="12">
        <v>146.9</v>
      </c>
      <c r="D21" s="12">
        <v>79.400000000000006</v>
      </c>
      <c r="E21" s="12">
        <v>95.1</v>
      </c>
      <c r="F21" s="12">
        <v>121.2</v>
      </c>
    </row>
    <row r="22" spans="1:7" ht="12">
      <c r="A22" s="379" t="s">
        <v>125</v>
      </c>
      <c r="B22" s="12">
        <v>138.30000000000001</v>
      </c>
      <c r="C22" s="12">
        <v>154.1</v>
      </c>
      <c r="D22" s="12">
        <v>177.4</v>
      </c>
      <c r="E22" s="12">
        <v>23.6</v>
      </c>
      <c r="F22" s="12">
        <v>70.2</v>
      </c>
    </row>
    <row r="23" spans="1:7" ht="12.75" customHeight="1" thickBot="1">
      <c r="A23" s="55"/>
      <c r="B23" s="55"/>
      <c r="C23" s="141"/>
      <c r="D23" s="55"/>
      <c r="E23" s="55"/>
      <c r="F23" s="55"/>
    </row>
    <row r="24" spans="1:7">
      <c r="E24" s="12" t="s">
        <v>397</v>
      </c>
    </row>
    <row r="25" spans="1:7" ht="18" customHeight="1">
      <c r="A25" s="151" t="s">
        <v>427</v>
      </c>
      <c r="B25" s="158"/>
      <c r="C25" s="137"/>
      <c r="D25" s="137"/>
    </row>
    <row r="26" spans="1:7" ht="18" customHeight="1">
      <c r="A26" s="151" t="s">
        <v>242</v>
      </c>
      <c r="B26" s="158"/>
      <c r="C26" s="137"/>
      <c r="D26" s="137"/>
    </row>
    <row r="27" spans="1:7" ht="18" customHeight="1" thickBot="1">
      <c r="A27" s="174" t="s">
        <v>203</v>
      </c>
      <c r="B27" s="47"/>
      <c r="E27" s="55"/>
      <c r="F27" s="55"/>
    </row>
    <row r="28" spans="1:7" ht="18" customHeight="1" thickBot="1">
      <c r="A28" s="138"/>
      <c r="B28" s="138">
        <v>2021</v>
      </c>
      <c r="C28" s="138">
        <v>2022</v>
      </c>
      <c r="D28" s="138">
        <v>2023</v>
      </c>
      <c r="E28" s="138">
        <v>2024</v>
      </c>
      <c r="F28" s="138">
        <v>2025</v>
      </c>
    </row>
    <row r="29" spans="1:7" ht="12" customHeight="1">
      <c r="A29" s="380"/>
      <c r="C29" s="12"/>
    </row>
    <row r="30" spans="1:7" ht="12" customHeight="1">
      <c r="A30" s="381" t="s">
        <v>377</v>
      </c>
      <c r="B30" s="159">
        <v>6331.4</v>
      </c>
      <c r="C30" s="159">
        <v>9025.6</v>
      </c>
      <c r="D30" s="302">
        <v>7110.6</v>
      </c>
      <c r="E30" s="302">
        <v>6921</v>
      </c>
      <c r="F30" s="302">
        <v>8439</v>
      </c>
      <c r="G30" s="13"/>
    </row>
    <row r="31" spans="1:7" ht="12" customHeight="1">
      <c r="A31" s="381"/>
      <c r="B31" s="13"/>
      <c r="C31" s="13"/>
      <c r="D31" s="13"/>
      <c r="E31" s="13"/>
      <c r="F31" s="45"/>
      <c r="G31" s="13"/>
    </row>
    <row r="32" spans="1:7" ht="12" customHeight="1">
      <c r="A32" s="293" t="s">
        <v>432</v>
      </c>
      <c r="B32" s="13">
        <v>14.3</v>
      </c>
      <c r="C32" s="13">
        <v>14.7</v>
      </c>
      <c r="D32" s="13">
        <v>4.5999999999999996</v>
      </c>
      <c r="E32" s="13">
        <v>1.7</v>
      </c>
      <c r="F32" s="13">
        <v>6.2</v>
      </c>
      <c r="G32" s="13"/>
    </row>
    <row r="33" spans="1:7" ht="12" customHeight="1">
      <c r="A33" s="293" t="s">
        <v>433</v>
      </c>
      <c r="B33" s="13">
        <v>335.8</v>
      </c>
      <c r="C33" s="13">
        <v>747.5</v>
      </c>
      <c r="D33" s="13">
        <v>451.5</v>
      </c>
      <c r="E33" s="13">
        <v>368.8</v>
      </c>
      <c r="F33" s="13">
        <v>432.5</v>
      </c>
      <c r="G33" s="13"/>
    </row>
    <row r="34" spans="1:7" ht="12" customHeight="1">
      <c r="A34" s="293" t="s">
        <v>443</v>
      </c>
      <c r="B34" s="13">
        <v>2389.8000000000002</v>
      </c>
      <c r="C34" s="13">
        <v>3373.2</v>
      </c>
      <c r="D34" s="13">
        <v>1924.9</v>
      </c>
      <c r="E34" s="13">
        <v>1630.7</v>
      </c>
      <c r="F34" s="13">
        <v>2485.9</v>
      </c>
      <c r="G34" s="13"/>
    </row>
    <row r="35" spans="1:7" ht="12" customHeight="1">
      <c r="A35" s="293" t="s">
        <v>444</v>
      </c>
      <c r="B35" s="13"/>
      <c r="C35" s="13"/>
      <c r="D35" s="13"/>
      <c r="E35" s="13"/>
      <c r="F35" s="45"/>
      <c r="G35" s="13"/>
    </row>
    <row r="36" spans="1:7" ht="12" customHeight="1">
      <c r="A36" s="293" t="s">
        <v>445</v>
      </c>
      <c r="B36" s="13">
        <v>164.9</v>
      </c>
      <c r="C36" s="13">
        <v>180.9</v>
      </c>
      <c r="D36" s="13">
        <v>330.2</v>
      </c>
      <c r="E36" s="13">
        <v>320.39999999999998</v>
      </c>
      <c r="F36" s="13">
        <v>309.5</v>
      </c>
      <c r="G36" s="13"/>
    </row>
    <row r="37" spans="1:7" ht="12" customHeight="1">
      <c r="A37" s="293" t="s">
        <v>446</v>
      </c>
      <c r="B37" s="13"/>
      <c r="C37" s="12"/>
      <c r="F37" s="45"/>
      <c r="G37" s="13"/>
    </row>
    <row r="38" spans="1:7" ht="12" customHeight="1">
      <c r="A38" s="293" t="s">
        <v>447</v>
      </c>
      <c r="B38" s="13">
        <v>1.7</v>
      </c>
      <c r="C38" s="13">
        <v>2.6</v>
      </c>
      <c r="D38" s="13">
        <v>1.9</v>
      </c>
      <c r="E38" s="13">
        <v>5.6</v>
      </c>
      <c r="F38" s="13">
        <v>79.400000000000006</v>
      </c>
      <c r="G38" s="13"/>
    </row>
    <row r="39" spans="1:7" ht="12" customHeight="1">
      <c r="A39" s="293" t="s">
        <v>386</v>
      </c>
      <c r="B39" s="13">
        <v>123.2</v>
      </c>
      <c r="C39" s="13">
        <v>395.5</v>
      </c>
      <c r="D39" s="13">
        <v>185.1</v>
      </c>
      <c r="E39" s="13">
        <v>132.4</v>
      </c>
      <c r="F39" s="13">
        <v>185.4</v>
      </c>
      <c r="G39" s="13"/>
    </row>
    <row r="40" spans="1:7" ht="12" customHeight="1">
      <c r="A40" s="293" t="s">
        <v>0</v>
      </c>
      <c r="B40" s="13"/>
      <c r="C40" s="13"/>
      <c r="D40" s="13"/>
      <c r="E40" s="13"/>
      <c r="F40" s="45"/>
      <c r="G40" s="13"/>
    </row>
    <row r="41" spans="1:7" ht="12" customHeight="1">
      <c r="A41" s="293" t="s">
        <v>1</v>
      </c>
      <c r="B41" s="13">
        <v>580.20000000000005</v>
      </c>
      <c r="C41" s="13">
        <v>935.3</v>
      </c>
      <c r="D41" s="13">
        <v>1517.2</v>
      </c>
      <c r="E41" s="13">
        <v>2046.3</v>
      </c>
      <c r="F41" s="13">
        <v>1890.4</v>
      </c>
      <c r="G41" s="13"/>
    </row>
    <row r="42" spans="1:7" ht="12" customHeight="1">
      <c r="A42" s="293" t="s">
        <v>434</v>
      </c>
      <c r="B42" s="13">
        <v>389.1</v>
      </c>
      <c r="C42" s="13">
        <v>185.1</v>
      </c>
      <c r="D42" s="13">
        <v>91</v>
      </c>
      <c r="E42" s="13">
        <v>152.6</v>
      </c>
      <c r="F42" s="13">
        <v>731.3</v>
      </c>
      <c r="G42" s="13"/>
    </row>
    <row r="43" spans="1:7" ht="12" customHeight="1">
      <c r="A43" s="293" t="s">
        <v>435</v>
      </c>
      <c r="B43" s="13">
        <v>6.8</v>
      </c>
      <c r="C43" s="13">
        <v>4.5999999999999996</v>
      </c>
      <c r="D43" s="13">
        <v>11.9</v>
      </c>
      <c r="E43" s="13">
        <v>5.4</v>
      </c>
      <c r="F43" s="13">
        <v>27.3</v>
      </c>
      <c r="G43" s="13"/>
    </row>
    <row r="44" spans="1:7" ht="12" customHeight="1">
      <c r="A44" s="294" t="s">
        <v>436</v>
      </c>
      <c r="B44" s="13">
        <v>113.4</v>
      </c>
      <c r="C44" s="13">
        <v>104.6</v>
      </c>
      <c r="D44" s="13">
        <v>122.6</v>
      </c>
      <c r="E44" s="13">
        <v>69.5</v>
      </c>
      <c r="F44" s="13">
        <v>133.30000000000001</v>
      </c>
      <c r="G44" s="13"/>
    </row>
    <row r="45" spans="1:7" ht="12" customHeight="1">
      <c r="A45" s="294" t="s">
        <v>437</v>
      </c>
      <c r="B45" s="13">
        <v>1663</v>
      </c>
      <c r="C45" s="13">
        <v>2826.4</v>
      </c>
      <c r="D45" s="13">
        <v>2254.1999999999998</v>
      </c>
      <c r="E45" s="13">
        <v>1098.7</v>
      </c>
      <c r="F45" s="13">
        <v>982.6</v>
      </c>
      <c r="G45" s="13"/>
    </row>
    <row r="46" spans="1:7" ht="12" customHeight="1">
      <c r="A46" s="293" t="s">
        <v>438</v>
      </c>
      <c r="B46" s="13">
        <v>43.1</v>
      </c>
      <c r="C46" s="13">
        <v>99</v>
      </c>
      <c r="D46" s="13">
        <v>80.8</v>
      </c>
      <c r="E46" s="13">
        <v>25.8</v>
      </c>
      <c r="F46" s="13">
        <v>31.1</v>
      </c>
      <c r="G46" s="13"/>
    </row>
    <row r="47" spans="1:7" ht="12" customHeight="1">
      <c r="A47" s="293" t="s">
        <v>2</v>
      </c>
      <c r="B47" s="13"/>
      <c r="C47" s="13"/>
      <c r="D47" s="13"/>
      <c r="E47" s="13"/>
      <c r="F47" s="45"/>
      <c r="G47" s="13"/>
    </row>
    <row r="48" spans="1:7" ht="12" customHeight="1">
      <c r="A48" s="293" t="s">
        <v>3</v>
      </c>
      <c r="B48" s="13">
        <v>472.5</v>
      </c>
      <c r="C48" s="13">
        <v>124.5</v>
      </c>
      <c r="D48" s="13">
        <v>86.2</v>
      </c>
      <c r="E48" s="13">
        <v>187.5</v>
      </c>
      <c r="F48" s="13">
        <v>258.8</v>
      </c>
      <c r="G48" s="13"/>
    </row>
    <row r="49" spans="1:7" ht="12" customHeight="1">
      <c r="A49" s="294" t="s">
        <v>439</v>
      </c>
      <c r="B49" s="13">
        <v>3.6</v>
      </c>
      <c r="C49" s="13">
        <v>4.4000000000000004</v>
      </c>
      <c r="D49" s="13">
        <v>13</v>
      </c>
      <c r="E49" s="13">
        <v>844.5</v>
      </c>
      <c r="F49" s="13">
        <v>847.7</v>
      </c>
      <c r="G49" s="13"/>
    </row>
    <row r="50" spans="1:7" ht="12" customHeight="1">
      <c r="A50" s="293" t="s">
        <v>4</v>
      </c>
      <c r="B50" s="13"/>
      <c r="C50" s="13"/>
      <c r="D50" s="13"/>
      <c r="E50" s="13"/>
      <c r="G50" s="13"/>
    </row>
    <row r="51" spans="1:7" ht="12" customHeight="1">
      <c r="A51" s="293" t="s">
        <v>5</v>
      </c>
      <c r="B51" s="13">
        <v>9.1</v>
      </c>
      <c r="C51" s="13">
        <v>6.5</v>
      </c>
      <c r="D51" s="13">
        <v>11.3</v>
      </c>
      <c r="E51" s="13">
        <v>4.2</v>
      </c>
      <c r="F51" s="13">
        <v>1.8</v>
      </c>
      <c r="G51" s="13"/>
    </row>
    <row r="52" spans="1:7" ht="11.25" customHeight="1">
      <c r="A52" s="293" t="s">
        <v>387</v>
      </c>
      <c r="B52" s="13">
        <v>3.6</v>
      </c>
      <c r="C52" s="13">
        <v>6.8</v>
      </c>
      <c r="D52" s="13">
        <v>8.6</v>
      </c>
      <c r="E52" s="13">
        <v>8.8000000000000007</v>
      </c>
      <c r="F52" s="13">
        <v>11.8</v>
      </c>
      <c r="G52" s="13"/>
    </row>
    <row r="53" spans="1:7" ht="12" customHeight="1">
      <c r="A53" s="366" t="s">
        <v>440</v>
      </c>
      <c r="B53" s="13">
        <v>6.6</v>
      </c>
      <c r="C53" s="13">
        <v>12.4</v>
      </c>
      <c r="D53" s="13">
        <v>6.9</v>
      </c>
      <c r="E53" s="12">
        <v>4.8</v>
      </c>
      <c r="F53" s="13">
        <v>15.1</v>
      </c>
      <c r="G53" s="13"/>
    </row>
    <row r="54" spans="1:7" ht="12">
      <c r="A54" s="293" t="s">
        <v>441</v>
      </c>
      <c r="B54" s="13">
        <v>5.8</v>
      </c>
      <c r="C54" s="13">
        <v>0.7</v>
      </c>
      <c r="D54" s="13">
        <v>8.4</v>
      </c>
      <c r="E54" s="13">
        <v>11</v>
      </c>
      <c r="F54" s="13">
        <v>6.4</v>
      </c>
      <c r="G54" s="13"/>
    </row>
    <row r="55" spans="1:7" ht="12">
      <c r="A55" s="293" t="s">
        <v>442</v>
      </c>
      <c r="B55" s="13">
        <v>4.9000000000000004</v>
      </c>
      <c r="C55" s="13">
        <v>0.9</v>
      </c>
      <c r="D55" s="13">
        <v>0.3</v>
      </c>
      <c r="E55" s="13">
        <v>2.2999999999999998</v>
      </c>
      <c r="F55" s="13">
        <v>2.5</v>
      </c>
    </row>
    <row r="56" spans="1:7" ht="13.5" thickBot="1">
      <c r="A56" s="55"/>
      <c r="B56" s="141"/>
      <c r="C56" s="55"/>
      <c r="D56" s="55"/>
      <c r="E56" s="55"/>
      <c r="F56" s="55"/>
    </row>
    <row r="57" spans="1:7" ht="9.75" customHeight="1"/>
    <row r="58" spans="1:7" ht="13.5">
      <c r="A58" s="161" t="s">
        <v>243</v>
      </c>
    </row>
  </sheetData>
  <mergeCells count="2">
    <mergeCell ref="A6:E6"/>
    <mergeCell ref="A15:E15"/>
  </mergeCells>
  <phoneticPr fontId="37" type="noConversion"/>
  <hyperlinks>
    <hyperlink ref="A1" location="Содержание!A1" display="Вернуться в содержание" xr:uid="{6170461C-4CC2-484A-8326-D09CC8C720C2}"/>
  </hyperlinks>
  <pageMargins left="0.78740157480314965" right="0.78740157480314965" top="0.78740157480314965" bottom="0.78740157480314965" header="0.74803149606299213" footer="0.51181102362204722"/>
  <pageSetup paperSize="9" firstPageNumber="154" fitToHeight="0" orientation="portrait" useFirstPageNumber="1" horizontalDpi="120" verticalDpi="144" r:id="rId1"/>
  <headerFooter alignWithMargins="0">
    <oddFooter>&amp;C&amp;"Times New Roman,обычный"&amp;9&amp;P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H335"/>
  <sheetViews>
    <sheetView topLeftCell="A16" zoomScaleNormal="100" workbookViewId="0">
      <pane xSplit="1" topLeftCell="B1" activePane="topRight" state="frozen"/>
      <selection pane="topRight" activeCell="I19" sqref="I19"/>
    </sheetView>
  </sheetViews>
  <sheetFormatPr defaultRowHeight="12"/>
  <cols>
    <col min="1" max="1" width="41.28515625" style="5" customWidth="1"/>
    <col min="2" max="2" width="9.140625" style="7" customWidth="1"/>
    <col min="3" max="4" width="9.140625" style="7"/>
    <col min="5" max="5" width="9.140625" style="21" customWidth="1"/>
    <col min="6" max="6" width="8.42578125" style="5" customWidth="1"/>
    <col min="7" max="16384" width="9.140625" style="5"/>
  </cols>
  <sheetData>
    <row r="1" spans="1:7" s="624" customFormat="1" ht="15.75">
      <c r="A1" s="635" t="s">
        <v>695</v>
      </c>
      <c r="B1" s="625"/>
      <c r="C1" s="625"/>
      <c r="D1" s="625"/>
      <c r="E1" s="626"/>
    </row>
    <row r="2" spans="1:7" s="14" customFormat="1" ht="18" customHeight="1">
      <c r="A2" s="11" t="s">
        <v>269</v>
      </c>
      <c r="B2" s="162"/>
      <c r="C2" s="7"/>
      <c r="D2" s="7"/>
      <c r="E2" s="309"/>
    </row>
    <row r="3" spans="1:7" s="15" customFormat="1" ht="16.5" customHeight="1" thickBot="1">
      <c r="A3" s="127" t="s">
        <v>203</v>
      </c>
      <c r="B3" s="153"/>
      <c r="C3" s="251"/>
      <c r="D3" s="251"/>
      <c r="E3" s="252"/>
    </row>
    <row r="4" spans="1:7" s="67" customFormat="1" ht="18" customHeight="1" thickBot="1">
      <c r="A4" s="138"/>
      <c r="B4" s="138">
        <v>2021</v>
      </c>
      <c r="C4" s="138">
        <v>2022</v>
      </c>
      <c r="D4" s="138">
        <v>2023</v>
      </c>
      <c r="E4" s="138">
        <v>2024</v>
      </c>
      <c r="F4" s="138">
        <v>2025</v>
      </c>
    </row>
    <row r="5" spans="1:7" s="47" customFormat="1" ht="5.25" customHeight="1">
      <c r="B5" s="148"/>
      <c r="C5" s="148"/>
      <c r="E5" s="13"/>
    </row>
    <row r="6" spans="1:7" s="149" customFormat="1" ht="12.95" customHeight="1">
      <c r="A6" s="382" t="s">
        <v>377</v>
      </c>
      <c r="B6" s="159">
        <v>1006.1</v>
      </c>
      <c r="C6" s="159">
        <v>1202.5999999999999</v>
      </c>
      <c r="D6" s="159">
        <v>844.9</v>
      </c>
      <c r="E6" s="140">
        <v>1029.7</v>
      </c>
      <c r="F6" s="423">
        <v>1310.8</v>
      </c>
      <c r="G6" s="820"/>
    </row>
    <row r="7" spans="1:7" s="47" customFormat="1" ht="5.25" customHeight="1">
      <c r="A7" s="383"/>
      <c r="E7" s="13"/>
      <c r="F7" s="864"/>
    </row>
    <row r="8" spans="1:7" s="149" customFormat="1" ht="12.75" customHeight="1">
      <c r="A8" s="382" t="s">
        <v>18</v>
      </c>
      <c r="B8" s="149">
        <v>218.8</v>
      </c>
      <c r="C8" s="149">
        <v>242.8</v>
      </c>
      <c r="D8" s="140">
        <v>278.8</v>
      </c>
      <c r="E8" s="140">
        <v>440.4</v>
      </c>
      <c r="F8" s="865">
        <v>329.3</v>
      </c>
    </row>
    <row r="9" spans="1:7" s="149" customFormat="1" ht="12.75" customHeight="1">
      <c r="A9" s="383" t="s">
        <v>25</v>
      </c>
      <c r="B9" s="47">
        <v>0.8</v>
      </c>
      <c r="C9" s="47">
        <v>2</v>
      </c>
      <c r="D9" s="13">
        <v>0.9</v>
      </c>
      <c r="E9" s="13">
        <v>26.1</v>
      </c>
      <c r="F9" s="426">
        <v>8.4</v>
      </c>
    </row>
    <row r="10" spans="1:7" s="47" customFormat="1" ht="12.75" customHeight="1">
      <c r="A10" s="383" t="s">
        <v>26</v>
      </c>
      <c r="B10" s="47">
        <v>0.7</v>
      </c>
      <c r="C10" s="47">
        <v>0.8</v>
      </c>
      <c r="D10" s="13">
        <v>2.4</v>
      </c>
      <c r="E10" s="13">
        <v>1.3</v>
      </c>
      <c r="F10" s="426">
        <v>1</v>
      </c>
    </row>
    <row r="11" spans="1:7" s="47" customFormat="1" ht="12.75" customHeight="1">
      <c r="A11" s="383" t="s">
        <v>28</v>
      </c>
      <c r="B11" s="47">
        <v>65.599999999999994</v>
      </c>
      <c r="C11" s="47">
        <v>90.6</v>
      </c>
      <c r="D11" s="13">
        <v>101.3</v>
      </c>
      <c r="E11" s="13">
        <v>113.6</v>
      </c>
      <c r="F11" s="426">
        <v>121.8</v>
      </c>
    </row>
    <row r="12" spans="1:7" s="47" customFormat="1" ht="12.75" customHeight="1">
      <c r="A12" s="383" t="s">
        <v>219</v>
      </c>
      <c r="B12" s="47">
        <v>147.19999999999999</v>
      </c>
      <c r="C12" s="47">
        <v>145.6</v>
      </c>
      <c r="D12" s="13">
        <v>159.80000000000001</v>
      </c>
      <c r="E12" s="13">
        <v>279.3</v>
      </c>
      <c r="F12" s="426">
        <v>181.6</v>
      </c>
      <c r="G12" s="819"/>
    </row>
    <row r="13" spans="1:7" s="47" customFormat="1" ht="12.75" customHeight="1">
      <c r="A13" s="47" t="s">
        <v>29</v>
      </c>
      <c r="B13" s="148">
        <v>1.6</v>
      </c>
      <c r="C13" s="148">
        <v>0.6</v>
      </c>
      <c r="D13" s="13">
        <v>0.5</v>
      </c>
      <c r="E13" s="13">
        <v>0.7</v>
      </c>
      <c r="F13" s="426">
        <v>0.2</v>
      </c>
    </row>
    <row r="14" spans="1:7" s="47" customFormat="1" ht="12.75" customHeight="1">
      <c r="A14" s="383" t="s">
        <v>32</v>
      </c>
      <c r="B14" s="47">
        <v>2.6</v>
      </c>
      <c r="C14" s="47">
        <v>3</v>
      </c>
      <c r="D14" s="13">
        <v>13.7</v>
      </c>
      <c r="E14" s="13">
        <v>19</v>
      </c>
      <c r="F14" s="426">
        <v>15.6</v>
      </c>
    </row>
    <row r="15" spans="1:7" s="47" customFormat="1" ht="12.75" customHeight="1">
      <c r="A15" s="47" t="s">
        <v>518</v>
      </c>
      <c r="B15" s="47">
        <v>0.3</v>
      </c>
      <c r="C15" s="47">
        <v>0.2</v>
      </c>
      <c r="D15" s="47">
        <v>0.2</v>
      </c>
      <c r="E15" s="13">
        <v>0.4</v>
      </c>
      <c r="F15" s="47">
        <v>0.7</v>
      </c>
    </row>
    <row r="16" spans="1:7" s="47" customFormat="1" ht="5.25" customHeight="1">
      <c r="A16" s="383"/>
      <c r="E16" s="13"/>
    </row>
    <row r="17" spans="1:8" s="149" customFormat="1" ht="12.75" customHeight="1">
      <c r="A17" s="382" t="s">
        <v>17</v>
      </c>
      <c r="B17" s="149">
        <v>787.3</v>
      </c>
      <c r="C17" s="149">
        <v>959.8</v>
      </c>
      <c r="D17" s="140">
        <v>566.1</v>
      </c>
      <c r="E17" s="140">
        <v>589.29999999999995</v>
      </c>
      <c r="F17" s="140">
        <v>981.5</v>
      </c>
      <c r="H17" s="821"/>
    </row>
    <row r="18" spans="1:8" s="47" customFormat="1" ht="12.75" customHeight="1">
      <c r="A18" s="383" t="s">
        <v>34</v>
      </c>
      <c r="B18" s="47">
        <v>1.6</v>
      </c>
      <c r="C18" s="47">
        <v>0.1</v>
      </c>
      <c r="D18" s="13">
        <v>0.5</v>
      </c>
      <c r="E18" s="13">
        <v>1.1000000000000001</v>
      </c>
      <c r="F18" s="13">
        <v>0.7</v>
      </c>
      <c r="H18" s="819"/>
    </row>
    <row r="19" spans="1:8" s="47" customFormat="1" ht="12.75" customHeight="1">
      <c r="A19" s="383" t="s">
        <v>33</v>
      </c>
      <c r="B19" s="47">
        <v>1.5</v>
      </c>
      <c r="C19" s="47">
        <v>0.7</v>
      </c>
      <c r="D19" s="47">
        <v>0</v>
      </c>
      <c r="E19" s="13">
        <v>2</v>
      </c>
      <c r="F19" s="13">
        <v>3.1</v>
      </c>
    </row>
    <row r="20" spans="1:8" s="47" customFormat="1" ht="12.75" customHeight="1">
      <c r="A20" s="383" t="s">
        <v>49</v>
      </c>
      <c r="B20" s="148" t="s">
        <v>381</v>
      </c>
      <c r="C20" s="148">
        <v>16</v>
      </c>
      <c r="D20" s="148">
        <v>0</v>
      </c>
      <c r="E20" s="13">
        <v>0</v>
      </c>
      <c r="F20" s="148" t="s">
        <v>381</v>
      </c>
    </row>
    <row r="21" spans="1:8" s="47" customFormat="1" ht="12.75" customHeight="1">
      <c r="A21" s="383" t="s">
        <v>234</v>
      </c>
      <c r="B21" s="47">
        <v>7.3</v>
      </c>
      <c r="C21" s="47">
        <v>8.9</v>
      </c>
      <c r="D21" s="13">
        <v>8.6999999999999993</v>
      </c>
      <c r="E21" s="13">
        <v>9.3000000000000007</v>
      </c>
      <c r="F21" s="13">
        <v>4.7</v>
      </c>
    </row>
    <row r="22" spans="1:8" s="47" customFormat="1" ht="12.75" customHeight="1">
      <c r="A22" s="383" t="s">
        <v>47</v>
      </c>
      <c r="B22" s="47">
        <v>11</v>
      </c>
      <c r="C22" s="47">
        <v>38.6</v>
      </c>
      <c r="D22" s="13">
        <v>3.3</v>
      </c>
      <c r="E22" s="13">
        <v>23.9</v>
      </c>
      <c r="F22" s="13">
        <v>4.9000000000000004</v>
      </c>
    </row>
    <row r="23" spans="1:8" s="47" customFormat="1" ht="12.75" customHeight="1">
      <c r="A23" s="307" t="s">
        <v>235</v>
      </c>
      <c r="B23" s="148" t="s">
        <v>381</v>
      </c>
      <c r="C23" s="148">
        <v>0.5</v>
      </c>
      <c r="D23" s="148" t="s">
        <v>381</v>
      </c>
      <c r="E23" s="45" t="s">
        <v>381</v>
      </c>
      <c r="F23" s="45" t="s">
        <v>381</v>
      </c>
    </row>
    <row r="24" spans="1:8" s="47" customFormat="1" ht="12.75" customHeight="1">
      <c r="A24" s="47" t="s">
        <v>72</v>
      </c>
      <c r="B24" s="47">
        <v>0.1</v>
      </c>
      <c r="C24" s="47">
        <v>0.2</v>
      </c>
      <c r="D24" s="47">
        <v>0</v>
      </c>
      <c r="E24" s="45" t="s">
        <v>381</v>
      </c>
      <c r="F24" s="45" t="s">
        <v>381</v>
      </c>
    </row>
    <row r="25" spans="1:8" s="47" customFormat="1" ht="12.75" customHeight="1">
      <c r="A25" s="383" t="s">
        <v>52</v>
      </c>
      <c r="B25" s="47">
        <v>0</v>
      </c>
      <c r="C25" s="47">
        <v>1.5</v>
      </c>
      <c r="D25" s="13">
        <v>0.6</v>
      </c>
      <c r="E25" s="13">
        <v>0.7</v>
      </c>
      <c r="F25" s="13">
        <v>0.4</v>
      </c>
    </row>
    <row r="26" spans="1:8" s="47" customFormat="1" ht="12.75" customHeight="1">
      <c r="A26" s="383" t="s">
        <v>50</v>
      </c>
      <c r="B26" s="47">
        <v>0.9</v>
      </c>
      <c r="C26" s="47">
        <v>0.4</v>
      </c>
      <c r="D26" s="13">
        <v>0.4</v>
      </c>
      <c r="E26" s="13">
        <v>5.5</v>
      </c>
      <c r="F26" s="13">
        <v>36</v>
      </c>
    </row>
    <row r="27" spans="1:8" s="47" customFormat="1" ht="12.75" customHeight="1">
      <c r="A27" s="47" t="s">
        <v>55</v>
      </c>
      <c r="B27" s="47">
        <v>1.6</v>
      </c>
      <c r="C27" s="47">
        <v>3.2</v>
      </c>
      <c r="D27" s="13">
        <v>3.6</v>
      </c>
      <c r="E27" s="13">
        <v>2.1</v>
      </c>
      <c r="F27" s="13">
        <v>8.3000000000000007</v>
      </c>
    </row>
    <row r="28" spans="1:8" s="47" customFormat="1" ht="12.75" customHeight="1">
      <c r="A28" s="269" t="s">
        <v>193</v>
      </c>
      <c r="B28" s="47">
        <v>0.5</v>
      </c>
      <c r="C28" s="47">
        <v>0.4</v>
      </c>
      <c r="D28" s="13">
        <v>0.5</v>
      </c>
      <c r="E28" s="13">
        <v>0.2</v>
      </c>
      <c r="F28" s="13">
        <v>0.5</v>
      </c>
    </row>
    <row r="29" spans="1:8" s="47" customFormat="1" ht="12.75" customHeight="1">
      <c r="A29" s="269" t="s">
        <v>51</v>
      </c>
      <c r="B29" s="148" t="s">
        <v>381</v>
      </c>
      <c r="C29" s="148">
        <v>0</v>
      </c>
      <c r="D29" s="148" t="s">
        <v>381</v>
      </c>
      <c r="E29" s="13">
        <v>0</v>
      </c>
      <c r="F29" s="13">
        <v>0</v>
      </c>
    </row>
    <row r="30" spans="1:8" s="47" customFormat="1" ht="12.75" customHeight="1">
      <c r="A30" s="383" t="s">
        <v>53</v>
      </c>
      <c r="B30" s="47">
        <v>2.6</v>
      </c>
      <c r="C30" s="47">
        <v>1.8</v>
      </c>
      <c r="D30" s="13">
        <v>0.8</v>
      </c>
      <c r="E30" s="13">
        <v>0.6</v>
      </c>
      <c r="F30" s="13">
        <v>2</v>
      </c>
    </row>
    <row r="31" spans="1:8" s="47" customFormat="1" ht="12.75" customHeight="1">
      <c r="A31" s="385" t="s">
        <v>194</v>
      </c>
      <c r="B31" s="148" t="s">
        <v>381</v>
      </c>
      <c r="C31" s="148">
        <v>0</v>
      </c>
      <c r="D31" s="148" t="s">
        <v>381</v>
      </c>
      <c r="E31" s="13">
        <v>0.3</v>
      </c>
      <c r="F31" s="13">
        <v>0.1</v>
      </c>
    </row>
    <row r="32" spans="1:8" s="47" customFormat="1" ht="12.75" customHeight="1">
      <c r="A32" s="383" t="s">
        <v>39</v>
      </c>
      <c r="B32" s="47">
        <v>4</v>
      </c>
      <c r="C32" s="47">
        <v>5.8</v>
      </c>
      <c r="D32" s="13">
        <v>0.1</v>
      </c>
      <c r="E32" s="13">
        <v>0.1</v>
      </c>
      <c r="F32" s="13">
        <v>0</v>
      </c>
    </row>
    <row r="33" spans="1:6" s="47" customFormat="1" ht="12.75" customHeight="1">
      <c r="A33" s="383" t="s">
        <v>484</v>
      </c>
      <c r="B33" s="47">
        <v>0</v>
      </c>
      <c r="C33" s="47">
        <v>0</v>
      </c>
      <c r="D33" s="47">
        <v>0</v>
      </c>
      <c r="E33" s="13">
        <v>0</v>
      </c>
      <c r="F33" s="13">
        <v>0</v>
      </c>
    </row>
    <row r="34" spans="1:6" s="47" customFormat="1" ht="12.75" customHeight="1">
      <c r="A34" s="383" t="s">
        <v>42</v>
      </c>
      <c r="B34" s="47">
        <v>30.6</v>
      </c>
      <c r="C34" s="47">
        <v>33.6</v>
      </c>
      <c r="D34" s="13">
        <v>20.3</v>
      </c>
      <c r="E34" s="13">
        <v>33.9</v>
      </c>
      <c r="F34" s="13">
        <v>43.9</v>
      </c>
    </row>
    <row r="35" spans="1:6" s="47" customFormat="1" ht="12.75" customHeight="1">
      <c r="A35" s="383" t="s">
        <v>40</v>
      </c>
      <c r="B35" s="47">
        <v>334.7</v>
      </c>
      <c r="C35" s="47">
        <v>326</v>
      </c>
      <c r="D35" s="13">
        <v>280.7</v>
      </c>
      <c r="E35" s="13">
        <v>286.5</v>
      </c>
      <c r="F35" s="13">
        <v>622.29999999999995</v>
      </c>
    </row>
    <row r="36" spans="1:6" s="47" customFormat="1" ht="12.75" customHeight="1">
      <c r="A36" s="383" t="s">
        <v>56</v>
      </c>
      <c r="B36" s="47">
        <v>0</v>
      </c>
      <c r="C36" s="47">
        <v>2.7</v>
      </c>
      <c r="D36" s="13">
        <v>0.1</v>
      </c>
      <c r="E36" s="13">
        <v>0.1</v>
      </c>
      <c r="F36" s="13">
        <v>0.1</v>
      </c>
    </row>
    <row r="37" spans="1:6" s="47" customFormat="1" ht="12.75" customHeight="1">
      <c r="A37" s="383" t="s">
        <v>57</v>
      </c>
      <c r="B37" s="47">
        <v>0.1</v>
      </c>
      <c r="C37" s="47">
        <v>0.1</v>
      </c>
      <c r="D37" s="13">
        <v>0.2</v>
      </c>
      <c r="E37" s="13">
        <v>0.1</v>
      </c>
      <c r="F37" s="13">
        <v>0.2</v>
      </c>
    </row>
    <row r="38" spans="1:6" s="47" customFormat="1" ht="12.75" customHeight="1">
      <c r="A38" s="383" t="s">
        <v>59</v>
      </c>
      <c r="B38" s="47">
        <v>0.2</v>
      </c>
      <c r="C38" s="47">
        <v>0.1</v>
      </c>
      <c r="D38" s="13">
        <v>0.5</v>
      </c>
      <c r="E38" s="13">
        <v>0</v>
      </c>
      <c r="F38" s="13">
        <v>0.1</v>
      </c>
    </row>
    <row r="39" spans="1:6" s="47" customFormat="1" ht="12.75" customHeight="1">
      <c r="A39" s="47" t="s">
        <v>60</v>
      </c>
      <c r="B39" s="148">
        <v>4.8</v>
      </c>
      <c r="C39" s="148">
        <v>8.9</v>
      </c>
      <c r="D39" s="13">
        <v>9.4</v>
      </c>
      <c r="E39" s="13">
        <v>76.400000000000006</v>
      </c>
      <c r="F39" s="45" t="s">
        <v>381</v>
      </c>
    </row>
    <row r="40" spans="1:6" s="47" customFormat="1" ht="12.75" customHeight="1">
      <c r="A40" s="10" t="s">
        <v>513</v>
      </c>
      <c r="B40" s="10">
        <v>0</v>
      </c>
      <c r="C40" s="10">
        <v>0</v>
      </c>
      <c r="D40" s="47">
        <v>0</v>
      </c>
      <c r="E40" s="13">
        <v>0.1</v>
      </c>
      <c r="F40" s="45" t="s">
        <v>381</v>
      </c>
    </row>
    <row r="41" spans="1:6" s="47" customFormat="1" ht="12.75" customHeight="1">
      <c r="A41" s="383" t="s">
        <v>62</v>
      </c>
      <c r="B41" s="47">
        <v>64.900000000000006</v>
      </c>
      <c r="C41" s="47">
        <v>62.1</v>
      </c>
      <c r="D41" s="13">
        <v>29.9</v>
      </c>
      <c r="E41" s="13">
        <v>9.1999999999999993</v>
      </c>
      <c r="F41" s="13">
        <v>70.900000000000006</v>
      </c>
    </row>
    <row r="42" spans="1:6" s="47" customFormat="1" ht="12.75" customHeight="1">
      <c r="A42" s="385" t="s">
        <v>405</v>
      </c>
      <c r="B42" s="47">
        <v>2.6</v>
      </c>
      <c r="C42" s="47">
        <v>16.2</v>
      </c>
      <c r="D42" s="13">
        <v>33.799999999999997</v>
      </c>
      <c r="E42" s="13">
        <v>13.9</v>
      </c>
      <c r="F42" s="13">
        <v>18.8</v>
      </c>
    </row>
    <row r="43" spans="1:6" s="47" customFormat="1" ht="12.75" customHeight="1">
      <c r="A43" s="383" t="s">
        <v>63</v>
      </c>
      <c r="B43" s="47">
        <v>1.2</v>
      </c>
      <c r="C43" s="47">
        <v>4.4000000000000004</v>
      </c>
      <c r="D43" s="13">
        <v>6.8</v>
      </c>
      <c r="E43" s="13">
        <v>4.9000000000000004</v>
      </c>
      <c r="F43" s="13">
        <v>0</v>
      </c>
    </row>
    <row r="44" spans="1:6" s="47" customFormat="1" ht="12.75" customHeight="1">
      <c r="A44" s="383" t="s">
        <v>236</v>
      </c>
      <c r="B44" s="47">
        <v>0.4</v>
      </c>
      <c r="C44" s="47">
        <v>8.3000000000000007</v>
      </c>
      <c r="D44" s="13">
        <v>8.1</v>
      </c>
      <c r="E44" s="13">
        <v>6.1</v>
      </c>
      <c r="F44" s="13">
        <v>0.4</v>
      </c>
    </row>
    <row r="45" spans="1:6" s="47" customFormat="1" ht="12.75" customHeight="1">
      <c r="A45" s="383" t="s">
        <v>67</v>
      </c>
      <c r="B45" s="47">
        <v>0.1</v>
      </c>
      <c r="C45" s="47">
        <v>0.1</v>
      </c>
      <c r="D45" s="13">
        <v>0.2</v>
      </c>
      <c r="E45" s="13">
        <v>0</v>
      </c>
      <c r="F45" s="13">
        <v>0</v>
      </c>
    </row>
    <row r="46" spans="1:6" s="47" customFormat="1" ht="12.75" customHeight="1">
      <c r="A46" s="47" t="s">
        <v>195</v>
      </c>
      <c r="B46" s="47">
        <v>1</v>
      </c>
      <c r="C46" s="47">
        <v>0.2</v>
      </c>
      <c r="D46" s="148" t="s">
        <v>381</v>
      </c>
      <c r="E46" s="13">
        <v>0.4</v>
      </c>
      <c r="F46" s="13">
        <v>0.6</v>
      </c>
    </row>
    <row r="47" spans="1:6" s="47" customFormat="1" ht="12.75" customHeight="1">
      <c r="A47" s="13" t="s">
        <v>302</v>
      </c>
      <c r="B47" s="47">
        <v>0.4</v>
      </c>
      <c r="C47" s="47">
        <v>0.6</v>
      </c>
      <c r="D47" s="13">
        <v>1.8</v>
      </c>
      <c r="E47" s="13">
        <v>1</v>
      </c>
      <c r="F47" s="13">
        <v>0.2</v>
      </c>
    </row>
    <row r="48" spans="1:6" s="47" customFormat="1" ht="12.75" customHeight="1">
      <c r="A48" s="383" t="s">
        <v>237</v>
      </c>
      <c r="B48" s="47">
        <v>54.7</v>
      </c>
      <c r="C48" s="47">
        <v>37.799999999999997</v>
      </c>
      <c r="D48" s="13">
        <v>42.9</v>
      </c>
      <c r="E48" s="13">
        <v>12.4</v>
      </c>
      <c r="F48" s="13">
        <v>30.7</v>
      </c>
    </row>
    <row r="49" spans="1:6" s="47" customFormat="1" ht="12.75" customHeight="1">
      <c r="A49" s="383" t="s">
        <v>238</v>
      </c>
      <c r="B49" s="47">
        <v>5.2</v>
      </c>
      <c r="C49" s="47">
        <v>10.7</v>
      </c>
      <c r="D49" s="13">
        <v>18.8</v>
      </c>
      <c r="E49" s="13">
        <v>15.3</v>
      </c>
      <c r="F49" s="13">
        <v>2.7</v>
      </c>
    </row>
    <row r="50" spans="1:6" s="47" customFormat="1" ht="12.75" customHeight="1">
      <c r="A50" s="383" t="s">
        <v>71</v>
      </c>
      <c r="B50" s="47">
        <v>237.9</v>
      </c>
      <c r="C50" s="47">
        <v>341.2</v>
      </c>
      <c r="D50" s="13">
        <v>37</v>
      </c>
      <c r="E50" s="13">
        <v>56.7</v>
      </c>
      <c r="F50" s="13">
        <v>118.7</v>
      </c>
    </row>
    <row r="51" spans="1:6" s="47" customFormat="1" ht="12.75" customHeight="1">
      <c r="A51" s="383" t="s">
        <v>46</v>
      </c>
      <c r="B51" s="47">
        <v>1</v>
      </c>
      <c r="C51" s="47">
        <v>1.2</v>
      </c>
      <c r="D51" s="13">
        <v>1</v>
      </c>
      <c r="E51" s="13">
        <v>1.6</v>
      </c>
      <c r="F51" s="13">
        <v>1.4</v>
      </c>
    </row>
    <row r="52" spans="1:6" s="47" customFormat="1" ht="12.75" customHeight="1">
      <c r="A52" s="13" t="s">
        <v>43</v>
      </c>
      <c r="B52" s="47">
        <v>0</v>
      </c>
      <c r="C52" s="47">
        <v>0.2</v>
      </c>
      <c r="D52" s="13">
        <v>0.5</v>
      </c>
      <c r="E52" s="13">
        <v>1.8</v>
      </c>
      <c r="F52" s="13">
        <v>0.9</v>
      </c>
    </row>
    <row r="53" spans="1:6" s="47" customFormat="1" ht="12.75" customHeight="1">
      <c r="A53" s="383" t="s">
        <v>70</v>
      </c>
      <c r="B53" s="47">
        <v>9.3000000000000007</v>
      </c>
      <c r="C53" s="47">
        <v>16.399999999999999</v>
      </c>
      <c r="D53" s="13">
        <v>26.5</v>
      </c>
      <c r="E53" s="13">
        <v>10.8</v>
      </c>
      <c r="F53" s="13">
        <v>3.9</v>
      </c>
    </row>
    <row r="54" spans="1:6" s="47" customFormat="1" ht="12.75" customHeight="1">
      <c r="A54" s="383" t="s">
        <v>54</v>
      </c>
      <c r="B54" s="47">
        <v>0.7</v>
      </c>
      <c r="C54" s="47">
        <v>7.6</v>
      </c>
      <c r="D54" s="13">
        <v>2.7</v>
      </c>
      <c r="E54" s="13">
        <v>2.2999999999999998</v>
      </c>
      <c r="F54" s="13">
        <v>0</v>
      </c>
    </row>
    <row r="55" spans="1:6" s="47" customFormat="1" ht="12.75" customHeight="1">
      <c r="A55" s="47" t="s">
        <v>407</v>
      </c>
      <c r="B55" s="148">
        <v>6</v>
      </c>
      <c r="C55" s="148">
        <v>2.6</v>
      </c>
      <c r="D55" s="13">
        <v>25</v>
      </c>
      <c r="E55" s="13">
        <v>0.3</v>
      </c>
      <c r="F55" s="148" t="s">
        <v>381</v>
      </c>
    </row>
    <row r="56" spans="1:6" s="47" customFormat="1" ht="12.75" customHeight="1">
      <c r="A56" s="47" t="s">
        <v>518</v>
      </c>
      <c r="B56" s="148">
        <v>0.4</v>
      </c>
      <c r="C56" s="148">
        <v>0.7</v>
      </c>
      <c r="D56" s="148">
        <v>1.4</v>
      </c>
      <c r="E56" s="13">
        <v>9.6999999999999993</v>
      </c>
      <c r="F56" s="47">
        <v>5</v>
      </c>
    </row>
    <row r="57" spans="1:6" s="47" customFormat="1" ht="9" customHeight="1" thickBot="1">
      <c r="A57" s="386"/>
      <c r="B57" s="386"/>
      <c r="C57" s="386"/>
      <c r="D57" s="386"/>
      <c r="E57" s="386"/>
      <c r="F57" s="386"/>
    </row>
    <row r="58" spans="1:6" s="10" customFormat="1" ht="9" customHeight="1">
      <c r="E58" s="21"/>
    </row>
    <row r="59" spans="1:6" s="10" customFormat="1" ht="12.75" customHeight="1">
      <c r="A59" s="43" t="s">
        <v>166</v>
      </c>
      <c r="E59" s="21"/>
    </row>
    <row r="60" spans="1:6" s="10" customFormat="1">
      <c r="B60" s="19"/>
      <c r="C60" s="19"/>
      <c r="E60" s="21"/>
    </row>
    <row r="61" spans="1:6" s="10" customFormat="1">
      <c r="B61" s="6"/>
      <c r="C61" s="19"/>
      <c r="D61" s="19" t="s">
        <v>397</v>
      </c>
      <c r="E61" s="21"/>
    </row>
    <row r="62" spans="1:6" s="10" customFormat="1">
      <c r="B62" s="6"/>
      <c r="C62" s="19"/>
      <c r="D62" s="19"/>
      <c r="E62" s="21"/>
    </row>
    <row r="63" spans="1:6" s="10" customFormat="1">
      <c r="B63" s="6"/>
      <c r="C63" s="19"/>
      <c r="D63" s="19"/>
      <c r="E63" s="21"/>
    </row>
    <row r="64" spans="1:6" s="10" customFormat="1">
      <c r="B64" s="6"/>
      <c r="C64" s="19"/>
      <c r="D64" s="19"/>
      <c r="E64" s="21"/>
    </row>
    <row r="65" spans="2:5" s="10" customFormat="1">
      <c r="B65" s="6"/>
      <c r="C65" s="19"/>
      <c r="D65" s="19"/>
      <c r="E65" s="21"/>
    </row>
    <row r="66" spans="2:5" s="10" customFormat="1">
      <c r="B66" s="6"/>
      <c r="C66" s="19"/>
      <c r="D66" s="19"/>
      <c r="E66" s="21"/>
    </row>
    <row r="67" spans="2:5" s="10" customFormat="1">
      <c r="B67" s="6"/>
      <c r="C67" s="19"/>
      <c r="D67" s="19"/>
      <c r="E67" s="21"/>
    </row>
    <row r="68" spans="2:5" s="10" customFormat="1">
      <c r="B68" s="6"/>
      <c r="C68" s="19"/>
      <c r="D68" s="19"/>
      <c r="E68" s="21"/>
    </row>
    <row r="69" spans="2:5" s="10" customFormat="1">
      <c r="B69" s="6"/>
      <c r="C69" s="19"/>
      <c r="D69" s="19"/>
      <c r="E69" s="21"/>
    </row>
    <row r="70" spans="2:5" s="10" customFormat="1">
      <c r="B70" s="6"/>
      <c r="C70" s="19"/>
      <c r="D70" s="19"/>
      <c r="E70" s="21"/>
    </row>
    <row r="71" spans="2:5" s="10" customFormat="1">
      <c r="B71" s="6"/>
      <c r="C71" s="19"/>
      <c r="D71" s="19"/>
      <c r="E71" s="21"/>
    </row>
    <row r="72" spans="2:5" s="10" customFormat="1">
      <c r="B72" s="6"/>
      <c r="C72" s="19"/>
      <c r="D72" s="19"/>
      <c r="E72" s="21"/>
    </row>
    <row r="73" spans="2:5" s="10" customFormat="1">
      <c r="B73" s="6"/>
      <c r="C73" s="19"/>
      <c r="D73" s="19"/>
      <c r="E73" s="21"/>
    </row>
    <row r="74" spans="2:5" s="10" customFormat="1">
      <c r="B74" s="6"/>
      <c r="C74" s="19"/>
      <c r="D74" s="19"/>
      <c r="E74" s="21"/>
    </row>
    <row r="75" spans="2:5" s="10" customFormat="1">
      <c r="B75" s="6"/>
      <c r="C75" s="19"/>
      <c r="D75" s="19"/>
      <c r="E75" s="21"/>
    </row>
    <row r="76" spans="2:5" s="10" customFormat="1">
      <c r="B76" s="6"/>
      <c r="C76" s="19"/>
      <c r="D76" s="19"/>
      <c r="E76" s="21"/>
    </row>
    <row r="77" spans="2:5" s="10" customFormat="1">
      <c r="B77" s="6"/>
      <c r="C77" s="19"/>
      <c r="D77" s="19"/>
      <c r="E77" s="21"/>
    </row>
    <row r="78" spans="2:5" s="10" customFormat="1">
      <c r="B78" s="6"/>
      <c r="C78" s="19"/>
      <c r="D78" s="19"/>
      <c r="E78" s="21"/>
    </row>
    <row r="79" spans="2:5" s="10" customFormat="1">
      <c r="B79" s="6"/>
      <c r="C79" s="19"/>
      <c r="D79" s="19"/>
      <c r="E79" s="21"/>
    </row>
    <row r="80" spans="2:5" s="10" customFormat="1">
      <c r="B80" s="6"/>
      <c r="C80" s="19"/>
      <c r="D80" s="19"/>
      <c r="E80" s="21"/>
    </row>
    <row r="81" spans="2:5" s="10" customFormat="1">
      <c r="B81" s="6"/>
      <c r="C81" s="19"/>
      <c r="D81" s="19"/>
      <c r="E81" s="21"/>
    </row>
    <row r="82" spans="2:5" s="10" customFormat="1">
      <c r="B82" s="6"/>
      <c r="C82" s="19"/>
      <c r="D82" s="19"/>
      <c r="E82" s="21"/>
    </row>
    <row r="83" spans="2:5" s="10" customFormat="1">
      <c r="B83" s="6"/>
      <c r="C83" s="19"/>
      <c r="D83" s="19"/>
      <c r="E83" s="21"/>
    </row>
    <row r="84" spans="2:5" s="10" customFormat="1">
      <c r="B84" s="6"/>
      <c r="C84" s="19"/>
      <c r="D84" s="19"/>
      <c r="E84" s="21"/>
    </row>
    <row r="85" spans="2:5" s="10" customFormat="1">
      <c r="B85" s="6"/>
      <c r="C85" s="19"/>
      <c r="D85" s="19"/>
      <c r="E85" s="21"/>
    </row>
    <row r="86" spans="2:5" s="10" customFormat="1">
      <c r="B86" s="6"/>
      <c r="C86" s="19"/>
      <c r="D86" s="19"/>
      <c r="E86" s="21"/>
    </row>
    <row r="87" spans="2:5" s="10" customFormat="1">
      <c r="B87" s="6"/>
      <c r="C87" s="19"/>
      <c r="D87" s="19"/>
      <c r="E87" s="21"/>
    </row>
    <row r="88" spans="2:5" s="10" customFormat="1">
      <c r="B88" s="6"/>
      <c r="C88" s="19"/>
      <c r="D88" s="19"/>
      <c r="E88" s="21"/>
    </row>
    <row r="89" spans="2:5" s="10" customFormat="1">
      <c r="B89" s="6"/>
      <c r="C89" s="19"/>
      <c r="D89" s="19"/>
      <c r="E89" s="21"/>
    </row>
    <row r="90" spans="2:5" s="10" customFormat="1">
      <c r="B90" s="6"/>
      <c r="C90" s="19"/>
      <c r="D90" s="19"/>
      <c r="E90" s="21"/>
    </row>
    <row r="91" spans="2:5" s="10" customFormat="1">
      <c r="B91" s="6"/>
      <c r="C91" s="19"/>
      <c r="D91" s="19"/>
      <c r="E91" s="21"/>
    </row>
    <row r="92" spans="2:5" s="10" customFormat="1">
      <c r="B92" s="6"/>
      <c r="C92" s="19"/>
      <c r="D92" s="19"/>
      <c r="E92" s="21"/>
    </row>
    <row r="93" spans="2:5" s="10" customFormat="1">
      <c r="B93" s="6"/>
      <c r="C93" s="19"/>
      <c r="D93" s="19"/>
      <c r="E93" s="21"/>
    </row>
    <row r="94" spans="2:5" s="10" customFormat="1">
      <c r="B94" s="6"/>
      <c r="C94" s="19"/>
      <c r="D94" s="19"/>
      <c r="E94" s="21"/>
    </row>
    <row r="95" spans="2:5" s="10" customFormat="1">
      <c r="B95" s="6"/>
      <c r="C95" s="19"/>
      <c r="D95" s="19"/>
      <c r="E95" s="21"/>
    </row>
    <row r="96" spans="2:5" s="10" customFormat="1">
      <c r="B96" s="6"/>
      <c r="C96" s="19"/>
      <c r="D96" s="19"/>
      <c r="E96" s="21"/>
    </row>
    <row r="97" spans="2:5" s="10" customFormat="1">
      <c r="B97" s="6"/>
      <c r="C97" s="19"/>
      <c r="D97" s="19"/>
      <c r="E97" s="21"/>
    </row>
    <row r="98" spans="2:5" s="10" customFormat="1">
      <c r="B98" s="6"/>
      <c r="C98" s="19"/>
      <c r="D98" s="19"/>
      <c r="E98" s="21"/>
    </row>
    <row r="99" spans="2:5" s="10" customFormat="1">
      <c r="B99" s="6"/>
      <c r="C99" s="19"/>
      <c r="D99" s="19"/>
      <c r="E99" s="21"/>
    </row>
    <row r="100" spans="2:5" s="10" customFormat="1">
      <c r="B100" s="6"/>
      <c r="C100" s="19"/>
      <c r="D100" s="19"/>
      <c r="E100" s="21"/>
    </row>
    <row r="101" spans="2:5" s="10" customFormat="1">
      <c r="B101" s="6"/>
      <c r="C101" s="19"/>
      <c r="D101" s="19"/>
      <c r="E101" s="21"/>
    </row>
    <row r="102" spans="2:5" s="10" customFormat="1">
      <c r="B102" s="6"/>
      <c r="C102" s="19"/>
      <c r="D102" s="19"/>
      <c r="E102" s="21"/>
    </row>
    <row r="103" spans="2:5" s="10" customFormat="1">
      <c r="B103" s="6"/>
      <c r="C103" s="19"/>
      <c r="D103" s="19"/>
      <c r="E103" s="21"/>
    </row>
    <row r="104" spans="2:5" s="10" customFormat="1">
      <c r="B104" s="6"/>
      <c r="C104" s="19"/>
      <c r="D104" s="19"/>
      <c r="E104" s="21"/>
    </row>
    <row r="105" spans="2:5" s="10" customFormat="1">
      <c r="B105" s="6"/>
      <c r="C105" s="19"/>
      <c r="D105" s="19"/>
      <c r="E105" s="21"/>
    </row>
    <row r="106" spans="2:5" s="10" customFormat="1">
      <c r="B106" s="6"/>
      <c r="C106" s="19"/>
      <c r="D106" s="19"/>
      <c r="E106" s="21"/>
    </row>
    <row r="107" spans="2:5" s="10" customFormat="1">
      <c r="B107" s="6"/>
      <c r="C107" s="19"/>
      <c r="D107" s="19"/>
      <c r="E107" s="21"/>
    </row>
    <row r="108" spans="2:5" s="10" customFormat="1">
      <c r="B108" s="6"/>
      <c r="C108" s="19"/>
      <c r="D108" s="19"/>
      <c r="E108" s="21"/>
    </row>
    <row r="109" spans="2:5" s="10" customFormat="1">
      <c r="B109" s="6"/>
      <c r="C109" s="19"/>
      <c r="D109" s="19"/>
      <c r="E109" s="21"/>
    </row>
    <row r="110" spans="2:5" s="10" customFormat="1">
      <c r="B110" s="6"/>
      <c r="C110" s="19"/>
      <c r="D110" s="19"/>
      <c r="E110" s="21"/>
    </row>
    <row r="111" spans="2:5" s="10" customFormat="1">
      <c r="B111" s="6"/>
      <c r="C111" s="19"/>
      <c r="D111" s="19"/>
      <c r="E111" s="21"/>
    </row>
    <row r="112" spans="2:5" s="10" customFormat="1">
      <c r="B112" s="6"/>
      <c r="C112" s="19"/>
      <c r="D112" s="19"/>
      <c r="E112" s="21"/>
    </row>
    <row r="113" spans="2:5" s="10" customFormat="1">
      <c r="B113" s="6"/>
      <c r="C113" s="19"/>
      <c r="D113" s="19"/>
      <c r="E113" s="21"/>
    </row>
    <row r="114" spans="2:5" s="10" customFormat="1">
      <c r="B114" s="6"/>
      <c r="C114" s="19"/>
      <c r="D114" s="19"/>
      <c r="E114" s="21"/>
    </row>
    <row r="115" spans="2:5" s="10" customFormat="1">
      <c r="B115" s="6"/>
      <c r="C115" s="19"/>
      <c r="D115" s="19"/>
      <c r="E115" s="21"/>
    </row>
    <row r="116" spans="2:5" s="10" customFormat="1">
      <c r="B116" s="6"/>
      <c r="C116" s="19"/>
      <c r="D116" s="19"/>
      <c r="E116" s="21"/>
    </row>
    <row r="117" spans="2:5" s="10" customFormat="1">
      <c r="B117" s="6"/>
      <c r="C117" s="19"/>
      <c r="D117" s="19"/>
      <c r="E117" s="21"/>
    </row>
    <row r="118" spans="2:5" s="10" customFormat="1">
      <c r="B118" s="6"/>
      <c r="C118" s="19"/>
      <c r="D118" s="19"/>
      <c r="E118" s="21"/>
    </row>
    <row r="119" spans="2:5" s="10" customFormat="1">
      <c r="B119" s="6"/>
      <c r="C119" s="19"/>
      <c r="D119" s="19"/>
      <c r="E119" s="21"/>
    </row>
    <row r="120" spans="2:5" s="10" customFormat="1">
      <c r="B120" s="6"/>
      <c r="C120" s="19"/>
      <c r="D120" s="19"/>
      <c r="E120" s="21"/>
    </row>
    <row r="121" spans="2:5" s="10" customFormat="1">
      <c r="B121" s="6"/>
      <c r="C121" s="19"/>
      <c r="D121" s="19"/>
      <c r="E121" s="21"/>
    </row>
    <row r="122" spans="2:5" s="10" customFormat="1">
      <c r="B122" s="6"/>
      <c r="C122" s="19"/>
      <c r="D122" s="19"/>
      <c r="E122" s="21"/>
    </row>
    <row r="123" spans="2:5" s="10" customFormat="1">
      <c r="B123" s="6"/>
      <c r="C123" s="19"/>
      <c r="D123" s="19"/>
      <c r="E123" s="21"/>
    </row>
    <row r="124" spans="2:5" s="10" customFormat="1">
      <c r="B124" s="6"/>
      <c r="C124" s="19"/>
      <c r="D124" s="19"/>
      <c r="E124" s="21"/>
    </row>
    <row r="125" spans="2:5" s="10" customFormat="1">
      <c r="B125" s="6"/>
      <c r="C125" s="19"/>
      <c r="D125" s="19"/>
      <c r="E125" s="21"/>
    </row>
    <row r="126" spans="2:5" s="10" customFormat="1">
      <c r="B126" s="6"/>
      <c r="C126" s="19"/>
      <c r="D126" s="19"/>
      <c r="E126" s="21"/>
    </row>
    <row r="127" spans="2:5" s="10" customFormat="1">
      <c r="B127" s="6"/>
      <c r="C127" s="19"/>
      <c r="D127" s="19"/>
      <c r="E127" s="21"/>
    </row>
    <row r="128" spans="2:5" s="10" customFormat="1">
      <c r="B128" s="6"/>
      <c r="C128" s="19"/>
      <c r="D128" s="19"/>
      <c r="E128" s="21"/>
    </row>
    <row r="129" spans="2:5" s="10" customFormat="1">
      <c r="B129" s="6"/>
      <c r="C129" s="19"/>
      <c r="D129" s="19"/>
      <c r="E129" s="21"/>
    </row>
    <row r="130" spans="2:5" s="10" customFormat="1">
      <c r="B130" s="6"/>
      <c r="C130" s="19"/>
      <c r="D130" s="19"/>
      <c r="E130" s="21"/>
    </row>
    <row r="131" spans="2:5" s="10" customFormat="1">
      <c r="B131" s="6"/>
      <c r="C131" s="19"/>
      <c r="D131" s="19"/>
      <c r="E131" s="21"/>
    </row>
    <row r="132" spans="2:5" s="10" customFormat="1">
      <c r="B132" s="6"/>
      <c r="C132" s="19"/>
      <c r="D132" s="19"/>
      <c r="E132" s="21"/>
    </row>
    <row r="133" spans="2:5" s="10" customFormat="1">
      <c r="B133" s="6"/>
      <c r="C133" s="19"/>
      <c r="D133" s="19"/>
      <c r="E133" s="21"/>
    </row>
    <row r="134" spans="2:5" s="10" customFormat="1">
      <c r="B134" s="6"/>
      <c r="C134" s="19"/>
      <c r="D134" s="19"/>
      <c r="E134" s="21"/>
    </row>
    <row r="135" spans="2:5" s="10" customFormat="1">
      <c r="B135" s="6"/>
      <c r="C135" s="19"/>
      <c r="D135" s="19"/>
      <c r="E135" s="21"/>
    </row>
    <row r="136" spans="2:5" s="10" customFormat="1">
      <c r="B136" s="6"/>
      <c r="C136" s="19"/>
      <c r="D136" s="19"/>
      <c r="E136" s="21"/>
    </row>
    <row r="137" spans="2:5" s="10" customFormat="1">
      <c r="B137" s="6"/>
      <c r="C137" s="19"/>
      <c r="D137" s="19"/>
      <c r="E137" s="21"/>
    </row>
    <row r="138" spans="2:5" s="10" customFormat="1">
      <c r="B138" s="6"/>
      <c r="C138" s="19"/>
      <c r="D138" s="19"/>
      <c r="E138" s="21"/>
    </row>
    <row r="139" spans="2:5" s="10" customFormat="1">
      <c r="B139" s="6"/>
      <c r="C139" s="19"/>
      <c r="D139" s="19"/>
      <c r="E139" s="21"/>
    </row>
    <row r="140" spans="2:5" s="10" customFormat="1">
      <c r="B140" s="6"/>
      <c r="C140" s="19"/>
      <c r="D140" s="19"/>
      <c r="E140" s="21"/>
    </row>
    <row r="141" spans="2:5" s="10" customFormat="1">
      <c r="B141" s="6"/>
      <c r="C141" s="19"/>
      <c r="D141" s="19"/>
      <c r="E141" s="21"/>
    </row>
    <row r="142" spans="2:5" s="10" customFormat="1">
      <c r="B142" s="6"/>
      <c r="C142" s="19"/>
      <c r="D142" s="19"/>
      <c r="E142" s="21"/>
    </row>
    <row r="143" spans="2:5" s="10" customFormat="1">
      <c r="B143" s="6"/>
      <c r="C143" s="19"/>
      <c r="D143" s="19"/>
      <c r="E143" s="21"/>
    </row>
    <row r="144" spans="2:5" s="10" customFormat="1">
      <c r="B144" s="6"/>
      <c r="C144" s="19"/>
      <c r="D144" s="19"/>
      <c r="E144" s="21"/>
    </row>
    <row r="145" spans="2:5" s="10" customFormat="1">
      <c r="B145" s="6"/>
      <c r="C145" s="19"/>
      <c r="D145" s="19"/>
      <c r="E145" s="21"/>
    </row>
    <row r="146" spans="2:5" s="10" customFormat="1">
      <c r="B146" s="6"/>
      <c r="C146" s="19"/>
      <c r="D146" s="19"/>
      <c r="E146" s="21"/>
    </row>
    <row r="147" spans="2:5" s="10" customFormat="1">
      <c r="B147" s="6"/>
      <c r="C147" s="19"/>
      <c r="D147" s="19"/>
      <c r="E147" s="21"/>
    </row>
    <row r="148" spans="2:5" s="10" customFormat="1">
      <c r="B148" s="6"/>
      <c r="C148" s="19"/>
      <c r="D148" s="19"/>
      <c r="E148" s="21"/>
    </row>
    <row r="149" spans="2:5" s="10" customFormat="1">
      <c r="B149" s="6"/>
      <c r="C149" s="19"/>
      <c r="D149" s="19"/>
      <c r="E149" s="21"/>
    </row>
    <row r="150" spans="2:5" s="10" customFormat="1">
      <c r="B150" s="6"/>
      <c r="C150" s="19"/>
      <c r="D150" s="19"/>
      <c r="E150" s="21"/>
    </row>
    <row r="151" spans="2:5" s="10" customFormat="1">
      <c r="B151" s="6"/>
      <c r="C151" s="19"/>
      <c r="D151" s="19"/>
      <c r="E151" s="21"/>
    </row>
    <row r="152" spans="2:5" s="10" customFormat="1">
      <c r="B152" s="6"/>
      <c r="C152" s="19"/>
      <c r="D152" s="19"/>
      <c r="E152" s="21"/>
    </row>
    <row r="153" spans="2:5" s="10" customFormat="1">
      <c r="B153" s="6"/>
      <c r="C153" s="19"/>
      <c r="D153" s="19"/>
      <c r="E153" s="21"/>
    </row>
    <row r="154" spans="2:5" s="10" customFormat="1">
      <c r="B154" s="6"/>
      <c r="C154" s="19"/>
      <c r="D154" s="19"/>
      <c r="E154" s="21"/>
    </row>
    <row r="155" spans="2:5" s="10" customFormat="1">
      <c r="B155" s="6"/>
      <c r="C155" s="19"/>
      <c r="D155" s="19"/>
      <c r="E155" s="21"/>
    </row>
    <row r="156" spans="2:5" s="10" customFormat="1">
      <c r="B156" s="6"/>
      <c r="C156" s="6"/>
      <c r="D156" s="6"/>
      <c r="E156" s="21"/>
    </row>
    <row r="157" spans="2:5" s="10" customFormat="1">
      <c r="B157" s="6"/>
      <c r="C157" s="6"/>
      <c r="D157" s="6"/>
      <c r="E157" s="21"/>
    </row>
    <row r="158" spans="2:5" s="10" customFormat="1">
      <c r="B158" s="6"/>
      <c r="C158" s="6"/>
      <c r="D158" s="6"/>
      <c r="E158" s="21"/>
    </row>
    <row r="159" spans="2:5" s="10" customFormat="1">
      <c r="B159" s="6"/>
      <c r="C159" s="6"/>
      <c r="D159" s="6"/>
      <c r="E159" s="21"/>
    </row>
    <row r="160" spans="2:5" s="10" customFormat="1">
      <c r="B160" s="6"/>
      <c r="C160" s="6"/>
      <c r="D160" s="6"/>
      <c r="E160" s="21"/>
    </row>
    <row r="161" spans="2:5" s="10" customFormat="1">
      <c r="B161" s="6"/>
      <c r="C161" s="6"/>
      <c r="D161" s="6"/>
      <c r="E161" s="21"/>
    </row>
    <row r="162" spans="2:5" s="10" customFormat="1">
      <c r="B162" s="6"/>
      <c r="C162" s="6"/>
      <c r="D162" s="6"/>
      <c r="E162" s="21"/>
    </row>
    <row r="163" spans="2:5" s="10" customFormat="1">
      <c r="B163" s="6"/>
      <c r="C163" s="6"/>
      <c r="D163" s="6"/>
      <c r="E163" s="21"/>
    </row>
    <row r="164" spans="2:5" s="10" customFormat="1">
      <c r="B164" s="6"/>
      <c r="C164" s="6"/>
      <c r="D164" s="6"/>
      <c r="E164" s="21"/>
    </row>
    <row r="165" spans="2:5" s="10" customFormat="1">
      <c r="B165" s="6"/>
      <c r="C165" s="6"/>
      <c r="D165" s="6"/>
      <c r="E165" s="21"/>
    </row>
    <row r="166" spans="2:5" s="10" customFormat="1">
      <c r="B166" s="6"/>
      <c r="C166" s="6"/>
      <c r="D166" s="6"/>
      <c r="E166" s="21"/>
    </row>
    <row r="167" spans="2:5" s="10" customFormat="1">
      <c r="B167" s="6"/>
      <c r="C167" s="6"/>
      <c r="D167" s="6"/>
      <c r="E167" s="21"/>
    </row>
    <row r="168" spans="2:5" s="10" customFormat="1">
      <c r="B168" s="6"/>
      <c r="C168" s="6"/>
      <c r="D168" s="6"/>
      <c r="E168" s="21"/>
    </row>
    <row r="169" spans="2:5" s="10" customFormat="1">
      <c r="B169" s="6"/>
      <c r="C169" s="6"/>
      <c r="D169" s="6"/>
      <c r="E169" s="21"/>
    </row>
    <row r="170" spans="2:5" s="10" customFormat="1">
      <c r="B170" s="6"/>
      <c r="C170" s="6"/>
      <c r="D170" s="6"/>
      <c r="E170" s="21"/>
    </row>
    <row r="171" spans="2:5" s="10" customFormat="1">
      <c r="B171" s="6"/>
      <c r="C171" s="6"/>
      <c r="D171" s="6"/>
      <c r="E171" s="21"/>
    </row>
    <row r="172" spans="2:5" s="10" customFormat="1">
      <c r="B172" s="6"/>
      <c r="C172" s="6"/>
      <c r="D172" s="6"/>
      <c r="E172" s="21"/>
    </row>
    <row r="173" spans="2:5" s="10" customFormat="1">
      <c r="B173" s="6"/>
      <c r="C173" s="6"/>
      <c r="D173" s="6"/>
      <c r="E173" s="21"/>
    </row>
    <row r="174" spans="2:5" s="10" customFormat="1">
      <c r="B174" s="6"/>
      <c r="C174" s="6"/>
      <c r="D174" s="6"/>
      <c r="E174" s="21"/>
    </row>
    <row r="175" spans="2:5" s="10" customFormat="1">
      <c r="B175" s="6"/>
      <c r="C175" s="6"/>
      <c r="D175" s="6"/>
      <c r="E175" s="21"/>
    </row>
    <row r="176" spans="2:5" s="10" customFormat="1">
      <c r="B176" s="6"/>
      <c r="C176" s="6"/>
      <c r="D176" s="6"/>
      <c r="E176" s="21"/>
    </row>
    <row r="177" spans="2:5" s="10" customFormat="1">
      <c r="B177" s="6"/>
      <c r="C177" s="6"/>
      <c r="D177" s="6"/>
      <c r="E177" s="21"/>
    </row>
    <row r="178" spans="2:5" s="10" customFormat="1">
      <c r="B178" s="6"/>
      <c r="C178" s="6"/>
      <c r="D178" s="6"/>
      <c r="E178" s="21"/>
    </row>
    <row r="179" spans="2:5" s="10" customFormat="1">
      <c r="B179" s="6"/>
      <c r="C179" s="6"/>
      <c r="D179" s="6"/>
      <c r="E179" s="21"/>
    </row>
    <row r="180" spans="2:5" s="10" customFormat="1">
      <c r="B180" s="6"/>
      <c r="C180" s="6"/>
      <c r="D180" s="6"/>
      <c r="E180" s="21"/>
    </row>
    <row r="181" spans="2:5" s="10" customFormat="1">
      <c r="B181" s="6"/>
      <c r="C181" s="6"/>
      <c r="D181" s="6"/>
      <c r="E181" s="21"/>
    </row>
    <row r="182" spans="2:5" s="10" customFormat="1">
      <c r="B182" s="6"/>
      <c r="C182" s="6"/>
      <c r="D182" s="6"/>
      <c r="E182" s="21"/>
    </row>
    <row r="183" spans="2:5" s="10" customFormat="1">
      <c r="B183" s="6"/>
      <c r="C183" s="6"/>
      <c r="D183" s="6"/>
      <c r="E183" s="21"/>
    </row>
    <row r="184" spans="2:5" s="10" customFormat="1">
      <c r="B184" s="6"/>
      <c r="C184" s="6"/>
      <c r="D184" s="6"/>
      <c r="E184" s="21"/>
    </row>
    <row r="185" spans="2:5" s="10" customFormat="1">
      <c r="B185" s="6"/>
      <c r="C185" s="6"/>
      <c r="D185" s="6"/>
      <c r="E185" s="21"/>
    </row>
    <row r="186" spans="2:5" s="10" customFormat="1">
      <c r="B186" s="6"/>
      <c r="C186" s="6"/>
      <c r="D186" s="6"/>
      <c r="E186" s="21"/>
    </row>
    <row r="187" spans="2:5" s="10" customFormat="1">
      <c r="B187" s="6"/>
      <c r="C187" s="6"/>
      <c r="D187" s="6"/>
      <c r="E187" s="21"/>
    </row>
    <row r="188" spans="2:5" s="10" customFormat="1">
      <c r="B188" s="6"/>
      <c r="C188" s="6"/>
      <c r="D188" s="6"/>
      <c r="E188" s="21"/>
    </row>
    <row r="189" spans="2:5" s="10" customFormat="1">
      <c r="B189" s="6"/>
      <c r="C189" s="6"/>
      <c r="D189" s="6"/>
      <c r="E189" s="21"/>
    </row>
    <row r="190" spans="2:5" s="10" customFormat="1">
      <c r="B190" s="6"/>
      <c r="C190" s="6"/>
      <c r="D190" s="6"/>
      <c r="E190" s="21"/>
    </row>
    <row r="191" spans="2:5" s="10" customFormat="1">
      <c r="B191" s="6"/>
      <c r="C191" s="6"/>
      <c r="D191" s="6"/>
      <c r="E191" s="21"/>
    </row>
    <row r="192" spans="2:5" s="10" customFormat="1">
      <c r="B192" s="6"/>
      <c r="C192" s="6"/>
      <c r="D192" s="6"/>
      <c r="E192" s="21"/>
    </row>
    <row r="193" spans="2:5" s="10" customFormat="1">
      <c r="B193" s="6"/>
      <c r="C193" s="6"/>
      <c r="D193" s="6"/>
      <c r="E193" s="21"/>
    </row>
    <row r="194" spans="2:5" s="10" customFormat="1">
      <c r="B194" s="6"/>
      <c r="C194" s="6"/>
      <c r="D194" s="6"/>
      <c r="E194" s="21"/>
    </row>
    <row r="195" spans="2:5" s="10" customFormat="1">
      <c r="B195" s="6"/>
      <c r="C195" s="6"/>
      <c r="D195" s="6"/>
      <c r="E195" s="21"/>
    </row>
    <row r="196" spans="2:5" s="10" customFormat="1">
      <c r="B196" s="6"/>
      <c r="C196" s="6"/>
      <c r="D196" s="6"/>
      <c r="E196" s="21"/>
    </row>
    <row r="197" spans="2:5" s="10" customFormat="1">
      <c r="B197" s="6"/>
      <c r="C197" s="6"/>
      <c r="D197" s="6"/>
      <c r="E197" s="21"/>
    </row>
    <row r="198" spans="2:5" s="10" customFormat="1">
      <c r="B198" s="6"/>
      <c r="C198" s="6"/>
      <c r="D198" s="6"/>
      <c r="E198" s="21"/>
    </row>
    <row r="199" spans="2:5" s="10" customFormat="1">
      <c r="B199" s="6"/>
      <c r="C199" s="6"/>
      <c r="D199" s="6"/>
      <c r="E199" s="21"/>
    </row>
    <row r="200" spans="2:5" s="10" customFormat="1">
      <c r="B200" s="6"/>
      <c r="C200" s="6"/>
      <c r="D200" s="6"/>
      <c r="E200" s="21"/>
    </row>
    <row r="201" spans="2:5" s="10" customFormat="1">
      <c r="B201" s="6"/>
      <c r="C201" s="6"/>
      <c r="D201" s="6"/>
      <c r="E201" s="21"/>
    </row>
    <row r="202" spans="2:5" s="10" customFormat="1">
      <c r="B202" s="6"/>
      <c r="C202" s="6"/>
      <c r="D202" s="6"/>
      <c r="E202" s="21"/>
    </row>
    <row r="203" spans="2:5" s="10" customFormat="1">
      <c r="B203" s="6"/>
      <c r="C203" s="6"/>
      <c r="D203" s="6"/>
      <c r="E203" s="21"/>
    </row>
    <row r="204" spans="2:5" s="10" customFormat="1">
      <c r="B204" s="6"/>
      <c r="C204" s="6"/>
      <c r="D204" s="6"/>
      <c r="E204" s="21"/>
    </row>
    <row r="205" spans="2:5" s="10" customFormat="1">
      <c r="B205" s="6"/>
      <c r="C205" s="6"/>
      <c r="D205" s="6"/>
      <c r="E205" s="21"/>
    </row>
    <row r="206" spans="2:5" s="10" customFormat="1">
      <c r="B206" s="6"/>
      <c r="C206" s="6"/>
      <c r="D206" s="6"/>
      <c r="E206" s="21"/>
    </row>
    <row r="207" spans="2:5" s="10" customFormat="1">
      <c r="B207" s="6"/>
      <c r="C207" s="6"/>
      <c r="D207" s="6"/>
      <c r="E207" s="21"/>
    </row>
    <row r="208" spans="2:5" s="10" customFormat="1">
      <c r="B208" s="6"/>
      <c r="C208" s="6"/>
      <c r="D208" s="6"/>
      <c r="E208" s="21"/>
    </row>
    <row r="209" spans="2:5" s="10" customFormat="1">
      <c r="B209" s="6"/>
      <c r="C209" s="6"/>
      <c r="D209" s="6"/>
      <c r="E209" s="21"/>
    </row>
    <row r="210" spans="2:5" s="10" customFormat="1">
      <c r="B210" s="6"/>
      <c r="C210" s="6"/>
      <c r="D210" s="6"/>
      <c r="E210" s="21"/>
    </row>
    <row r="211" spans="2:5" s="10" customFormat="1">
      <c r="B211" s="6"/>
      <c r="C211" s="6"/>
      <c r="D211" s="6"/>
      <c r="E211" s="21"/>
    </row>
    <row r="212" spans="2:5" s="10" customFormat="1">
      <c r="B212" s="6"/>
      <c r="C212" s="6"/>
      <c r="D212" s="6"/>
      <c r="E212" s="21"/>
    </row>
    <row r="213" spans="2:5" s="10" customFormat="1">
      <c r="B213" s="6"/>
      <c r="C213" s="6"/>
      <c r="D213" s="6"/>
      <c r="E213" s="21"/>
    </row>
    <row r="214" spans="2:5" s="10" customFormat="1">
      <c r="B214" s="6"/>
      <c r="C214" s="6"/>
      <c r="D214" s="6"/>
      <c r="E214" s="21"/>
    </row>
    <row r="215" spans="2:5" s="10" customFormat="1">
      <c r="B215" s="6"/>
      <c r="C215" s="6"/>
      <c r="D215" s="6"/>
      <c r="E215" s="21"/>
    </row>
    <row r="216" spans="2:5" s="10" customFormat="1">
      <c r="B216" s="6"/>
      <c r="C216" s="6"/>
      <c r="D216" s="6"/>
      <c r="E216" s="21"/>
    </row>
    <row r="217" spans="2:5" s="10" customFormat="1">
      <c r="B217" s="6"/>
      <c r="C217" s="6"/>
      <c r="D217" s="6"/>
      <c r="E217" s="21"/>
    </row>
    <row r="218" spans="2:5" s="10" customFormat="1">
      <c r="B218" s="6"/>
      <c r="C218" s="6"/>
      <c r="D218" s="6"/>
      <c r="E218" s="21"/>
    </row>
    <row r="219" spans="2:5" s="10" customFormat="1">
      <c r="B219" s="6"/>
      <c r="C219" s="6"/>
      <c r="D219" s="6"/>
      <c r="E219" s="21"/>
    </row>
    <row r="220" spans="2:5" s="10" customFormat="1">
      <c r="B220" s="6"/>
      <c r="C220" s="6"/>
      <c r="D220" s="6"/>
      <c r="E220" s="21"/>
    </row>
    <row r="221" spans="2:5" s="10" customFormat="1">
      <c r="B221" s="6"/>
      <c r="C221" s="6"/>
      <c r="D221" s="6"/>
      <c r="E221" s="21"/>
    </row>
    <row r="222" spans="2:5" s="10" customFormat="1">
      <c r="B222" s="6"/>
      <c r="C222" s="6"/>
      <c r="D222" s="6"/>
      <c r="E222" s="21"/>
    </row>
    <row r="223" spans="2:5" s="10" customFormat="1">
      <c r="B223" s="6"/>
      <c r="C223" s="6"/>
      <c r="D223" s="6"/>
      <c r="E223" s="21"/>
    </row>
    <row r="224" spans="2:5" s="10" customFormat="1">
      <c r="B224" s="6"/>
      <c r="C224" s="6"/>
      <c r="D224" s="6"/>
      <c r="E224" s="21"/>
    </row>
    <row r="225" spans="2:5" s="10" customFormat="1">
      <c r="B225" s="6"/>
      <c r="C225" s="6"/>
      <c r="D225" s="6"/>
      <c r="E225" s="21"/>
    </row>
    <row r="226" spans="2:5" s="10" customFormat="1">
      <c r="B226" s="6"/>
      <c r="C226" s="6"/>
      <c r="D226" s="6"/>
      <c r="E226" s="21"/>
    </row>
    <row r="227" spans="2:5" s="10" customFormat="1">
      <c r="B227" s="6"/>
      <c r="C227" s="6"/>
      <c r="D227" s="6"/>
      <c r="E227" s="21"/>
    </row>
    <row r="228" spans="2:5" s="10" customFormat="1">
      <c r="B228" s="6"/>
      <c r="C228" s="6"/>
      <c r="D228" s="6"/>
      <c r="E228" s="21"/>
    </row>
    <row r="229" spans="2:5" s="10" customFormat="1">
      <c r="B229" s="6"/>
      <c r="C229" s="6"/>
      <c r="D229" s="6"/>
      <c r="E229" s="21"/>
    </row>
    <row r="230" spans="2:5" s="10" customFormat="1">
      <c r="B230" s="6"/>
      <c r="C230" s="6"/>
      <c r="D230" s="6"/>
      <c r="E230" s="21"/>
    </row>
    <row r="231" spans="2:5" s="10" customFormat="1">
      <c r="B231" s="6"/>
      <c r="C231" s="6"/>
      <c r="D231" s="6"/>
      <c r="E231" s="21"/>
    </row>
    <row r="232" spans="2:5" s="10" customFormat="1">
      <c r="B232" s="6"/>
      <c r="C232" s="6"/>
      <c r="D232" s="6"/>
      <c r="E232" s="21"/>
    </row>
    <row r="233" spans="2:5" s="10" customFormat="1">
      <c r="B233" s="6"/>
      <c r="C233" s="6"/>
      <c r="D233" s="6"/>
      <c r="E233" s="21"/>
    </row>
    <row r="234" spans="2:5" s="10" customFormat="1">
      <c r="B234" s="6"/>
      <c r="C234" s="6"/>
      <c r="D234" s="6"/>
      <c r="E234" s="21"/>
    </row>
    <row r="235" spans="2:5" s="10" customFormat="1">
      <c r="B235" s="6"/>
      <c r="C235" s="6"/>
      <c r="D235" s="6"/>
      <c r="E235" s="21"/>
    </row>
    <row r="236" spans="2:5" s="10" customFormat="1">
      <c r="B236" s="6"/>
      <c r="C236" s="6"/>
      <c r="D236" s="6"/>
      <c r="E236" s="21"/>
    </row>
    <row r="237" spans="2:5" s="10" customFormat="1">
      <c r="B237" s="6"/>
      <c r="C237" s="6"/>
      <c r="D237" s="6"/>
      <c r="E237" s="21"/>
    </row>
    <row r="238" spans="2:5" s="10" customFormat="1">
      <c r="B238" s="6"/>
      <c r="C238" s="6"/>
      <c r="D238" s="6"/>
      <c r="E238" s="21"/>
    </row>
    <row r="239" spans="2:5" s="10" customFormat="1">
      <c r="B239" s="6"/>
      <c r="C239" s="6"/>
      <c r="D239" s="6"/>
      <c r="E239" s="21"/>
    </row>
    <row r="240" spans="2:5" s="10" customFormat="1">
      <c r="B240" s="6"/>
      <c r="C240" s="6"/>
      <c r="D240" s="6"/>
      <c r="E240" s="21"/>
    </row>
    <row r="241" spans="2:5" s="10" customFormat="1">
      <c r="B241" s="6"/>
      <c r="C241" s="6"/>
      <c r="D241" s="6"/>
      <c r="E241" s="21"/>
    </row>
    <row r="242" spans="2:5" s="10" customFormat="1">
      <c r="B242" s="6"/>
      <c r="C242" s="6"/>
      <c r="D242" s="6"/>
      <c r="E242" s="21"/>
    </row>
    <row r="243" spans="2:5" s="10" customFormat="1">
      <c r="B243" s="6"/>
      <c r="C243" s="6"/>
      <c r="D243" s="6"/>
      <c r="E243" s="21"/>
    </row>
    <row r="244" spans="2:5" s="10" customFormat="1">
      <c r="B244" s="6"/>
      <c r="C244" s="6"/>
      <c r="D244" s="6"/>
      <c r="E244" s="21"/>
    </row>
    <row r="245" spans="2:5" s="10" customFormat="1">
      <c r="B245" s="6"/>
      <c r="C245" s="6"/>
      <c r="D245" s="6"/>
      <c r="E245" s="21"/>
    </row>
    <row r="246" spans="2:5" s="10" customFormat="1">
      <c r="B246" s="6"/>
      <c r="C246" s="6"/>
      <c r="D246" s="6"/>
      <c r="E246" s="21"/>
    </row>
    <row r="247" spans="2:5" s="10" customFormat="1">
      <c r="B247" s="6"/>
      <c r="C247" s="6"/>
      <c r="D247" s="6"/>
      <c r="E247" s="21"/>
    </row>
    <row r="248" spans="2:5" s="10" customFormat="1">
      <c r="B248" s="6"/>
      <c r="C248" s="6"/>
      <c r="D248" s="6"/>
      <c r="E248" s="21"/>
    </row>
    <row r="249" spans="2:5" s="10" customFormat="1">
      <c r="B249" s="6"/>
      <c r="C249" s="6"/>
      <c r="D249" s="6"/>
      <c r="E249" s="21"/>
    </row>
    <row r="250" spans="2:5" s="10" customFormat="1">
      <c r="B250" s="6"/>
      <c r="C250" s="6"/>
      <c r="D250" s="6"/>
      <c r="E250" s="21"/>
    </row>
    <row r="251" spans="2:5" s="10" customFormat="1">
      <c r="B251" s="6"/>
      <c r="C251" s="6"/>
      <c r="D251" s="6"/>
      <c r="E251" s="21"/>
    </row>
    <row r="252" spans="2:5" s="10" customFormat="1">
      <c r="B252" s="6"/>
      <c r="C252" s="6"/>
      <c r="D252" s="6"/>
      <c r="E252" s="21"/>
    </row>
    <row r="253" spans="2:5" s="10" customFormat="1">
      <c r="B253" s="6"/>
      <c r="C253" s="6"/>
      <c r="D253" s="6"/>
      <c r="E253" s="21"/>
    </row>
    <row r="254" spans="2:5" s="10" customFormat="1">
      <c r="B254" s="6"/>
      <c r="C254" s="6"/>
      <c r="D254" s="6"/>
      <c r="E254" s="21"/>
    </row>
    <row r="255" spans="2:5" s="10" customFormat="1">
      <c r="B255" s="6"/>
      <c r="C255" s="6"/>
      <c r="D255" s="6"/>
      <c r="E255" s="21"/>
    </row>
    <row r="256" spans="2:5" s="10" customFormat="1">
      <c r="B256" s="6"/>
      <c r="C256" s="6"/>
      <c r="D256" s="6"/>
      <c r="E256" s="21"/>
    </row>
    <row r="257" spans="2:5" s="10" customFormat="1">
      <c r="B257" s="6"/>
      <c r="C257" s="6"/>
      <c r="D257" s="6"/>
      <c r="E257" s="21"/>
    </row>
    <row r="258" spans="2:5" s="10" customFormat="1">
      <c r="B258" s="6"/>
      <c r="C258" s="6"/>
      <c r="D258" s="6"/>
      <c r="E258" s="21"/>
    </row>
    <row r="259" spans="2:5" s="10" customFormat="1">
      <c r="B259" s="6"/>
      <c r="C259" s="6"/>
      <c r="D259" s="6"/>
      <c r="E259" s="21"/>
    </row>
    <row r="260" spans="2:5" s="10" customFormat="1">
      <c r="B260" s="6"/>
      <c r="C260" s="6"/>
      <c r="D260" s="6"/>
      <c r="E260" s="21"/>
    </row>
    <row r="261" spans="2:5" s="10" customFormat="1">
      <c r="B261" s="6"/>
      <c r="C261" s="6"/>
      <c r="D261" s="6"/>
      <c r="E261" s="21"/>
    </row>
    <row r="262" spans="2:5" s="10" customFormat="1">
      <c r="B262" s="6"/>
      <c r="C262" s="6"/>
      <c r="D262" s="6"/>
      <c r="E262" s="21"/>
    </row>
    <row r="263" spans="2:5" s="10" customFormat="1">
      <c r="B263" s="6"/>
      <c r="C263" s="6"/>
      <c r="D263" s="6"/>
      <c r="E263" s="21"/>
    </row>
    <row r="264" spans="2:5" s="10" customFormat="1">
      <c r="B264" s="6"/>
      <c r="C264" s="6"/>
      <c r="D264" s="6"/>
      <c r="E264" s="21"/>
    </row>
    <row r="265" spans="2:5" s="10" customFormat="1">
      <c r="B265" s="6"/>
      <c r="C265" s="6"/>
      <c r="D265" s="6"/>
      <c r="E265" s="21"/>
    </row>
    <row r="266" spans="2:5" s="10" customFormat="1">
      <c r="B266" s="6"/>
      <c r="C266" s="6"/>
      <c r="D266" s="6"/>
      <c r="E266" s="21"/>
    </row>
    <row r="267" spans="2:5" s="10" customFormat="1">
      <c r="B267" s="6"/>
      <c r="C267" s="6"/>
      <c r="D267" s="6"/>
      <c r="E267" s="21"/>
    </row>
    <row r="268" spans="2:5" s="10" customFormat="1">
      <c r="B268" s="6"/>
      <c r="C268" s="6"/>
      <c r="D268" s="6"/>
      <c r="E268" s="21"/>
    </row>
    <row r="269" spans="2:5" s="10" customFormat="1">
      <c r="B269" s="6"/>
      <c r="C269" s="6"/>
      <c r="D269" s="6"/>
      <c r="E269" s="21"/>
    </row>
    <row r="270" spans="2:5" s="10" customFormat="1">
      <c r="B270" s="6"/>
      <c r="C270" s="6"/>
      <c r="D270" s="6"/>
      <c r="E270" s="21"/>
    </row>
    <row r="271" spans="2:5" s="10" customFormat="1">
      <c r="B271" s="6"/>
      <c r="C271" s="6"/>
      <c r="D271" s="6"/>
      <c r="E271" s="21"/>
    </row>
    <row r="272" spans="2:5" s="10" customFormat="1">
      <c r="B272" s="6"/>
      <c r="C272" s="6"/>
      <c r="D272" s="6"/>
      <c r="E272" s="21"/>
    </row>
    <row r="273" spans="2:5" s="10" customFormat="1">
      <c r="B273" s="6"/>
      <c r="C273" s="6"/>
      <c r="D273" s="6"/>
      <c r="E273" s="21"/>
    </row>
    <row r="274" spans="2:5" s="10" customFormat="1">
      <c r="B274" s="6"/>
      <c r="C274" s="6"/>
      <c r="D274" s="6"/>
      <c r="E274" s="21"/>
    </row>
    <row r="275" spans="2:5" s="10" customFormat="1">
      <c r="B275" s="6"/>
      <c r="C275" s="6"/>
      <c r="D275" s="6"/>
      <c r="E275" s="21"/>
    </row>
    <row r="276" spans="2:5" s="10" customFormat="1">
      <c r="B276" s="6"/>
      <c r="C276" s="6"/>
      <c r="D276" s="6"/>
      <c r="E276" s="21"/>
    </row>
    <row r="277" spans="2:5" s="10" customFormat="1">
      <c r="B277" s="6"/>
      <c r="C277" s="6"/>
      <c r="D277" s="6"/>
      <c r="E277" s="21"/>
    </row>
    <row r="278" spans="2:5" s="10" customFormat="1">
      <c r="B278" s="6"/>
      <c r="C278" s="6"/>
      <c r="D278" s="6"/>
      <c r="E278" s="21"/>
    </row>
    <row r="279" spans="2:5" s="10" customFormat="1">
      <c r="B279" s="6"/>
      <c r="C279" s="6"/>
      <c r="D279" s="6"/>
      <c r="E279" s="21"/>
    </row>
    <row r="280" spans="2:5" s="10" customFormat="1">
      <c r="B280" s="6"/>
      <c r="C280" s="6"/>
      <c r="D280" s="6"/>
      <c r="E280" s="21"/>
    </row>
    <row r="281" spans="2:5" s="10" customFormat="1">
      <c r="B281" s="6"/>
      <c r="C281" s="6"/>
      <c r="D281" s="6"/>
      <c r="E281" s="21"/>
    </row>
    <row r="282" spans="2:5" s="10" customFormat="1">
      <c r="B282" s="6"/>
      <c r="C282" s="6"/>
      <c r="D282" s="6"/>
      <c r="E282" s="21"/>
    </row>
    <row r="283" spans="2:5" s="10" customFormat="1">
      <c r="B283" s="6"/>
      <c r="C283" s="6"/>
      <c r="D283" s="6"/>
      <c r="E283" s="21"/>
    </row>
    <row r="284" spans="2:5" s="10" customFormat="1">
      <c r="B284" s="6"/>
      <c r="C284" s="6"/>
      <c r="D284" s="6"/>
      <c r="E284" s="21"/>
    </row>
    <row r="285" spans="2:5" s="10" customFormat="1">
      <c r="B285" s="6"/>
      <c r="C285" s="6"/>
      <c r="D285" s="6"/>
      <c r="E285" s="21"/>
    </row>
    <row r="286" spans="2:5" s="10" customFormat="1">
      <c r="B286" s="6"/>
      <c r="C286" s="6"/>
      <c r="D286" s="6"/>
      <c r="E286" s="21"/>
    </row>
    <row r="287" spans="2:5" s="10" customFormat="1">
      <c r="B287" s="6"/>
      <c r="C287" s="6"/>
      <c r="D287" s="6"/>
      <c r="E287" s="21"/>
    </row>
    <row r="288" spans="2:5" s="10" customFormat="1">
      <c r="B288" s="6"/>
      <c r="C288" s="6"/>
      <c r="D288" s="6"/>
      <c r="E288" s="21"/>
    </row>
    <row r="289" spans="2:5" s="10" customFormat="1">
      <c r="B289" s="6"/>
      <c r="C289" s="6"/>
      <c r="D289" s="6"/>
      <c r="E289" s="21"/>
    </row>
    <row r="290" spans="2:5" s="10" customFormat="1">
      <c r="B290" s="6"/>
      <c r="C290" s="6"/>
      <c r="D290" s="6"/>
      <c r="E290" s="21"/>
    </row>
    <row r="291" spans="2:5" s="10" customFormat="1">
      <c r="B291" s="6"/>
      <c r="C291" s="6"/>
      <c r="D291" s="6"/>
      <c r="E291" s="21"/>
    </row>
    <row r="292" spans="2:5" s="10" customFormat="1">
      <c r="B292" s="6"/>
      <c r="C292" s="6"/>
      <c r="D292" s="6"/>
      <c r="E292" s="21"/>
    </row>
    <row r="293" spans="2:5" s="10" customFormat="1">
      <c r="B293" s="6"/>
      <c r="C293" s="6"/>
      <c r="D293" s="6"/>
      <c r="E293" s="21"/>
    </row>
    <row r="294" spans="2:5" s="10" customFormat="1">
      <c r="B294" s="6"/>
      <c r="C294" s="6"/>
      <c r="D294" s="6"/>
      <c r="E294" s="21"/>
    </row>
    <row r="295" spans="2:5" s="10" customFormat="1">
      <c r="B295" s="6"/>
      <c r="C295" s="6"/>
      <c r="D295" s="6"/>
      <c r="E295" s="21"/>
    </row>
    <row r="296" spans="2:5" s="10" customFormat="1">
      <c r="B296" s="6"/>
      <c r="C296" s="6"/>
      <c r="D296" s="6"/>
      <c r="E296" s="21"/>
    </row>
    <row r="297" spans="2:5" s="10" customFormat="1">
      <c r="B297" s="6"/>
      <c r="C297" s="6"/>
      <c r="D297" s="6"/>
      <c r="E297" s="21"/>
    </row>
    <row r="298" spans="2:5" s="10" customFormat="1">
      <c r="B298" s="6"/>
      <c r="C298" s="6"/>
      <c r="D298" s="6"/>
      <c r="E298" s="21"/>
    </row>
    <row r="299" spans="2:5" s="10" customFormat="1">
      <c r="B299" s="6"/>
      <c r="C299" s="6"/>
      <c r="D299" s="6"/>
      <c r="E299" s="21"/>
    </row>
    <row r="300" spans="2:5" s="10" customFormat="1">
      <c r="B300" s="6"/>
      <c r="C300" s="6"/>
      <c r="D300" s="6"/>
      <c r="E300" s="21"/>
    </row>
    <row r="301" spans="2:5" s="10" customFormat="1">
      <c r="B301" s="6"/>
      <c r="C301" s="6"/>
      <c r="D301" s="6"/>
      <c r="E301" s="21"/>
    </row>
    <row r="302" spans="2:5" s="10" customFormat="1">
      <c r="B302" s="6"/>
      <c r="C302" s="6"/>
      <c r="D302" s="6"/>
      <c r="E302" s="21"/>
    </row>
    <row r="303" spans="2:5" s="10" customFormat="1">
      <c r="B303" s="6"/>
      <c r="C303" s="6"/>
      <c r="D303" s="6"/>
      <c r="E303" s="21"/>
    </row>
    <row r="304" spans="2:5" s="10" customFormat="1">
      <c r="B304" s="6"/>
      <c r="C304" s="6"/>
      <c r="D304" s="6"/>
      <c r="E304" s="21"/>
    </row>
    <row r="305" spans="2:5" s="10" customFormat="1">
      <c r="B305" s="6"/>
      <c r="C305" s="6"/>
      <c r="D305" s="6"/>
      <c r="E305" s="21"/>
    </row>
    <row r="306" spans="2:5" s="10" customFormat="1">
      <c r="B306" s="6"/>
      <c r="C306" s="6"/>
      <c r="D306" s="6"/>
      <c r="E306" s="21"/>
    </row>
    <row r="307" spans="2:5" s="10" customFormat="1">
      <c r="B307" s="6"/>
      <c r="C307" s="6"/>
      <c r="D307" s="6"/>
      <c r="E307" s="21"/>
    </row>
    <row r="308" spans="2:5" s="10" customFormat="1">
      <c r="B308" s="6"/>
      <c r="C308" s="6"/>
      <c r="D308" s="6"/>
      <c r="E308" s="21"/>
    </row>
    <row r="309" spans="2:5" s="10" customFormat="1">
      <c r="B309" s="6"/>
      <c r="C309" s="6"/>
      <c r="D309" s="6"/>
      <c r="E309" s="21"/>
    </row>
    <row r="310" spans="2:5" s="10" customFormat="1">
      <c r="B310" s="6"/>
      <c r="C310" s="6"/>
      <c r="D310" s="6"/>
      <c r="E310" s="21"/>
    </row>
    <row r="311" spans="2:5" s="10" customFormat="1">
      <c r="B311" s="6"/>
      <c r="C311" s="6"/>
      <c r="D311" s="6"/>
      <c r="E311" s="21"/>
    </row>
    <row r="312" spans="2:5" s="10" customFormat="1">
      <c r="B312" s="6"/>
      <c r="C312" s="6"/>
      <c r="D312" s="6"/>
      <c r="E312" s="21"/>
    </row>
    <row r="313" spans="2:5" s="10" customFormat="1">
      <c r="B313" s="6"/>
      <c r="C313" s="6"/>
      <c r="D313" s="6"/>
      <c r="E313" s="21"/>
    </row>
    <row r="314" spans="2:5" s="10" customFormat="1">
      <c r="B314" s="6"/>
      <c r="C314" s="6"/>
      <c r="D314" s="6"/>
      <c r="E314" s="21"/>
    </row>
    <row r="315" spans="2:5" s="10" customFormat="1">
      <c r="B315" s="6"/>
      <c r="C315" s="6"/>
      <c r="D315" s="6"/>
      <c r="E315" s="21"/>
    </row>
    <row r="316" spans="2:5" s="10" customFormat="1">
      <c r="B316" s="6"/>
      <c r="C316" s="6"/>
      <c r="D316" s="6"/>
      <c r="E316" s="21"/>
    </row>
    <row r="317" spans="2:5" s="10" customFormat="1">
      <c r="B317" s="6"/>
      <c r="C317" s="6"/>
      <c r="D317" s="6"/>
      <c r="E317" s="21"/>
    </row>
    <row r="318" spans="2:5" s="10" customFormat="1">
      <c r="B318" s="6"/>
      <c r="C318" s="6"/>
      <c r="D318" s="6"/>
      <c r="E318" s="21"/>
    </row>
    <row r="319" spans="2:5" s="10" customFormat="1">
      <c r="B319" s="6"/>
      <c r="C319" s="6"/>
      <c r="D319" s="6"/>
      <c r="E319" s="21"/>
    </row>
    <row r="320" spans="2:5" s="10" customFormat="1">
      <c r="B320" s="6"/>
      <c r="C320" s="6"/>
      <c r="D320" s="6"/>
      <c r="E320" s="21"/>
    </row>
    <row r="321" spans="2:5" s="10" customFormat="1">
      <c r="B321" s="6"/>
      <c r="C321" s="6"/>
      <c r="D321" s="6"/>
      <c r="E321" s="21"/>
    </row>
    <row r="322" spans="2:5" s="10" customFormat="1">
      <c r="B322" s="6"/>
      <c r="C322" s="6"/>
      <c r="D322" s="6"/>
      <c r="E322" s="21"/>
    </row>
    <row r="323" spans="2:5" s="10" customFormat="1">
      <c r="B323" s="6"/>
      <c r="C323" s="6"/>
      <c r="D323" s="6"/>
      <c r="E323" s="21"/>
    </row>
    <row r="324" spans="2:5" s="10" customFormat="1">
      <c r="B324" s="6"/>
      <c r="C324" s="6"/>
      <c r="D324" s="6"/>
      <c r="E324" s="21"/>
    </row>
    <row r="325" spans="2:5" s="10" customFormat="1">
      <c r="B325" s="6"/>
      <c r="C325" s="6"/>
      <c r="D325" s="6"/>
      <c r="E325" s="21"/>
    </row>
    <row r="326" spans="2:5" s="10" customFormat="1">
      <c r="B326" s="6"/>
      <c r="C326" s="6"/>
      <c r="D326" s="6"/>
      <c r="E326" s="21"/>
    </row>
    <row r="327" spans="2:5" s="10" customFormat="1">
      <c r="B327" s="6"/>
      <c r="C327" s="6"/>
      <c r="D327" s="6"/>
      <c r="E327" s="21"/>
    </row>
    <row r="328" spans="2:5" s="10" customFormat="1">
      <c r="B328" s="6"/>
      <c r="C328" s="6"/>
      <c r="D328" s="6"/>
      <c r="E328" s="21"/>
    </row>
    <row r="329" spans="2:5" s="10" customFormat="1">
      <c r="B329" s="6"/>
      <c r="C329" s="6"/>
      <c r="D329" s="6"/>
      <c r="E329" s="21"/>
    </row>
    <row r="330" spans="2:5" s="10" customFormat="1">
      <c r="B330" s="6"/>
      <c r="C330" s="6"/>
      <c r="D330" s="6"/>
      <c r="E330" s="21"/>
    </row>
    <row r="331" spans="2:5" s="10" customFormat="1">
      <c r="B331" s="6"/>
      <c r="C331" s="6"/>
      <c r="D331" s="6"/>
      <c r="E331" s="21"/>
    </row>
    <row r="332" spans="2:5" s="10" customFormat="1">
      <c r="B332" s="6"/>
      <c r="C332" s="6"/>
      <c r="D332" s="6"/>
      <c r="E332" s="21"/>
    </row>
    <row r="333" spans="2:5" s="10" customFormat="1">
      <c r="B333" s="6"/>
      <c r="C333" s="6"/>
      <c r="D333" s="6"/>
      <c r="E333" s="21"/>
    </row>
    <row r="334" spans="2:5" s="10" customFormat="1">
      <c r="B334" s="6"/>
      <c r="C334" s="6"/>
      <c r="D334" s="6"/>
      <c r="E334" s="21"/>
    </row>
    <row r="335" spans="2:5" s="10" customFormat="1">
      <c r="B335" s="6"/>
      <c r="C335" s="6"/>
      <c r="D335" s="6"/>
      <c r="E335" s="21"/>
    </row>
  </sheetData>
  <hyperlinks>
    <hyperlink ref="A1" location="Содержание!A1" display="Вернуться в содержание" xr:uid="{34EC6D0B-4BB4-42D2-9F59-9BD8FDE9B246}"/>
  </hyperlinks>
  <pageMargins left="0.78740157480314965" right="0.78740157480314965" top="0.59055118110236227" bottom="0.78740157480314965" header="0.51181102362204722" footer="0.51181102362204722"/>
  <pageSetup paperSize="9" firstPageNumber="155" orientation="portrait" useFirstPageNumber="1" horizontalDpi="120" verticalDpi="144" r:id="rId1"/>
  <headerFooter alignWithMargins="0">
    <oddFooter>&amp;C&amp;"Times New Roman,обычный"&amp;9&amp;P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F95"/>
  <sheetViews>
    <sheetView topLeftCell="A31" zoomScaleNormal="100" workbookViewId="0">
      <selection activeCell="C83" sqref="C83:F83"/>
    </sheetView>
  </sheetViews>
  <sheetFormatPr defaultColWidth="8.85546875" defaultRowHeight="12.75"/>
  <cols>
    <col min="1" max="1" width="22.85546875" style="4" customWidth="1"/>
    <col min="2" max="2" width="12.5703125" style="4" customWidth="1"/>
    <col min="3" max="3" width="13.28515625" style="29" customWidth="1"/>
    <col min="4" max="4" width="13" style="4" customWidth="1"/>
    <col min="5" max="5" width="14.5703125" style="4" customWidth="1"/>
    <col min="6" max="6" width="10.7109375" style="4" customWidth="1"/>
    <col min="7" max="16384" width="8.85546875" style="4"/>
  </cols>
  <sheetData>
    <row r="1" spans="1:6" s="14" customFormat="1" ht="15.75">
      <c r="A1" s="635" t="s">
        <v>695</v>
      </c>
      <c r="C1" s="162"/>
    </row>
    <row r="2" spans="1:6" s="37" customFormat="1" ht="18" customHeight="1">
      <c r="A2" s="36" t="s">
        <v>270</v>
      </c>
      <c r="B2" s="35"/>
      <c r="C2" s="156"/>
      <c r="D2" s="35"/>
      <c r="E2" s="35"/>
    </row>
    <row r="3" spans="1:6" s="37" customFormat="1" ht="18" customHeight="1">
      <c r="A3" s="36" t="s">
        <v>182</v>
      </c>
      <c r="B3" s="35"/>
      <c r="C3" s="156"/>
      <c r="D3" s="35"/>
      <c r="E3" s="35"/>
    </row>
    <row r="4" spans="1:6" s="37" customFormat="1" ht="18" customHeight="1" thickBot="1">
      <c r="A4" s="372" t="s">
        <v>203</v>
      </c>
      <c r="B4" s="35"/>
      <c r="C4" s="156"/>
      <c r="D4" s="35"/>
      <c r="E4" s="35"/>
    </row>
    <row r="5" spans="1:6" s="8" customFormat="1" ht="14.45" customHeight="1">
      <c r="A5" s="373"/>
      <c r="B5" s="930" t="s">
        <v>377</v>
      </c>
      <c r="C5" s="952" t="s">
        <v>396</v>
      </c>
      <c r="D5" s="952"/>
      <c r="E5" s="952"/>
      <c r="F5" s="952"/>
    </row>
    <row r="6" spans="1:6" s="8" customFormat="1" ht="29.45" customHeight="1" thickBot="1">
      <c r="A6" s="167"/>
      <c r="B6" s="953"/>
      <c r="C6" s="374" t="s">
        <v>462</v>
      </c>
      <c r="D6" s="262" t="s">
        <v>336</v>
      </c>
      <c r="E6" s="262" t="s">
        <v>337</v>
      </c>
      <c r="F6" s="265" t="s">
        <v>477</v>
      </c>
    </row>
    <row r="7" spans="1:6" s="8" customFormat="1" ht="12.6" customHeight="1">
      <c r="C7" s="27"/>
    </row>
    <row r="8" spans="1:6" s="5" customFormat="1" ht="12.6" customHeight="1">
      <c r="A8" s="950">
        <v>2021</v>
      </c>
      <c r="B8" s="951"/>
      <c r="C8" s="951"/>
      <c r="D8" s="951"/>
      <c r="E8" s="951"/>
      <c r="F8" s="951"/>
    </row>
    <row r="9" spans="1:6" s="5" customFormat="1" ht="12.6" customHeight="1">
      <c r="C9" s="7"/>
    </row>
    <row r="10" spans="1:6" s="5" customFormat="1" ht="12.6" customHeight="1">
      <c r="A10" s="375" t="s">
        <v>404</v>
      </c>
      <c r="B10" s="69">
        <v>1006.1</v>
      </c>
      <c r="C10" s="69">
        <v>67</v>
      </c>
      <c r="D10" s="69" t="s">
        <v>381</v>
      </c>
      <c r="E10" s="69">
        <v>489.3</v>
      </c>
      <c r="F10" s="69">
        <v>449.8</v>
      </c>
    </row>
    <row r="11" spans="1:6" s="8" customFormat="1" ht="12.6" customHeight="1">
      <c r="A11" s="375"/>
      <c r="B11" s="69"/>
      <c r="C11" s="69"/>
      <c r="D11" s="69"/>
      <c r="E11" s="69"/>
      <c r="F11" s="69"/>
    </row>
    <row r="12" spans="1:6" s="5" customFormat="1" ht="12" customHeight="1">
      <c r="A12" s="26" t="s">
        <v>390</v>
      </c>
      <c r="B12" s="71">
        <v>0.3</v>
      </c>
      <c r="C12" s="71">
        <v>0</v>
      </c>
      <c r="D12" s="69" t="s">
        <v>381</v>
      </c>
      <c r="E12" s="71">
        <v>0</v>
      </c>
      <c r="F12" s="71">
        <v>0.3</v>
      </c>
    </row>
    <row r="13" spans="1:6" s="5" customFormat="1" ht="12.6" customHeight="1">
      <c r="A13" s="72" t="s">
        <v>230</v>
      </c>
      <c r="B13" s="71">
        <v>359.8</v>
      </c>
      <c r="C13" s="71">
        <v>0.1</v>
      </c>
      <c r="D13" s="69" t="s">
        <v>381</v>
      </c>
      <c r="E13" s="71">
        <v>59.8</v>
      </c>
      <c r="F13" s="71">
        <v>299.89999999999998</v>
      </c>
    </row>
    <row r="14" spans="1:6" s="5" customFormat="1" ht="12.6" customHeight="1">
      <c r="A14" s="73" t="s">
        <v>231</v>
      </c>
      <c r="B14" s="71">
        <v>5.8</v>
      </c>
      <c r="C14" s="71">
        <v>1.2</v>
      </c>
      <c r="D14" s="69" t="s">
        <v>381</v>
      </c>
      <c r="E14" s="71">
        <v>0.1</v>
      </c>
      <c r="F14" s="71">
        <v>4.5</v>
      </c>
    </row>
    <row r="15" spans="1:6" s="5" customFormat="1" ht="12.6" customHeight="1">
      <c r="A15" s="26" t="s">
        <v>391</v>
      </c>
      <c r="B15" s="71" t="s">
        <v>381</v>
      </c>
      <c r="C15" s="71" t="s">
        <v>381</v>
      </c>
      <c r="D15" s="69" t="s">
        <v>381</v>
      </c>
      <c r="E15" s="71" t="s">
        <v>381</v>
      </c>
      <c r="F15" s="71" t="s">
        <v>381</v>
      </c>
    </row>
    <row r="16" spans="1:6" s="5" customFormat="1" ht="12.6" customHeight="1">
      <c r="A16" s="26" t="s">
        <v>392</v>
      </c>
      <c r="B16" s="71">
        <v>23.5</v>
      </c>
      <c r="C16" s="71">
        <v>3.1</v>
      </c>
      <c r="D16" s="69" t="s">
        <v>381</v>
      </c>
      <c r="E16" s="71">
        <v>20.3</v>
      </c>
      <c r="F16" s="71">
        <v>0.1</v>
      </c>
    </row>
    <row r="17" spans="1:6" s="5" customFormat="1" ht="12.6" customHeight="1">
      <c r="A17" s="26" t="s">
        <v>393</v>
      </c>
      <c r="B17" s="71">
        <v>81.900000000000006</v>
      </c>
      <c r="C17" s="71">
        <v>0</v>
      </c>
      <c r="D17" s="69" t="s">
        <v>381</v>
      </c>
      <c r="E17" s="71">
        <v>76.8</v>
      </c>
      <c r="F17" s="71">
        <v>5.0999999999999996</v>
      </c>
    </row>
    <row r="18" spans="1:6" s="5" customFormat="1" ht="12.6" customHeight="1">
      <c r="A18" s="26" t="s">
        <v>394</v>
      </c>
      <c r="B18" s="71">
        <v>203.9</v>
      </c>
      <c r="C18" s="71">
        <v>5.2</v>
      </c>
      <c r="D18" s="69" t="s">
        <v>381</v>
      </c>
      <c r="E18" s="71">
        <v>119.5</v>
      </c>
      <c r="F18" s="71">
        <v>79.2</v>
      </c>
    </row>
    <row r="19" spans="1:6" s="5" customFormat="1" ht="12.6" customHeight="1">
      <c r="A19" s="73" t="s">
        <v>214</v>
      </c>
      <c r="B19" s="71">
        <v>329.6</v>
      </c>
      <c r="C19" s="71">
        <v>57.2</v>
      </c>
      <c r="D19" s="69" t="s">
        <v>381</v>
      </c>
      <c r="E19" s="71">
        <v>211.7</v>
      </c>
      <c r="F19" s="71">
        <v>60.7</v>
      </c>
    </row>
    <row r="20" spans="1:6" s="5" customFormat="1" ht="12" customHeight="1">
      <c r="A20" s="74" t="s">
        <v>215</v>
      </c>
      <c r="B20" s="71">
        <v>1.3</v>
      </c>
      <c r="C20" s="71">
        <v>0.2</v>
      </c>
      <c r="D20" s="69" t="s">
        <v>381</v>
      </c>
      <c r="E20" s="71">
        <v>1.1000000000000001</v>
      </c>
      <c r="F20" s="71" t="s">
        <v>381</v>
      </c>
    </row>
    <row r="21" spans="1:6" s="5" customFormat="1" ht="12.6" customHeight="1"/>
    <row r="22" spans="1:6" s="5" customFormat="1" ht="12.6" customHeight="1">
      <c r="A22" s="950">
        <v>2022</v>
      </c>
      <c r="B22" s="951"/>
      <c r="C22" s="951"/>
      <c r="D22" s="951"/>
      <c r="E22" s="951"/>
      <c r="F22" s="951"/>
    </row>
    <row r="23" spans="1:6" s="5" customFormat="1" ht="12.6" customHeight="1">
      <c r="A23" s="4"/>
      <c r="B23" s="4"/>
      <c r="C23" s="29"/>
      <c r="D23" s="4"/>
      <c r="E23" s="4"/>
    </row>
    <row r="24" spans="1:6" s="5" customFormat="1" ht="12" customHeight="1">
      <c r="A24" s="375" t="s">
        <v>404</v>
      </c>
      <c r="B24" s="69">
        <v>1202.5999999999999</v>
      </c>
      <c r="C24" s="69">
        <v>53.5</v>
      </c>
      <c r="D24" s="69" t="s">
        <v>381</v>
      </c>
      <c r="E24" s="69">
        <v>508.5</v>
      </c>
      <c r="F24" s="69">
        <v>640.6</v>
      </c>
    </row>
    <row r="25" spans="1:6" s="5" customFormat="1" ht="12.6" customHeight="1">
      <c r="A25" s="375"/>
      <c r="B25" s="68"/>
      <c r="C25" s="71"/>
      <c r="D25" s="69"/>
      <c r="E25" s="68"/>
      <c r="F25" s="68"/>
    </row>
    <row r="26" spans="1:6" s="5" customFormat="1" ht="12.6" customHeight="1">
      <c r="A26" s="26" t="s">
        <v>390</v>
      </c>
      <c r="B26" s="71">
        <v>36.700000000000003</v>
      </c>
      <c r="C26" s="71">
        <v>0</v>
      </c>
      <c r="D26" s="69" t="s">
        <v>381</v>
      </c>
      <c r="E26" s="71">
        <v>0.3</v>
      </c>
      <c r="F26" s="71">
        <v>36.4</v>
      </c>
    </row>
    <row r="27" spans="1:6" s="5" customFormat="1" ht="12.6" customHeight="1">
      <c r="A27" s="72" t="s">
        <v>230</v>
      </c>
      <c r="B27" s="71">
        <v>511.2</v>
      </c>
      <c r="C27" s="71">
        <v>0.1</v>
      </c>
      <c r="D27" s="69" t="s">
        <v>381</v>
      </c>
      <c r="E27" s="71">
        <v>74</v>
      </c>
      <c r="F27" s="71">
        <v>437.1</v>
      </c>
    </row>
    <row r="28" spans="1:6">
      <c r="A28" s="73" t="s">
        <v>231</v>
      </c>
      <c r="B28" s="71">
        <v>1</v>
      </c>
      <c r="C28" s="71">
        <v>0.8</v>
      </c>
      <c r="D28" s="69" t="s">
        <v>381</v>
      </c>
      <c r="E28" s="71">
        <v>0.2</v>
      </c>
      <c r="F28" s="71">
        <v>0</v>
      </c>
    </row>
    <row r="29" spans="1:6" s="8" customFormat="1" ht="12.6" customHeight="1">
      <c r="A29" s="26" t="s">
        <v>391</v>
      </c>
      <c r="B29" s="71">
        <v>0.1</v>
      </c>
      <c r="C29" s="71" t="s">
        <v>381</v>
      </c>
      <c r="D29" s="69" t="s">
        <v>381</v>
      </c>
      <c r="E29" s="69" t="s">
        <v>381</v>
      </c>
      <c r="F29" s="71">
        <v>0.1</v>
      </c>
    </row>
    <row r="30" spans="1:6">
      <c r="A30" s="26" t="s">
        <v>392</v>
      </c>
      <c r="B30" s="71">
        <v>41.7</v>
      </c>
      <c r="C30" s="71">
        <v>0.1</v>
      </c>
      <c r="D30" s="69" t="s">
        <v>381</v>
      </c>
      <c r="E30" s="71">
        <v>41.6</v>
      </c>
      <c r="F30" s="71">
        <v>0</v>
      </c>
    </row>
    <row r="31" spans="1:6">
      <c r="A31" s="26" t="s">
        <v>393</v>
      </c>
      <c r="B31" s="71">
        <v>127.9</v>
      </c>
      <c r="C31" s="71">
        <v>0</v>
      </c>
      <c r="D31" s="69" t="s">
        <v>381</v>
      </c>
      <c r="E31" s="71">
        <v>122.3</v>
      </c>
      <c r="F31" s="71">
        <v>5.6</v>
      </c>
    </row>
    <row r="32" spans="1:6">
      <c r="A32" s="26" t="s">
        <v>394</v>
      </c>
      <c r="B32" s="71">
        <v>180.2</v>
      </c>
      <c r="C32" s="71">
        <v>3.6</v>
      </c>
      <c r="D32" s="69" t="s">
        <v>381</v>
      </c>
      <c r="E32" s="71">
        <v>66.8</v>
      </c>
      <c r="F32" s="71">
        <v>109.8</v>
      </c>
    </row>
    <row r="33" spans="1:6">
      <c r="A33" s="73" t="s">
        <v>214</v>
      </c>
      <c r="B33" s="71">
        <v>297.3</v>
      </c>
      <c r="C33" s="71">
        <v>48.6</v>
      </c>
      <c r="D33" s="69" t="s">
        <v>381</v>
      </c>
      <c r="E33" s="71">
        <v>197.1</v>
      </c>
      <c r="F33" s="71">
        <v>51.6</v>
      </c>
    </row>
    <row r="34" spans="1:6">
      <c r="A34" s="74" t="s">
        <v>215</v>
      </c>
      <c r="B34" s="71">
        <v>6.5</v>
      </c>
      <c r="C34" s="71">
        <v>0.3</v>
      </c>
      <c r="D34" s="69" t="s">
        <v>381</v>
      </c>
      <c r="E34" s="71">
        <v>6.2</v>
      </c>
      <c r="F34" s="71" t="s">
        <v>381</v>
      </c>
    </row>
    <row r="35" spans="1:6">
      <c r="A35" s="74"/>
      <c r="B35" s="58"/>
      <c r="C35" s="19"/>
      <c r="D35" s="59"/>
      <c r="E35" s="59"/>
      <c r="F35" s="19"/>
    </row>
    <row r="36" spans="1:6">
      <c r="A36" s="8"/>
      <c r="B36" s="8"/>
      <c r="C36" s="27"/>
      <c r="D36" s="8"/>
      <c r="E36" s="8"/>
      <c r="F36" s="8"/>
    </row>
    <row r="37" spans="1:6">
      <c r="A37" s="950">
        <v>2023</v>
      </c>
      <c r="B37" s="951"/>
      <c r="C37" s="951"/>
      <c r="D37" s="951"/>
      <c r="E37" s="951"/>
      <c r="F37" s="951"/>
    </row>
    <row r="38" spans="1:6">
      <c r="F38" s="5"/>
    </row>
    <row r="39" spans="1:6">
      <c r="A39" s="375" t="s">
        <v>404</v>
      </c>
      <c r="B39" s="140">
        <v>844.9</v>
      </c>
      <c r="C39" s="69">
        <v>91.1</v>
      </c>
      <c r="D39" s="69" t="s">
        <v>381</v>
      </c>
      <c r="E39" s="69">
        <v>531.5</v>
      </c>
      <c r="F39" s="69">
        <v>222.3</v>
      </c>
    </row>
    <row r="40" spans="1:6">
      <c r="A40" s="375"/>
      <c r="B40" s="45"/>
      <c r="C40" s="71"/>
      <c r="D40" s="69"/>
      <c r="E40" s="68"/>
      <c r="F40" s="68"/>
    </row>
    <row r="41" spans="1:6">
      <c r="A41" s="26" t="s">
        <v>390</v>
      </c>
      <c r="B41" s="376">
        <v>0.3</v>
      </c>
      <c r="C41" s="71">
        <v>0</v>
      </c>
      <c r="D41" s="71" t="s">
        <v>381</v>
      </c>
      <c r="E41" s="71">
        <v>0.1</v>
      </c>
      <c r="F41" s="71">
        <v>0.19999999999999998</v>
      </c>
    </row>
    <row r="42" spans="1:6">
      <c r="A42" s="72" t="s">
        <v>230</v>
      </c>
      <c r="B42" s="376">
        <v>179.9</v>
      </c>
      <c r="C42" s="71">
        <v>0.1</v>
      </c>
      <c r="D42" s="71" t="s">
        <v>381</v>
      </c>
      <c r="E42" s="71">
        <v>88.6</v>
      </c>
      <c r="F42" s="71">
        <v>91.200000000000017</v>
      </c>
    </row>
    <row r="43" spans="1:6">
      <c r="A43" s="73" t="s">
        <v>231</v>
      </c>
      <c r="B43" s="13">
        <v>26.1</v>
      </c>
      <c r="C43" s="71" t="s">
        <v>381</v>
      </c>
      <c r="D43" s="71" t="s">
        <v>381</v>
      </c>
      <c r="E43" s="71">
        <v>0.5</v>
      </c>
      <c r="F43" s="71">
        <v>25.6</v>
      </c>
    </row>
    <row r="44" spans="1:6">
      <c r="A44" s="26" t="s">
        <v>391</v>
      </c>
      <c r="B44" s="45">
        <v>24.1</v>
      </c>
      <c r="C44" s="71">
        <v>22.8</v>
      </c>
      <c r="D44" s="71" t="s">
        <v>381</v>
      </c>
      <c r="E44" s="71">
        <v>0</v>
      </c>
      <c r="F44" s="71">
        <v>1.3000000000000007</v>
      </c>
    </row>
    <row r="45" spans="1:6">
      <c r="A45" s="26" t="s">
        <v>392</v>
      </c>
      <c r="B45" s="13">
        <v>39.799999999999997</v>
      </c>
      <c r="C45" s="71">
        <v>0</v>
      </c>
      <c r="D45" s="71" t="s">
        <v>381</v>
      </c>
      <c r="E45" s="71">
        <v>39.799999999999997</v>
      </c>
      <c r="F45" s="71">
        <v>0</v>
      </c>
    </row>
    <row r="46" spans="1:6">
      <c r="A46" s="26" t="s">
        <v>393</v>
      </c>
      <c r="B46" s="376">
        <v>117.6</v>
      </c>
      <c r="C46" s="71">
        <v>0</v>
      </c>
      <c r="D46" s="71" t="s">
        <v>381</v>
      </c>
      <c r="E46" s="71">
        <v>108.1</v>
      </c>
      <c r="F46" s="71">
        <v>9.5</v>
      </c>
    </row>
    <row r="47" spans="1:6">
      <c r="A47" s="26" t="s">
        <v>394</v>
      </c>
      <c r="B47" s="376">
        <v>105.2</v>
      </c>
      <c r="C47" s="71">
        <v>10.1</v>
      </c>
      <c r="D47" s="71" t="s">
        <v>381</v>
      </c>
      <c r="E47" s="71">
        <v>74.2</v>
      </c>
      <c r="F47" s="71">
        <v>20.900000000000006</v>
      </c>
    </row>
    <row r="48" spans="1:6">
      <c r="A48" s="73" t="s">
        <v>214</v>
      </c>
      <c r="B48" s="376">
        <v>348.4</v>
      </c>
      <c r="C48" s="71">
        <v>58.1</v>
      </c>
      <c r="D48" s="71" t="s">
        <v>381</v>
      </c>
      <c r="E48" s="71">
        <v>216.7</v>
      </c>
      <c r="F48" s="71">
        <v>73.599999999999966</v>
      </c>
    </row>
    <row r="49" spans="1:6">
      <c r="A49" s="74" t="s">
        <v>215</v>
      </c>
      <c r="B49" s="13">
        <v>3.5</v>
      </c>
      <c r="C49" s="71">
        <v>0</v>
      </c>
      <c r="D49" s="71" t="s">
        <v>381</v>
      </c>
      <c r="E49" s="71">
        <v>3.5</v>
      </c>
      <c r="F49" s="71">
        <v>0</v>
      </c>
    </row>
    <row r="50" spans="1:6">
      <c r="A50" s="74"/>
      <c r="B50" s="71"/>
      <c r="C50" s="71"/>
      <c r="D50" s="69"/>
      <c r="E50" s="71"/>
      <c r="F50" s="71"/>
    </row>
    <row r="51" spans="1:6">
      <c r="A51" s="950">
        <v>2024</v>
      </c>
      <c r="B51" s="951"/>
      <c r="C51" s="951"/>
      <c r="D51" s="951"/>
      <c r="E51" s="951"/>
      <c r="F51" s="951"/>
    </row>
    <row r="52" spans="1:6">
      <c r="F52" s="5"/>
    </row>
    <row r="53" spans="1:6">
      <c r="A53" s="375" t="s">
        <v>404</v>
      </c>
      <c r="B53" s="140">
        <v>1029.7</v>
      </c>
      <c r="C53" s="69">
        <v>136.9</v>
      </c>
      <c r="D53" s="69" t="s">
        <v>381</v>
      </c>
      <c r="E53" s="69">
        <v>699.1</v>
      </c>
      <c r="F53" s="69">
        <v>193.7</v>
      </c>
    </row>
    <row r="54" spans="1:6">
      <c r="A54" s="375"/>
      <c r="B54" s="45"/>
      <c r="C54" s="71"/>
      <c r="D54" s="69"/>
      <c r="E54" s="68"/>
      <c r="F54" s="68"/>
    </row>
    <row r="55" spans="1:6">
      <c r="A55" s="26" t="s">
        <v>390</v>
      </c>
      <c r="B55" s="376">
        <v>42.6</v>
      </c>
      <c r="C55" s="71">
        <v>0.3</v>
      </c>
      <c r="D55" s="71" t="s">
        <v>381</v>
      </c>
      <c r="E55" s="71">
        <v>2.8</v>
      </c>
      <c r="F55" s="71">
        <v>39.5</v>
      </c>
    </row>
    <row r="56" spans="1:6">
      <c r="C56" s="4"/>
    </row>
    <row r="57" spans="1:6">
      <c r="A57" s="74"/>
      <c r="B57" s="71"/>
      <c r="C57" s="71"/>
      <c r="D57" s="69"/>
      <c r="E57" s="71"/>
      <c r="F57" s="71"/>
    </row>
    <row r="58" spans="1:6" ht="13.5" thickBot="1">
      <c r="A58" s="34"/>
      <c r="B58" s="35"/>
      <c r="C58" s="156"/>
      <c r="D58" s="35"/>
      <c r="E58" s="35"/>
      <c r="F58" s="75" t="s">
        <v>350</v>
      </c>
    </row>
    <row r="59" spans="1:6" ht="14.25" customHeight="1">
      <c r="A59" s="373"/>
      <c r="B59" s="930" t="s">
        <v>377</v>
      </c>
      <c r="C59" s="952" t="s">
        <v>396</v>
      </c>
      <c r="D59" s="952"/>
      <c r="E59" s="952"/>
      <c r="F59" s="952"/>
    </row>
    <row r="60" spans="1:6" ht="29.25" customHeight="1" thickBot="1">
      <c r="A60" s="167"/>
      <c r="B60" s="953"/>
      <c r="C60" s="374" t="s">
        <v>462</v>
      </c>
      <c r="D60" s="262" t="s">
        <v>336</v>
      </c>
      <c r="E60" s="262" t="s">
        <v>337</v>
      </c>
      <c r="F60" s="265" t="s">
        <v>477</v>
      </c>
    </row>
    <row r="61" spans="1:6">
      <c r="A61" s="74"/>
      <c r="B61" s="71"/>
      <c r="C61" s="71"/>
      <c r="D61" s="69"/>
      <c r="E61" s="71"/>
      <c r="F61" s="71"/>
    </row>
    <row r="62" spans="1:6">
      <c r="A62" s="72" t="s">
        <v>230</v>
      </c>
      <c r="B62" s="376">
        <v>110.3</v>
      </c>
      <c r="C62" s="71">
        <v>0.1</v>
      </c>
      <c r="D62" s="71" t="s">
        <v>381</v>
      </c>
      <c r="E62" s="71">
        <v>62.6</v>
      </c>
      <c r="F62" s="71">
        <v>47.6</v>
      </c>
    </row>
    <row r="63" spans="1:6">
      <c r="A63" s="73" t="s">
        <v>231</v>
      </c>
      <c r="B63" s="13">
        <v>3.6</v>
      </c>
      <c r="C63" s="71">
        <v>0.1</v>
      </c>
      <c r="D63" s="71" t="s">
        <v>381</v>
      </c>
      <c r="E63" s="71">
        <v>1.4</v>
      </c>
      <c r="F63" s="71">
        <v>2.1</v>
      </c>
    </row>
    <row r="64" spans="1:6">
      <c r="A64" s="26" t="s">
        <v>391</v>
      </c>
      <c r="B64" s="45">
        <v>8.6999999999999993</v>
      </c>
      <c r="C64" s="71">
        <v>2.6</v>
      </c>
      <c r="D64" s="71" t="s">
        <v>381</v>
      </c>
      <c r="E64" s="71">
        <v>0</v>
      </c>
      <c r="F64" s="71">
        <v>6.1</v>
      </c>
    </row>
    <row r="65" spans="1:6">
      <c r="A65" s="26" t="s">
        <v>392</v>
      </c>
      <c r="B65" s="13">
        <v>42.9</v>
      </c>
      <c r="C65" s="71">
        <v>0</v>
      </c>
      <c r="D65" s="71" t="s">
        <v>381</v>
      </c>
      <c r="E65" s="71">
        <v>42.9</v>
      </c>
      <c r="F65" s="71">
        <v>0</v>
      </c>
    </row>
    <row r="66" spans="1:6">
      <c r="A66" s="26" t="s">
        <v>393</v>
      </c>
      <c r="B66" s="13">
        <v>107.2</v>
      </c>
      <c r="C66" s="71">
        <v>0</v>
      </c>
      <c r="D66" s="71" t="s">
        <v>381</v>
      </c>
      <c r="E66" s="71">
        <v>107.2</v>
      </c>
      <c r="F66" s="71">
        <v>0</v>
      </c>
    </row>
    <row r="67" spans="1:6">
      <c r="A67" s="26" t="s">
        <v>394</v>
      </c>
      <c r="B67" s="13">
        <v>186.6</v>
      </c>
      <c r="C67" s="71">
        <v>1.3</v>
      </c>
      <c r="D67" s="71" t="s">
        <v>381</v>
      </c>
      <c r="E67" s="71">
        <v>129.4</v>
      </c>
      <c r="F67" s="71">
        <v>55.9</v>
      </c>
    </row>
    <row r="68" spans="1:6">
      <c r="A68" s="73" t="s">
        <v>214</v>
      </c>
      <c r="B68" s="13">
        <v>525.29999999999995</v>
      </c>
      <c r="C68" s="71">
        <v>131.9</v>
      </c>
      <c r="D68" s="71" t="s">
        <v>381</v>
      </c>
      <c r="E68" s="71">
        <v>350.9</v>
      </c>
      <c r="F68" s="71">
        <v>42.5</v>
      </c>
    </row>
    <row r="69" spans="1:6">
      <c r="A69" s="74" t="s">
        <v>215</v>
      </c>
      <c r="B69" s="13">
        <v>2.5</v>
      </c>
      <c r="C69" s="71">
        <v>0.6</v>
      </c>
      <c r="D69" s="71" t="s">
        <v>381</v>
      </c>
      <c r="E69" s="71">
        <v>1.9</v>
      </c>
      <c r="F69" s="71" t="s">
        <v>381</v>
      </c>
    </row>
    <row r="70" spans="1:6">
      <c r="A70" s="5"/>
      <c r="B70" s="5"/>
      <c r="C70" s="6"/>
      <c r="D70" s="10"/>
      <c r="E70" s="10"/>
      <c r="F70" s="10"/>
    </row>
    <row r="71" spans="1:6">
      <c r="A71" s="950">
        <v>2025</v>
      </c>
      <c r="B71" s="950"/>
      <c r="C71" s="950"/>
      <c r="D71" s="950"/>
      <c r="E71" s="950"/>
      <c r="F71" s="950"/>
    </row>
    <row r="72" spans="1:6">
      <c r="F72" s="5"/>
    </row>
    <row r="73" spans="1:6">
      <c r="A73" s="375" t="s">
        <v>404</v>
      </c>
      <c r="B73" s="103">
        <v>1310.8</v>
      </c>
      <c r="C73" s="103">
        <v>360</v>
      </c>
      <c r="D73" s="103">
        <v>4.2</v>
      </c>
      <c r="E73" s="103">
        <v>719.8</v>
      </c>
      <c r="F73" s="103">
        <v>226.8</v>
      </c>
    </row>
    <row r="74" spans="1:6">
      <c r="A74" s="375"/>
      <c r="B74" s="13"/>
      <c r="C74" s="68"/>
      <c r="D74" s="70"/>
      <c r="E74" s="68"/>
      <c r="F74" s="68"/>
    </row>
    <row r="75" spans="1:6">
      <c r="A75" s="26" t="s">
        <v>390</v>
      </c>
      <c r="B75" s="426">
        <v>40.799999999999997</v>
      </c>
      <c r="C75" s="13">
        <v>0</v>
      </c>
      <c r="D75" s="69" t="s">
        <v>381</v>
      </c>
      <c r="E75" s="13">
        <v>0.5</v>
      </c>
      <c r="F75" s="13">
        <v>40.299999999999997</v>
      </c>
    </row>
    <row r="76" spans="1:6">
      <c r="A76" s="72" t="s">
        <v>230</v>
      </c>
      <c r="B76" s="426">
        <v>420</v>
      </c>
      <c r="C76" s="13">
        <v>247.9</v>
      </c>
      <c r="D76" s="805">
        <v>4.2</v>
      </c>
      <c r="E76" s="13">
        <v>140.30000000000001</v>
      </c>
      <c r="F76" s="13">
        <v>27.6</v>
      </c>
    </row>
    <row r="77" spans="1:6">
      <c r="A77" s="73" t="s">
        <v>231</v>
      </c>
      <c r="B77" s="426">
        <v>15</v>
      </c>
      <c r="C77" s="13">
        <v>13.5</v>
      </c>
      <c r="D77" s="69" t="s">
        <v>381</v>
      </c>
      <c r="E77" s="13">
        <v>1.2</v>
      </c>
      <c r="F77" s="13">
        <v>0.3</v>
      </c>
    </row>
    <row r="78" spans="1:6">
      <c r="A78" s="26" t="s">
        <v>391</v>
      </c>
      <c r="B78" s="426">
        <v>84.1</v>
      </c>
      <c r="C78" s="13">
        <v>1.5</v>
      </c>
      <c r="D78" s="69" t="s">
        <v>381</v>
      </c>
      <c r="E78" s="13">
        <v>46.4</v>
      </c>
      <c r="F78" s="13">
        <v>36.200000000000003</v>
      </c>
    </row>
    <row r="79" spans="1:6">
      <c r="A79" s="26" t="s">
        <v>392</v>
      </c>
      <c r="B79" s="426">
        <v>53.3</v>
      </c>
      <c r="C79" s="68">
        <v>0</v>
      </c>
      <c r="D79" s="69" t="s">
        <v>381</v>
      </c>
      <c r="E79" s="13">
        <v>53.3</v>
      </c>
      <c r="F79" s="13">
        <v>0</v>
      </c>
    </row>
    <row r="80" spans="1:6">
      <c r="A80" s="26" t="s">
        <v>393</v>
      </c>
      <c r="B80" s="426">
        <v>66.2</v>
      </c>
      <c r="C80" s="68">
        <v>0</v>
      </c>
      <c r="D80" s="69" t="s">
        <v>381</v>
      </c>
      <c r="E80" s="13">
        <v>66.2</v>
      </c>
      <c r="F80" s="13">
        <v>0</v>
      </c>
    </row>
    <row r="81" spans="1:6">
      <c r="A81" s="26" t="s">
        <v>394</v>
      </c>
      <c r="B81" s="426">
        <v>228.4</v>
      </c>
      <c r="C81" s="68">
        <v>2.7</v>
      </c>
      <c r="D81" s="69" t="s">
        <v>381</v>
      </c>
      <c r="E81" s="13">
        <v>142.9</v>
      </c>
      <c r="F81" s="13">
        <v>82.8</v>
      </c>
    </row>
    <row r="82" spans="1:6">
      <c r="A82" s="73" t="s">
        <v>214</v>
      </c>
      <c r="B82" s="426">
        <v>401.3</v>
      </c>
      <c r="C82" s="68">
        <v>94.4</v>
      </c>
      <c r="D82" s="69" t="s">
        <v>381</v>
      </c>
      <c r="E82" s="13">
        <v>267.3</v>
      </c>
      <c r="F82" s="13">
        <v>39.6</v>
      </c>
    </row>
    <row r="83" spans="1:6">
      <c r="A83" s="74" t="s">
        <v>215</v>
      </c>
      <c r="B83" s="426">
        <v>1.7</v>
      </c>
      <c r="C83" s="68">
        <v>0</v>
      </c>
      <c r="D83" s="69" t="s">
        <v>381</v>
      </c>
      <c r="E83" s="13">
        <v>1.7</v>
      </c>
      <c r="F83" s="69" t="s">
        <v>381</v>
      </c>
    </row>
    <row r="84" spans="1:6" ht="13.5" thickBot="1">
      <c r="A84" s="31"/>
      <c r="B84" s="31"/>
      <c r="C84" s="348"/>
      <c r="D84" s="31"/>
      <c r="E84" s="31"/>
      <c r="F84" s="31"/>
    </row>
    <row r="85" spans="1:6">
      <c r="A85" s="5"/>
      <c r="B85" s="5"/>
      <c r="C85" s="7"/>
      <c r="D85" s="5"/>
      <c r="E85" s="5"/>
      <c r="F85" s="5"/>
    </row>
    <row r="86" spans="1:6" ht="13.5">
      <c r="A86" s="129" t="s">
        <v>698</v>
      </c>
      <c r="B86" s="21"/>
      <c r="C86" s="21"/>
      <c r="D86" s="21"/>
      <c r="E86" s="21"/>
      <c r="F86" s="21"/>
    </row>
    <row r="87" spans="1:6">
      <c r="A87" s="5"/>
      <c r="B87" s="21"/>
      <c r="C87" s="21"/>
      <c r="D87" s="21"/>
      <c r="E87" s="21"/>
      <c r="F87" s="21"/>
    </row>
    <row r="88" spans="1:6">
      <c r="A88" s="5"/>
      <c r="B88" s="5"/>
      <c r="C88" s="7"/>
      <c r="D88" s="5"/>
      <c r="E88" s="5"/>
      <c r="F88" s="5"/>
    </row>
    <row r="89" spans="1:6">
      <c r="A89" s="5"/>
      <c r="B89" s="5"/>
      <c r="C89" s="7"/>
      <c r="D89" s="5"/>
      <c r="E89" s="5"/>
      <c r="F89" s="5"/>
    </row>
    <row r="90" spans="1:6">
      <c r="A90" s="5"/>
      <c r="B90" s="5"/>
      <c r="C90" s="7"/>
      <c r="D90" s="5"/>
      <c r="E90" s="5"/>
      <c r="F90" s="5"/>
    </row>
    <row r="91" spans="1:6">
      <c r="A91" s="5"/>
      <c r="B91" s="5"/>
      <c r="C91" s="7"/>
      <c r="D91" s="5"/>
      <c r="E91" s="5"/>
      <c r="F91" s="5"/>
    </row>
    <row r="92" spans="1:6">
      <c r="A92" s="5"/>
      <c r="B92" s="5"/>
      <c r="C92" s="7"/>
      <c r="D92" s="5"/>
      <c r="E92" s="5"/>
      <c r="F92" s="5"/>
    </row>
    <row r="93" spans="1:6">
      <c r="A93" s="5"/>
      <c r="B93" s="5"/>
      <c r="C93" s="7"/>
      <c r="D93" s="5"/>
      <c r="E93" s="5"/>
      <c r="F93" s="5"/>
    </row>
    <row r="94" spans="1:6">
      <c r="A94" s="5"/>
      <c r="B94" s="5"/>
      <c r="C94" s="7"/>
      <c r="D94" s="5"/>
      <c r="E94" s="5"/>
      <c r="F94" s="5"/>
    </row>
    <row r="95" spans="1:6">
      <c r="A95" s="5"/>
      <c r="B95" s="5"/>
      <c r="C95" s="7"/>
      <c r="D95" s="5"/>
      <c r="E95" s="5"/>
      <c r="F95" s="5"/>
    </row>
  </sheetData>
  <mergeCells count="9">
    <mergeCell ref="A71:F71"/>
    <mergeCell ref="A51:F51"/>
    <mergeCell ref="A8:F8"/>
    <mergeCell ref="C5:F5"/>
    <mergeCell ref="B5:B6"/>
    <mergeCell ref="A22:F22"/>
    <mergeCell ref="B59:B60"/>
    <mergeCell ref="C59:F59"/>
    <mergeCell ref="A37:F37"/>
  </mergeCells>
  <phoneticPr fontId="37" type="noConversion"/>
  <hyperlinks>
    <hyperlink ref="A1" location="Содержание!A1" display="Вернуться в содержание" xr:uid="{2E210803-3274-4931-BE8E-AFAB144294B4}"/>
  </hyperlinks>
  <pageMargins left="0.78740157480314965" right="0.78740157480314965" top="0.78740157480314965" bottom="0.78740157480314965" header="0.51181102362204722" footer="0.51181102362204722"/>
  <pageSetup paperSize="9" firstPageNumber="156" orientation="portrait" useFirstPageNumber="1" r:id="rId1"/>
  <headerFooter alignWithMargins="0">
    <oddFooter>&amp;C&amp;"Times New Roman,обычный"&amp;9&amp;P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X76"/>
  <sheetViews>
    <sheetView zoomScaleNormal="100" workbookViewId="0">
      <selection activeCell="L44" sqref="L44"/>
    </sheetView>
  </sheetViews>
  <sheetFormatPr defaultColWidth="8.85546875" defaultRowHeight="12.75"/>
  <cols>
    <col min="1" max="1" width="40" style="4" customWidth="1"/>
    <col min="2" max="2" width="11" style="4" customWidth="1"/>
    <col min="3" max="3" width="9.140625" style="82" customWidth="1"/>
    <col min="4" max="4" width="10.42578125" style="4" customWidth="1"/>
    <col min="5" max="5" width="9.7109375" style="4" customWidth="1"/>
    <col min="6" max="6" width="8.140625" style="4" customWidth="1"/>
    <col min="7" max="7" width="8.85546875" style="4"/>
    <col min="8" max="9" width="7.85546875" style="4" customWidth="1"/>
    <col min="10" max="16384" width="8.85546875" style="4"/>
  </cols>
  <sheetData>
    <row r="1" spans="1:24" s="14" customFormat="1" ht="15.75">
      <c r="A1" s="635" t="s">
        <v>695</v>
      </c>
      <c r="C1" s="627"/>
    </row>
    <row r="2" spans="1:24" s="487" customFormat="1" ht="18" customHeight="1">
      <c r="A2" s="487" t="s">
        <v>750</v>
      </c>
      <c r="B2" s="488"/>
      <c r="C2" s="489"/>
      <c r="D2" s="488"/>
      <c r="E2" s="481"/>
      <c r="F2" s="486"/>
      <c r="G2" s="488"/>
      <c r="H2" s="488"/>
    </row>
    <row r="3" spans="1:24" s="37" customFormat="1" ht="5.25" customHeight="1" thickBot="1">
      <c r="B3" s="35"/>
      <c r="C3" s="270"/>
      <c r="D3" s="35"/>
      <c r="E3" s="35"/>
      <c r="G3" s="35"/>
      <c r="H3" s="150"/>
    </row>
    <row r="4" spans="1:24" s="8" customFormat="1" ht="12" customHeight="1">
      <c r="A4" s="388"/>
      <c r="B4" s="896" t="s">
        <v>404</v>
      </c>
      <c r="C4" s="867"/>
      <c r="D4" s="264"/>
      <c r="E4" s="511" t="s">
        <v>198</v>
      </c>
      <c r="F4" s="689" t="s">
        <v>199</v>
      </c>
      <c r="G4" s="398"/>
      <c r="H4" s="399"/>
      <c r="I4" s="398"/>
      <c r="J4" s="398"/>
      <c r="K4" s="398"/>
      <c r="N4" s="361"/>
      <c r="O4" s="970"/>
      <c r="P4" s="833"/>
      <c r="Q4" s="834"/>
      <c r="R4" s="835"/>
      <c r="S4" s="807"/>
      <c r="T4" s="125"/>
      <c r="U4" s="125"/>
      <c r="V4" s="125"/>
      <c r="W4" s="125"/>
      <c r="X4" s="125"/>
    </row>
    <row r="5" spans="1:24" s="5" customFormat="1" ht="15.75" customHeight="1">
      <c r="A5" s="389"/>
      <c r="B5" s="960"/>
      <c r="C5" s="962" t="s">
        <v>551</v>
      </c>
      <c r="D5" s="966" t="s">
        <v>230</v>
      </c>
      <c r="E5" s="899" t="s">
        <v>231</v>
      </c>
      <c r="F5" s="968" t="s">
        <v>548</v>
      </c>
      <c r="G5" s="899" t="s">
        <v>392</v>
      </c>
      <c r="H5" s="899" t="s">
        <v>549</v>
      </c>
      <c r="I5" s="899" t="s">
        <v>394</v>
      </c>
      <c r="J5" s="899" t="s">
        <v>214</v>
      </c>
      <c r="K5" s="902" t="s">
        <v>215</v>
      </c>
      <c r="N5" s="389"/>
      <c r="O5" s="971"/>
      <c r="P5" s="972"/>
      <c r="Q5" s="970"/>
      <c r="R5" s="970"/>
      <c r="S5" s="970"/>
      <c r="T5" s="970"/>
      <c r="U5" s="970"/>
      <c r="V5" s="970"/>
      <c r="W5" s="970"/>
      <c r="X5" s="970"/>
    </row>
    <row r="6" spans="1:24" s="5" customFormat="1" ht="22.5" customHeight="1" thickBot="1">
      <c r="A6" s="390"/>
      <c r="B6" s="961"/>
      <c r="C6" s="963"/>
      <c r="D6" s="967"/>
      <c r="E6" s="949"/>
      <c r="F6" s="969"/>
      <c r="G6" s="897"/>
      <c r="H6" s="897"/>
      <c r="I6" s="897"/>
      <c r="J6" s="897"/>
      <c r="K6" s="912"/>
      <c r="N6" s="389"/>
      <c r="O6" s="971"/>
      <c r="P6" s="972"/>
      <c r="Q6" s="973"/>
      <c r="R6" s="973"/>
      <c r="S6" s="970"/>
      <c r="T6" s="970"/>
      <c r="U6" s="970"/>
      <c r="V6" s="970"/>
      <c r="W6" s="970"/>
      <c r="X6" s="970"/>
    </row>
    <row r="7" spans="1:24" ht="7.5" customHeight="1">
      <c r="A7" s="361"/>
      <c r="B7" s="8"/>
      <c r="C7" s="391"/>
      <c r="D7" s="8"/>
      <c r="E7" s="8"/>
      <c r="G7" s="8"/>
      <c r="H7" s="8"/>
      <c r="I7" s="8"/>
      <c r="J7" s="8"/>
      <c r="N7" s="361"/>
      <c r="O7" s="8"/>
      <c r="P7" s="391"/>
      <c r="Q7" s="8"/>
      <c r="R7" s="8"/>
      <c r="T7" s="8"/>
      <c r="U7" s="8"/>
      <c r="V7" s="8"/>
      <c r="W7" s="8"/>
    </row>
    <row r="8" spans="1:24" s="5" customFormat="1" ht="12.75" customHeight="1">
      <c r="A8" s="784" t="s">
        <v>171</v>
      </c>
      <c r="B8" s="784"/>
      <c r="C8" s="784"/>
      <c r="D8" s="784"/>
      <c r="E8" s="784"/>
      <c r="F8" s="4"/>
      <c r="G8" s="8"/>
      <c r="H8" s="8"/>
      <c r="I8" s="8"/>
      <c r="J8" s="8"/>
      <c r="K8" s="4"/>
      <c r="N8" s="784"/>
      <c r="O8" s="784"/>
      <c r="P8" s="784"/>
      <c r="Q8" s="784"/>
      <c r="R8" s="784"/>
      <c r="S8" s="4"/>
      <c r="T8" s="8"/>
      <c r="U8" s="8"/>
      <c r="V8" s="8"/>
      <c r="W8" s="8"/>
      <c r="X8" s="4"/>
    </row>
    <row r="9" spans="1:24" s="5" customFormat="1" ht="3.75" customHeight="1">
      <c r="A9" s="361"/>
      <c r="B9" s="8"/>
      <c r="C9" s="391"/>
      <c r="D9" s="8"/>
      <c r="E9" s="8"/>
      <c r="F9" s="4"/>
      <c r="G9" s="8"/>
      <c r="H9" s="8"/>
      <c r="I9" s="8"/>
      <c r="J9" s="8"/>
      <c r="K9" s="4"/>
      <c r="N9" s="361"/>
      <c r="O9" s="8"/>
      <c r="P9" s="391"/>
      <c r="Q9" s="8"/>
      <c r="R9" s="8"/>
      <c r="S9" s="4"/>
      <c r="T9" s="8"/>
      <c r="U9" s="8"/>
      <c r="V9" s="8"/>
      <c r="W9" s="8"/>
      <c r="X9" s="4"/>
    </row>
    <row r="10" spans="1:24" s="8" customFormat="1" ht="12.75" customHeight="1">
      <c r="A10" s="392" t="s">
        <v>377</v>
      </c>
      <c r="B10" s="423">
        <v>1310.8</v>
      </c>
      <c r="C10" s="140">
        <v>40.799999999999997</v>
      </c>
      <c r="D10" s="140">
        <v>420</v>
      </c>
      <c r="E10" s="140">
        <v>15</v>
      </c>
      <c r="F10" s="140">
        <v>84.1</v>
      </c>
      <c r="G10" s="159">
        <v>53.3</v>
      </c>
      <c r="H10" s="140">
        <v>66.2</v>
      </c>
      <c r="I10" s="140">
        <v>228.4</v>
      </c>
      <c r="J10" s="140">
        <v>401.3</v>
      </c>
      <c r="K10" s="140">
        <v>1.7</v>
      </c>
      <c r="N10" s="392"/>
      <c r="O10" s="423"/>
      <c r="P10" s="140"/>
      <c r="Q10" s="140"/>
      <c r="R10" s="140"/>
      <c r="S10" s="140"/>
      <c r="T10" s="159"/>
      <c r="U10" s="140"/>
      <c r="V10" s="140"/>
      <c r="W10" s="140"/>
      <c r="X10" s="140"/>
    </row>
    <row r="11" spans="1:24" s="8" customFormat="1" ht="3.75" customHeight="1">
      <c r="A11" s="392"/>
      <c r="B11" s="45"/>
      <c r="C11" s="45"/>
      <c r="D11" s="45"/>
      <c r="E11" s="45"/>
      <c r="F11" s="45"/>
      <c r="G11" s="45"/>
      <c r="H11" s="45"/>
      <c r="I11" s="45"/>
      <c r="J11" s="45"/>
      <c r="K11" s="45"/>
      <c r="N11" s="392"/>
      <c r="O11" s="45"/>
      <c r="P11" s="45"/>
      <c r="Q11" s="45"/>
      <c r="R11" s="45"/>
      <c r="S11" s="45"/>
      <c r="T11" s="45"/>
      <c r="U11" s="45"/>
      <c r="V11" s="45"/>
      <c r="W11" s="45"/>
      <c r="X11" s="45"/>
    </row>
    <row r="12" spans="1:24" s="8" customFormat="1" ht="12" customHeight="1">
      <c r="A12" s="307" t="s">
        <v>432</v>
      </c>
      <c r="B12" s="426">
        <v>0.5</v>
      </c>
      <c r="C12" s="45" t="s">
        <v>381</v>
      </c>
      <c r="D12" s="13">
        <v>0.1</v>
      </c>
      <c r="E12" s="13">
        <v>0.2</v>
      </c>
      <c r="F12" s="45" t="s">
        <v>381</v>
      </c>
      <c r="G12" s="13">
        <v>0</v>
      </c>
      <c r="H12" s="45" t="s">
        <v>381</v>
      </c>
      <c r="I12" s="13">
        <v>0.1</v>
      </c>
      <c r="J12" s="13">
        <v>0.1</v>
      </c>
      <c r="K12" s="45" t="s">
        <v>381</v>
      </c>
      <c r="L12" s="129"/>
      <c r="N12" s="307"/>
      <c r="O12" s="426"/>
      <c r="P12" s="45"/>
      <c r="Q12" s="13"/>
      <c r="R12" s="13"/>
      <c r="S12" s="45"/>
      <c r="T12" s="13"/>
      <c r="U12" s="45"/>
      <c r="V12" s="13"/>
      <c r="W12" s="13"/>
      <c r="X12" s="45"/>
    </row>
    <row r="13" spans="1:24" s="8" customFormat="1" ht="12" customHeight="1">
      <c r="A13" s="307" t="s">
        <v>433</v>
      </c>
      <c r="B13" s="426">
        <v>246.3</v>
      </c>
      <c r="C13" s="13">
        <v>0.4</v>
      </c>
      <c r="D13" s="13">
        <v>159.1</v>
      </c>
      <c r="E13" s="13">
        <v>0</v>
      </c>
      <c r="F13" s="13">
        <v>82.5</v>
      </c>
      <c r="G13" s="13">
        <v>0.9</v>
      </c>
      <c r="H13" s="45" t="s">
        <v>381</v>
      </c>
      <c r="I13" s="13">
        <v>1.7</v>
      </c>
      <c r="J13" s="13">
        <v>1.7</v>
      </c>
      <c r="K13" s="13">
        <v>0</v>
      </c>
      <c r="L13" s="129"/>
      <c r="N13" s="307"/>
      <c r="O13" s="426"/>
      <c r="P13" s="666"/>
      <c r="Q13" s="666"/>
      <c r="R13" s="666"/>
      <c r="S13" s="666"/>
      <c r="T13" s="666"/>
      <c r="U13" s="724"/>
      <c r="V13" s="666"/>
      <c r="W13" s="666"/>
      <c r="X13" s="666"/>
    </row>
    <row r="14" spans="1:24" s="8" customFormat="1" ht="12" customHeight="1">
      <c r="A14" s="307" t="s">
        <v>443</v>
      </c>
      <c r="B14" s="426">
        <v>618.79999999999995</v>
      </c>
      <c r="C14" s="13">
        <v>0.1</v>
      </c>
      <c r="D14" s="13">
        <v>252.2</v>
      </c>
      <c r="E14" s="13">
        <v>0.6</v>
      </c>
      <c r="F14" s="13">
        <v>0</v>
      </c>
      <c r="G14" s="13">
        <v>52.2</v>
      </c>
      <c r="H14" s="13">
        <v>57.3</v>
      </c>
      <c r="I14" s="13">
        <v>204.8</v>
      </c>
      <c r="J14" s="13">
        <v>51.1</v>
      </c>
      <c r="K14" s="13">
        <v>0.5</v>
      </c>
      <c r="L14" s="129"/>
      <c r="N14" s="307"/>
      <c r="O14" s="426"/>
      <c r="P14" s="666"/>
      <c r="Q14" s="666"/>
      <c r="R14" s="666"/>
      <c r="S14" s="666"/>
      <c r="T14" s="666"/>
      <c r="U14" s="666"/>
      <c r="V14" s="666"/>
      <c r="W14" s="666"/>
      <c r="X14" s="666"/>
    </row>
    <row r="15" spans="1:24" s="8" customFormat="1" ht="12" customHeight="1">
      <c r="A15" s="307" t="s">
        <v>444</v>
      </c>
      <c r="B15" s="45"/>
      <c r="C15" s="45"/>
      <c r="D15" s="45"/>
      <c r="E15" s="45"/>
      <c r="F15" s="45"/>
      <c r="G15" s="45"/>
      <c r="H15" s="45"/>
      <c r="I15" s="45"/>
      <c r="J15" s="45"/>
      <c r="K15" s="45"/>
      <c r="L15" s="129"/>
      <c r="N15" s="307"/>
      <c r="O15" s="45"/>
      <c r="P15" s="45"/>
      <c r="Q15" s="45"/>
      <c r="R15" s="45"/>
      <c r="S15" s="45"/>
      <c r="T15" s="45"/>
      <c r="U15" s="45"/>
      <c r="V15" s="45"/>
      <c r="W15" s="45"/>
      <c r="X15" s="45"/>
    </row>
    <row r="16" spans="1:24" s="8" customFormat="1" ht="12" customHeight="1">
      <c r="A16" s="307" t="s">
        <v>445</v>
      </c>
      <c r="B16" s="426">
        <v>2.2999999999999998</v>
      </c>
      <c r="C16" s="45" t="s">
        <v>381</v>
      </c>
      <c r="D16" s="45" t="s">
        <v>381</v>
      </c>
      <c r="E16" s="45" t="s">
        <v>381</v>
      </c>
      <c r="F16" s="45" t="s">
        <v>381</v>
      </c>
      <c r="G16" s="45" t="s">
        <v>381</v>
      </c>
      <c r="H16" s="45" t="s">
        <v>381</v>
      </c>
      <c r="I16" s="13">
        <v>2.2999999999999998</v>
      </c>
      <c r="J16" s="13">
        <v>0</v>
      </c>
      <c r="K16" s="45" t="s">
        <v>381</v>
      </c>
      <c r="L16" s="129"/>
      <c r="N16" s="307"/>
      <c r="O16" s="426"/>
      <c r="P16" s="724"/>
      <c r="Q16" s="724"/>
      <c r="R16" s="724"/>
      <c r="S16" s="724"/>
      <c r="T16" s="724"/>
      <c r="U16" s="724"/>
      <c r="V16" s="666"/>
      <c r="W16" s="666"/>
      <c r="X16" s="724"/>
    </row>
    <row r="17" spans="1:24" s="8" customFormat="1" ht="12" customHeight="1">
      <c r="A17" s="307" t="s">
        <v>485</v>
      </c>
      <c r="B17" s="45"/>
      <c r="C17" s="45"/>
      <c r="D17" s="45"/>
      <c r="E17" s="45"/>
      <c r="F17" s="45"/>
      <c r="G17" s="13"/>
      <c r="H17" s="45"/>
      <c r="I17" s="45"/>
      <c r="J17" s="45"/>
      <c r="K17" s="45"/>
      <c r="L17" s="129"/>
      <c r="N17" s="307"/>
      <c r="O17" s="45"/>
      <c r="P17" s="45"/>
      <c r="Q17" s="45"/>
      <c r="R17" s="45"/>
      <c r="S17" s="45"/>
      <c r="T17" s="13"/>
      <c r="U17" s="45"/>
      <c r="V17" s="45"/>
      <c r="W17" s="45"/>
      <c r="X17" s="45"/>
    </row>
    <row r="18" spans="1:24" s="8" customFormat="1" ht="12" customHeight="1">
      <c r="A18" s="307" t="s">
        <v>486</v>
      </c>
      <c r="B18" s="507" t="s">
        <v>381</v>
      </c>
      <c r="C18" s="45" t="s">
        <v>381</v>
      </c>
      <c r="D18" s="45" t="s">
        <v>381</v>
      </c>
      <c r="E18" s="45" t="s">
        <v>381</v>
      </c>
      <c r="F18" s="45" t="s">
        <v>381</v>
      </c>
      <c r="G18" s="45" t="s">
        <v>381</v>
      </c>
      <c r="H18" s="45" t="s">
        <v>381</v>
      </c>
      <c r="I18" s="45" t="s">
        <v>381</v>
      </c>
      <c r="J18" s="45" t="s">
        <v>381</v>
      </c>
      <c r="K18" s="45" t="s">
        <v>381</v>
      </c>
      <c r="L18" s="129"/>
      <c r="N18" s="307"/>
      <c r="O18" s="507"/>
      <c r="P18" s="45"/>
      <c r="Q18" s="45"/>
      <c r="R18" s="45"/>
      <c r="S18" s="45"/>
      <c r="T18" s="45"/>
      <c r="U18" s="45"/>
      <c r="V18" s="45"/>
      <c r="W18" s="45"/>
      <c r="X18" s="45"/>
    </row>
    <row r="19" spans="1:24" s="8" customFormat="1" ht="12" customHeight="1">
      <c r="A19" s="307" t="s">
        <v>386</v>
      </c>
      <c r="B19" s="426">
        <v>8.1</v>
      </c>
      <c r="C19" s="45" t="s">
        <v>381</v>
      </c>
      <c r="D19" s="13">
        <v>0.1</v>
      </c>
      <c r="E19" s="45" t="s">
        <v>381</v>
      </c>
      <c r="F19" s="13">
        <v>1.6</v>
      </c>
      <c r="G19" s="45" t="s">
        <v>381</v>
      </c>
      <c r="H19" s="13">
        <v>0</v>
      </c>
      <c r="I19" s="13">
        <v>1.8</v>
      </c>
      <c r="J19" s="13">
        <v>4.5999999999999996</v>
      </c>
      <c r="K19" s="13">
        <v>0</v>
      </c>
      <c r="L19" s="129"/>
      <c r="N19" s="307"/>
      <c r="O19" s="426"/>
      <c r="P19" s="724"/>
      <c r="Q19" s="666"/>
      <c r="R19" s="724"/>
      <c r="S19" s="666"/>
      <c r="T19" s="724"/>
      <c r="U19" s="666"/>
      <c r="V19" s="666"/>
      <c r="W19" s="666"/>
      <c r="X19" s="666"/>
    </row>
    <row r="20" spans="1:24" s="8" customFormat="1" ht="12" customHeight="1">
      <c r="A20" s="307" t="s">
        <v>0</v>
      </c>
      <c r="B20" s="45"/>
      <c r="C20" s="45"/>
      <c r="D20" s="45"/>
      <c r="E20" s="139"/>
      <c r="F20" s="45"/>
      <c r="G20" s="45"/>
      <c r="H20" s="45"/>
      <c r="I20" s="45"/>
      <c r="J20" s="45"/>
      <c r="K20" s="45"/>
      <c r="L20" s="129"/>
      <c r="N20" s="307"/>
      <c r="O20" s="45"/>
      <c r="P20" s="45"/>
      <c r="Q20" s="45"/>
      <c r="R20" s="139"/>
      <c r="S20" s="45"/>
      <c r="T20" s="45"/>
      <c r="U20" s="45"/>
      <c r="V20" s="45"/>
      <c r="W20" s="45"/>
      <c r="X20" s="45"/>
    </row>
    <row r="21" spans="1:24" s="8" customFormat="1" ht="12" customHeight="1">
      <c r="A21" s="307" t="s">
        <v>1</v>
      </c>
      <c r="B21" s="426">
        <v>117</v>
      </c>
      <c r="C21" s="45" t="s">
        <v>381</v>
      </c>
      <c r="D21" s="13">
        <v>1.2</v>
      </c>
      <c r="E21" s="13">
        <v>0</v>
      </c>
      <c r="F21" s="45" t="s">
        <v>381</v>
      </c>
      <c r="G21" s="45">
        <v>0.1</v>
      </c>
      <c r="H21" s="13">
        <v>0</v>
      </c>
      <c r="I21" s="13">
        <v>17.2</v>
      </c>
      <c r="J21" s="13">
        <v>98</v>
      </c>
      <c r="K21" s="13">
        <v>0.5</v>
      </c>
      <c r="L21" s="129"/>
      <c r="N21" s="307"/>
      <c r="O21" s="426"/>
      <c r="P21" s="45"/>
      <c r="Q21" s="13"/>
      <c r="R21" s="13"/>
      <c r="S21" s="45"/>
      <c r="T21" s="45"/>
      <c r="U21" s="13"/>
      <c r="V21" s="13"/>
      <c r="W21" s="13"/>
      <c r="X21" s="13"/>
    </row>
    <row r="22" spans="1:24" s="8" customFormat="1" ht="12" customHeight="1">
      <c r="A22" s="307" t="s">
        <v>434</v>
      </c>
      <c r="B22" s="426">
        <v>11.7</v>
      </c>
      <c r="C22" s="45" t="s">
        <v>381</v>
      </c>
      <c r="D22" s="13">
        <v>0</v>
      </c>
      <c r="E22" s="13">
        <v>0</v>
      </c>
      <c r="F22" s="45" t="s">
        <v>381</v>
      </c>
      <c r="G22" s="45">
        <v>0.1</v>
      </c>
      <c r="H22" s="13">
        <v>8.9</v>
      </c>
      <c r="I22" s="13">
        <v>0.5</v>
      </c>
      <c r="J22" s="13">
        <v>2.1</v>
      </c>
      <c r="K22" s="13">
        <v>0.1</v>
      </c>
      <c r="L22" s="129"/>
      <c r="N22" s="307"/>
      <c r="O22" s="426"/>
      <c r="P22" s="724"/>
      <c r="Q22" s="666"/>
      <c r="R22" s="666"/>
      <c r="S22" s="724"/>
      <c r="T22" s="724"/>
      <c r="U22" s="666"/>
      <c r="V22" s="666"/>
      <c r="W22" s="666"/>
      <c r="X22" s="666"/>
    </row>
    <row r="23" spans="1:24" s="8" customFormat="1" ht="12" customHeight="1">
      <c r="A23" s="307" t="s">
        <v>435</v>
      </c>
      <c r="B23" s="426">
        <v>16.5</v>
      </c>
      <c r="C23" s="45" t="s">
        <v>381</v>
      </c>
      <c r="D23" s="45" t="s">
        <v>381</v>
      </c>
      <c r="E23" s="13">
        <v>13.6</v>
      </c>
      <c r="F23" s="45" t="s">
        <v>381</v>
      </c>
      <c r="G23" s="45" t="s">
        <v>381</v>
      </c>
      <c r="H23" s="45" t="s">
        <v>381</v>
      </c>
      <c r="I23" s="13">
        <v>0</v>
      </c>
      <c r="J23" s="13">
        <v>2.9</v>
      </c>
      <c r="K23" s="13">
        <v>0</v>
      </c>
      <c r="L23" s="129"/>
      <c r="N23" s="307"/>
      <c r="O23" s="426"/>
      <c r="P23" s="724"/>
      <c r="Q23" s="724"/>
      <c r="R23" s="666"/>
      <c r="S23" s="724"/>
      <c r="T23" s="724"/>
      <c r="U23" s="724"/>
      <c r="V23" s="666"/>
      <c r="W23" s="666"/>
      <c r="X23" s="666"/>
    </row>
    <row r="24" spans="1:24" s="8" customFormat="1" ht="12" customHeight="1">
      <c r="A24" s="307" t="s">
        <v>436</v>
      </c>
      <c r="B24" s="426">
        <v>73.599999999999994</v>
      </c>
      <c r="C24" s="45" t="s">
        <v>381</v>
      </c>
      <c r="D24" s="45" t="s">
        <v>381</v>
      </c>
      <c r="E24" s="45" t="s">
        <v>381</v>
      </c>
      <c r="F24" s="45" t="s">
        <v>381</v>
      </c>
      <c r="G24" s="45" t="s">
        <v>381</v>
      </c>
      <c r="H24" s="45" t="s">
        <v>381</v>
      </c>
      <c r="I24" s="45" t="s">
        <v>381</v>
      </c>
      <c r="J24" s="13">
        <v>73.5</v>
      </c>
      <c r="K24" s="13">
        <v>0.1</v>
      </c>
      <c r="L24" s="129"/>
      <c r="N24" s="307"/>
      <c r="O24" s="426"/>
      <c r="P24" s="724"/>
      <c r="Q24" s="724"/>
      <c r="R24" s="724"/>
      <c r="S24" s="724"/>
      <c r="T24" s="724"/>
      <c r="U24" s="724"/>
      <c r="V24" s="724"/>
      <c r="W24" s="666"/>
      <c r="X24" s="666"/>
    </row>
    <row r="25" spans="1:24" s="5" customFormat="1" ht="12" customHeight="1">
      <c r="A25" s="307" t="s">
        <v>437</v>
      </c>
      <c r="B25" s="426">
        <v>142.19999999999999</v>
      </c>
      <c r="C25" s="45" t="s">
        <v>381</v>
      </c>
      <c r="D25" s="45" t="s">
        <v>381</v>
      </c>
      <c r="E25" s="45" t="s">
        <v>381</v>
      </c>
      <c r="F25" s="45" t="s">
        <v>381</v>
      </c>
      <c r="G25" s="45" t="s">
        <v>381</v>
      </c>
      <c r="H25" s="45" t="s">
        <v>381</v>
      </c>
      <c r="I25" s="45" t="s">
        <v>381</v>
      </c>
      <c r="J25" s="13">
        <v>142.19999999999999</v>
      </c>
      <c r="K25" s="45" t="s">
        <v>381</v>
      </c>
      <c r="N25" s="307"/>
      <c r="O25" s="426"/>
      <c r="P25" s="724"/>
      <c r="Q25" s="724"/>
      <c r="R25" s="724"/>
      <c r="S25" s="724"/>
      <c r="T25" s="724"/>
      <c r="U25" s="724"/>
      <c r="V25" s="724"/>
      <c r="W25" s="666"/>
      <c r="X25" s="724"/>
    </row>
    <row r="26" spans="1:24" s="5" customFormat="1" ht="12" customHeight="1">
      <c r="A26" s="307" t="s">
        <v>438</v>
      </c>
      <c r="B26" s="426">
        <v>8</v>
      </c>
      <c r="C26" s="45" t="s">
        <v>381</v>
      </c>
      <c r="D26" s="45" t="s">
        <v>381</v>
      </c>
      <c r="E26" s="45" t="s">
        <v>381</v>
      </c>
      <c r="F26" s="45" t="s">
        <v>381</v>
      </c>
      <c r="G26" s="13">
        <v>0</v>
      </c>
      <c r="H26" s="45" t="s">
        <v>381</v>
      </c>
      <c r="I26" s="13">
        <v>0</v>
      </c>
      <c r="J26" s="13">
        <v>7.7</v>
      </c>
      <c r="K26" s="13">
        <v>0.3</v>
      </c>
      <c r="N26" s="307"/>
      <c r="O26" s="426"/>
      <c r="P26" s="45"/>
      <c r="Q26" s="45"/>
      <c r="R26" s="45"/>
      <c r="S26" s="45"/>
      <c r="T26" s="724"/>
      <c r="U26" s="45"/>
      <c r="V26" s="13"/>
      <c r="W26" s="13"/>
      <c r="X26" s="13"/>
    </row>
    <row r="27" spans="1:24" s="5" customFormat="1" ht="12" customHeight="1">
      <c r="A27" s="307" t="s">
        <v>2</v>
      </c>
      <c r="B27" s="45"/>
      <c r="C27" s="45"/>
      <c r="D27" s="45"/>
      <c r="E27" s="45"/>
      <c r="F27" s="45"/>
      <c r="G27" s="45"/>
      <c r="H27" s="45"/>
      <c r="I27" s="45"/>
      <c r="J27" s="45"/>
      <c r="K27" s="45"/>
      <c r="N27" s="307"/>
      <c r="O27" s="45"/>
      <c r="P27" s="45"/>
      <c r="Q27" s="45"/>
      <c r="R27" s="45"/>
      <c r="S27" s="45"/>
      <c r="T27" s="45"/>
      <c r="U27" s="45"/>
      <c r="V27" s="45"/>
      <c r="W27" s="45"/>
      <c r="X27" s="45"/>
    </row>
    <row r="28" spans="1:24" s="5" customFormat="1" ht="12" customHeight="1">
      <c r="A28" s="307" t="s">
        <v>3</v>
      </c>
      <c r="B28" s="426">
        <v>50.4</v>
      </c>
      <c r="C28" s="13">
        <v>40.299999999999997</v>
      </c>
      <c r="D28" s="13">
        <v>7.3</v>
      </c>
      <c r="E28" s="13">
        <v>0</v>
      </c>
      <c r="F28" s="45" t="s">
        <v>381</v>
      </c>
      <c r="G28" s="45" t="s">
        <v>381</v>
      </c>
      <c r="H28" s="45" t="s">
        <v>381</v>
      </c>
      <c r="I28" s="13">
        <v>0</v>
      </c>
      <c r="J28" s="13">
        <v>2.8</v>
      </c>
      <c r="K28" s="13">
        <v>0</v>
      </c>
      <c r="N28" s="307"/>
      <c r="O28" s="426"/>
      <c r="P28" s="13"/>
      <c r="Q28" s="13"/>
      <c r="R28" s="13"/>
      <c r="S28" s="45"/>
      <c r="T28" s="45"/>
      <c r="U28" s="45"/>
      <c r="V28" s="13"/>
      <c r="W28" s="13"/>
      <c r="X28" s="13"/>
    </row>
    <row r="29" spans="1:24" s="5" customFormat="1" ht="12" customHeight="1">
      <c r="A29" s="307" t="s">
        <v>439</v>
      </c>
      <c r="B29" s="426">
        <v>4.9000000000000004</v>
      </c>
      <c r="C29" s="45" t="s">
        <v>381</v>
      </c>
      <c r="D29" s="13">
        <v>0</v>
      </c>
      <c r="E29" s="13">
        <v>0.6</v>
      </c>
      <c r="F29" s="45" t="s">
        <v>381</v>
      </c>
      <c r="G29" s="45" t="s">
        <v>381</v>
      </c>
      <c r="H29" s="45" t="s">
        <v>381</v>
      </c>
      <c r="I29" s="13">
        <v>0</v>
      </c>
      <c r="J29" s="13">
        <v>4.3</v>
      </c>
      <c r="K29" s="13">
        <v>0</v>
      </c>
      <c r="N29" s="307"/>
      <c r="O29" s="426"/>
      <c r="P29" s="45"/>
      <c r="Q29" s="13"/>
      <c r="R29" s="13"/>
      <c r="S29" s="45"/>
      <c r="T29" s="45"/>
      <c r="U29" s="45"/>
      <c r="V29" s="13"/>
      <c r="W29" s="13"/>
      <c r="X29" s="13"/>
    </row>
    <row r="30" spans="1:24" s="5" customFormat="1" ht="12" customHeight="1">
      <c r="A30" s="393" t="s">
        <v>387</v>
      </c>
      <c r="B30" s="426">
        <v>0.3</v>
      </c>
      <c r="C30" s="45" t="s">
        <v>381</v>
      </c>
      <c r="D30" s="45" t="s">
        <v>381</v>
      </c>
      <c r="E30" s="45" t="s">
        <v>381</v>
      </c>
      <c r="F30" s="45" t="s">
        <v>381</v>
      </c>
      <c r="G30" s="45" t="s">
        <v>381</v>
      </c>
      <c r="H30" s="45" t="s">
        <v>381</v>
      </c>
      <c r="I30" s="45" t="s">
        <v>381</v>
      </c>
      <c r="J30" s="13">
        <v>0.2</v>
      </c>
      <c r="K30" s="13">
        <v>0.1</v>
      </c>
      <c r="N30" s="393"/>
      <c r="O30" s="426"/>
      <c r="P30" s="724"/>
      <c r="Q30" s="724"/>
      <c r="R30" s="724"/>
      <c r="S30" s="724"/>
      <c r="T30" s="724"/>
      <c r="U30" s="724"/>
      <c r="V30" s="724"/>
      <c r="W30" s="666"/>
      <c r="X30" s="666"/>
    </row>
    <row r="31" spans="1:24" s="5" customFormat="1" ht="12" customHeight="1">
      <c r="A31" s="394" t="s">
        <v>478</v>
      </c>
      <c r="B31" s="45"/>
      <c r="C31" s="45"/>
      <c r="D31" s="45"/>
      <c r="E31" s="45"/>
      <c r="F31" s="45"/>
      <c r="G31" s="45"/>
      <c r="H31" s="45"/>
      <c r="I31" s="45"/>
      <c r="J31" s="45"/>
      <c r="K31" s="45"/>
      <c r="N31" s="832"/>
      <c r="O31" s="45"/>
      <c r="P31" s="45"/>
      <c r="Q31" s="45"/>
      <c r="R31" s="45"/>
      <c r="S31" s="45"/>
      <c r="T31" s="45"/>
      <c r="U31" s="45"/>
      <c r="V31" s="45"/>
      <c r="W31" s="45"/>
      <c r="X31" s="45"/>
    </row>
    <row r="32" spans="1:24" s="5" customFormat="1" ht="12" customHeight="1">
      <c r="A32" s="394" t="s">
        <v>460</v>
      </c>
      <c r="B32" s="426">
        <v>10.199999999999999</v>
      </c>
      <c r="C32" s="13">
        <v>0</v>
      </c>
      <c r="D32" s="13">
        <v>0</v>
      </c>
      <c r="E32" s="45" t="s">
        <v>381</v>
      </c>
      <c r="F32" s="45" t="s">
        <v>381</v>
      </c>
      <c r="G32" s="45" t="s">
        <v>381</v>
      </c>
      <c r="H32" s="45" t="s">
        <v>381</v>
      </c>
      <c r="I32" s="45" t="s">
        <v>381</v>
      </c>
      <c r="J32" s="13">
        <v>10.1</v>
      </c>
      <c r="K32" s="13">
        <v>0.1</v>
      </c>
      <c r="N32" s="832"/>
      <c r="O32" s="426"/>
      <c r="P32" s="666"/>
      <c r="Q32" s="666"/>
      <c r="R32" s="724"/>
      <c r="S32" s="724"/>
      <c r="T32" s="724"/>
      <c r="U32" s="724"/>
      <c r="V32" s="724"/>
      <c r="W32" s="666"/>
      <c r="X32" s="666"/>
    </row>
    <row r="33" spans="1:24" s="5" customFormat="1" ht="12" customHeight="1">
      <c r="A33" s="393" t="s">
        <v>441</v>
      </c>
      <c r="B33" s="426">
        <v>0</v>
      </c>
      <c r="C33" s="45" t="s">
        <v>381</v>
      </c>
      <c r="D33" s="45" t="s">
        <v>381</v>
      </c>
      <c r="E33" s="45" t="s">
        <v>381</v>
      </c>
      <c r="F33" s="45" t="s">
        <v>381</v>
      </c>
      <c r="G33" s="45" t="s">
        <v>381</v>
      </c>
      <c r="H33" s="45" t="s">
        <v>381</v>
      </c>
      <c r="I33" s="13">
        <v>0</v>
      </c>
      <c r="J33" s="13">
        <v>0</v>
      </c>
      <c r="K33" s="45" t="s">
        <v>381</v>
      </c>
      <c r="N33" s="393"/>
      <c r="O33" s="426"/>
      <c r="P33" s="45"/>
      <c r="Q33" s="45"/>
      <c r="R33" s="45"/>
      <c r="S33" s="45"/>
      <c r="T33" s="45"/>
      <c r="U33" s="45"/>
      <c r="V33" s="13"/>
      <c r="W33" s="13"/>
      <c r="X33" s="45"/>
    </row>
    <row r="34" spans="1:24" s="5" customFormat="1" ht="12" customHeight="1">
      <c r="A34" s="393" t="s">
        <v>442</v>
      </c>
      <c r="B34" s="426">
        <v>0</v>
      </c>
      <c r="C34" s="45" t="s">
        <v>381</v>
      </c>
      <c r="D34" s="45" t="s">
        <v>381</v>
      </c>
      <c r="E34" s="45" t="s">
        <v>381</v>
      </c>
      <c r="F34" s="45" t="s">
        <v>381</v>
      </c>
      <c r="G34" s="45" t="s">
        <v>381</v>
      </c>
      <c r="H34" s="45" t="s">
        <v>381</v>
      </c>
      <c r="I34" s="45" t="s">
        <v>381</v>
      </c>
      <c r="J34" s="13">
        <v>0</v>
      </c>
      <c r="K34" s="45" t="s">
        <v>381</v>
      </c>
      <c r="N34" s="393"/>
      <c r="O34" s="426"/>
      <c r="P34" s="45"/>
      <c r="Q34" s="45"/>
      <c r="R34" s="45"/>
      <c r="S34" s="45"/>
      <c r="T34" s="45"/>
      <c r="U34" s="45"/>
      <c r="V34" s="45"/>
      <c r="W34" s="13"/>
      <c r="X34" s="45"/>
    </row>
    <row r="35" spans="1:24" s="5" customFormat="1" ht="6" customHeight="1">
      <c r="C35" s="82"/>
      <c r="D35" s="7"/>
      <c r="E35" s="7"/>
      <c r="F35" s="45"/>
      <c r="G35" s="45"/>
      <c r="K35" s="7"/>
    </row>
    <row r="36" spans="1:24" s="5" customFormat="1" ht="12.75" customHeight="1">
      <c r="A36" s="253" t="s">
        <v>409</v>
      </c>
      <c r="B36" s="253"/>
      <c r="C36" s="253"/>
      <c r="D36" s="253"/>
      <c r="E36" s="253"/>
      <c r="F36" s="7"/>
      <c r="O36" s="423"/>
      <c r="P36" s="13"/>
      <c r="Q36" s="13"/>
      <c r="R36" s="13"/>
      <c r="S36" s="13"/>
      <c r="T36" s="13"/>
      <c r="U36" s="13"/>
      <c r="V36" s="13"/>
      <c r="W36" s="13"/>
      <c r="X36" s="13"/>
    </row>
    <row r="37" spans="1:24" s="5" customFormat="1" ht="6" customHeight="1">
      <c r="C37" s="82"/>
      <c r="O37" s="45"/>
      <c r="P37" s="45"/>
      <c r="Q37" s="45"/>
      <c r="R37" s="45"/>
      <c r="S37" s="45"/>
      <c r="T37" s="45"/>
      <c r="U37" s="45"/>
      <c r="V37" s="45"/>
      <c r="W37" s="45"/>
      <c r="X37" s="45"/>
    </row>
    <row r="38" spans="1:24" s="5" customFormat="1" ht="12.75" customHeight="1">
      <c r="A38" s="392" t="s">
        <v>377</v>
      </c>
      <c r="B38" s="868">
        <v>100</v>
      </c>
      <c r="C38" s="465">
        <v>100</v>
      </c>
      <c r="D38" s="368">
        <v>100</v>
      </c>
      <c r="E38" s="368">
        <v>100</v>
      </c>
      <c r="F38" s="368">
        <v>100</v>
      </c>
      <c r="G38" s="8">
        <v>100</v>
      </c>
      <c r="H38" s="8">
        <v>100</v>
      </c>
      <c r="I38" s="8">
        <v>100</v>
      </c>
      <c r="J38" s="27">
        <v>100</v>
      </c>
      <c r="K38" s="303">
        <v>100</v>
      </c>
      <c r="O38" s="426"/>
      <c r="P38" s="45"/>
      <c r="Q38" s="13"/>
      <c r="R38" s="13"/>
      <c r="S38" s="45"/>
      <c r="T38" s="13"/>
      <c r="U38" s="45"/>
      <c r="V38" s="13"/>
      <c r="W38" s="13"/>
      <c r="X38" s="45"/>
    </row>
    <row r="39" spans="1:24" s="5" customFormat="1" ht="6" customHeight="1">
      <c r="A39" s="869"/>
      <c r="B39" s="13"/>
      <c r="C39" s="395"/>
      <c r="D39" s="13"/>
      <c r="E39" s="13"/>
      <c r="J39" s="7"/>
      <c r="K39" s="7"/>
      <c r="O39" s="426"/>
      <c r="P39" s="13"/>
      <c r="Q39" s="13"/>
      <c r="R39" s="13"/>
      <c r="S39" s="13"/>
      <c r="T39" s="13"/>
      <c r="U39" s="45"/>
      <c r="V39" s="13"/>
      <c r="W39" s="13"/>
      <c r="X39" s="13"/>
    </row>
    <row r="40" spans="1:24" s="5" customFormat="1" ht="12" customHeight="1">
      <c r="A40" s="307" t="s">
        <v>699</v>
      </c>
      <c r="B40" s="426">
        <v>0</v>
      </c>
      <c r="C40" s="45">
        <v>1</v>
      </c>
      <c r="D40" s="45">
        <v>0</v>
      </c>
      <c r="E40" s="45">
        <v>1.3</v>
      </c>
      <c r="F40" s="45" t="s">
        <v>381</v>
      </c>
      <c r="G40" s="45">
        <v>0</v>
      </c>
      <c r="H40" s="45" t="s">
        <v>381</v>
      </c>
      <c r="I40" s="45">
        <v>0</v>
      </c>
      <c r="J40" s="45">
        <v>0</v>
      </c>
      <c r="K40" s="45" t="s">
        <v>381</v>
      </c>
      <c r="O40" s="426"/>
      <c r="P40" s="13"/>
      <c r="Q40" s="13"/>
      <c r="R40" s="13"/>
      <c r="S40" s="13"/>
      <c r="T40" s="13"/>
      <c r="U40" s="13"/>
      <c r="V40" s="13"/>
      <c r="W40" s="13"/>
      <c r="X40" s="13"/>
    </row>
    <row r="41" spans="1:24" s="5" customFormat="1" ht="12" customHeight="1">
      <c r="A41" s="307" t="s">
        <v>433</v>
      </c>
      <c r="B41" s="426">
        <v>18.8</v>
      </c>
      <c r="C41" s="45">
        <v>0.2</v>
      </c>
      <c r="D41" s="45">
        <v>37.9</v>
      </c>
      <c r="E41" s="45">
        <v>0</v>
      </c>
      <c r="F41" s="45">
        <v>98.1</v>
      </c>
      <c r="G41" s="45">
        <v>1.7</v>
      </c>
      <c r="H41" s="45" t="s">
        <v>381</v>
      </c>
      <c r="I41" s="45">
        <v>0.7</v>
      </c>
      <c r="J41" s="45">
        <v>0.4</v>
      </c>
      <c r="K41" s="45">
        <v>0</v>
      </c>
      <c r="O41" s="45"/>
      <c r="P41" s="45"/>
      <c r="Q41" s="45"/>
      <c r="R41" s="45"/>
      <c r="S41" s="45"/>
      <c r="T41" s="45"/>
      <c r="U41" s="45"/>
      <c r="V41" s="45"/>
      <c r="W41" s="45"/>
      <c r="X41" s="45"/>
    </row>
    <row r="42" spans="1:24" s="5" customFormat="1" ht="12" customHeight="1">
      <c r="O42" s="426"/>
      <c r="P42" s="45"/>
      <c r="Q42" s="45"/>
      <c r="R42" s="45"/>
      <c r="S42" s="45"/>
      <c r="T42" s="45"/>
      <c r="U42" s="45"/>
      <c r="V42" s="13"/>
      <c r="W42" s="13"/>
      <c r="X42" s="45"/>
    </row>
    <row r="43" spans="1:24" s="5" customFormat="1" ht="12" customHeight="1">
      <c r="I43" s="21"/>
      <c r="O43" s="45"/>
      <c r="P43" s="45"/>
      <c r="Q43" s="45"/>
      <c r="R43" s="45"/>
      <c r="S43" s="45"/>
      <c r="T43" s="13"/>
      <c r="U43" s="45"/>
      <c r="V43" s="45"/>
      <c r="W43" s="45"/>
      <c r="X43" s="45"/>
    </row>
    <row r="44" spans="1:24" s="5" customFormat="1" ht="17.25" customHeight="1" thickBot="1">
      <c r="A44" s="307"/>
      <c r="B44" s="45"/>
      <c r="C44" s="45"/>
      <c r="D44" s="45"/>
      <c r="E44" s="45"/>
      <c r="F44" s="45"/>
      <c r="G44" s="45"/>
      <c r="H44" s="45"/>
      <c r="I44" s="45"/>
      <c r="J44" s="45"/>
      <c r="K44" s="75" t="s">
        <v>350</v>
      </c>
      <c r="O44" s="507"/>
      <c r="P44" s="45"/>
      <c r="Q44" s="45"/>
      <c r="R44" s="45"/>
      <c r="S44" s="45"/>
      <c r="T44" s="45"/>
      <c r="U44" s="45"/>
      <c r="V44" s="45"/>
      <c r="W44" s="45"/>
      <c r="X44" s="45"/>
    </row>
    <row r="45" spans="1:24" s="5" customFormat="1" ht="12" customHeight="1">
      <c r="A45" s="388"/>
      <c r="B45" s="896" t="s">
        <v>404</v>
      </c>
      <c r="C45" s="690"/>
      <c r="D45" s="264"/>
      <c r="E45" s="511" t="s">
        <v>198</v>
      </c>
      <c r="F45" s="512" t="s">
        <v>199</v>
      </c>
      <c r="G45" s="398"/>
      <c r="H45" s="399"/>
      <c r="I45" s="866"/>
      <c r="J45" s="398"/>
      <c r="K45" s="398"/>
      <c r="O45" s="426"/>
      <c r="P45" s="45"/>
      <c r="Q45" s="13"/>
      <c r="R45" s="45"/>
      <c r="S45" s="13"/>
      <c r="T45" s="45"/>
      <c r="U45" s="13"/>
      <c r="V45" s="13"/>
      <c r="W45" s="13"/>
      <c r="X45" s="13"/>
    </row>
    <row r="46" spans="1:24" s="5" customFormat="1" ht="15.75" customHeight="1">
      <c r="A46" s="389"/>
      <c r="B46" s="960"/>
      <c r="C46" s="962" t="s">
        <v>551</v>
      </c>
      <c r="D46" s="964" t="s">
        <v>230</v>
      </c>
      <c r="E46" s="899" t="s">
        <v>231</v>
      </c>
      <c r="F46" s="899" t="s">
        <v>548</v>
      </c>
      <c r="G46" s="899" t="s">
        <v>392</v>
      </c>
      <c r="H46" s="899" t="s">
        <v>549</v>
      </c>
      <c r="I46" s="942" t="s">
        <v>394</v>
      </c>
      <c r="J46" s="899" t="s">
        <v>214</v>
      </c>
      <c r="K46" s="902" t="s">
        <v>215</v>
      </c>
      <c r="O46" s="45"/>
      <c r="P46" s="45"/>
      <c r="Q46" s="45"/>
      <c r="R46" s="139"/>
      <c r="S46" s="45"/>
      <c r="T46" s="45"/>
      <c r="U46" s="45"/>
      <c r="V46" s="45"/>
      <c r="W46" s="45"/>
      <c r="X46" s="45"/>
    </row>
    <row r="47" spans="1:24" s="5" customFormat="1" ht="22.5" customHeight="1" thickBot="1">
      <c r="A47" s="390"/>
      <c r="B47" s="961"/>
      <c r="C47" s="963"/>
      <c r="D47" s="965"/>
      <c r="E47" s="949"/>
      <c r="F47" s="897"/>
      <c r="G47" s="897"/>
      <c r="H47" s="897"/>
      <c r="I47" s="959"/>
      <c r="J47" s="897"/>
      <c r="K47" s="912"/>
      <c r="O47" s="426"/>
      <c r="P47" s="45"/>
      <c r="Q47" s="13"/>
      <c r="R47" s="13"/>
      <c r="S47" s="45"/>
      <c r="T47" s="13"/>
      <c r="U47" s="13"/>
      <c r="V47" s="13"/>
      <c r="W47" s="13"/>
      <c r="X47" s="13"/>
    </row>
    <row r="48" spans="1:24" s="5" customFormat="1" ht="12" customHeight="1">
      <c r="A48" s="307"/>
      <c r="B48" s="45"/>
      <c r="C48" s="45"/>
      <c r="D48" s="45"/>
      <c r="E48" s="45"/>
      <c r="F48" s="45"/>
      <c r="G48" s="45"/>
      <c r="H48" s="45"/>
      <c r="I48" s="45"/>
      <c r="J48" s="45"/>
      <c r="K48" s="45"/>
      <c r="O48" s="426"/>
      <c r="P48" s="45"/>
      <c r="Q48" s="13"/>
      <c r="R48" s="13"/>
      <c r="S48" s="45"/>
      <c r="T48" s="13"/>
      <c r="U48" s="13"/>
      <c r="V48" s="13"/>
      <c r="W48" s="13"/>
      <c r="X48" s="13"/>
    </row>
    <row r="49" spans="1:24" s="5" customFormat="1" ht="12" customHeight="1">
      <c r="A49" s="307" t="s">
        <v>443</v>
      </c>
      <c r="B49" s="426">
        <v>47.2</v>
      </c>
      <c r="C49" s="45">
        <v>0</v>
      </c>
      <c r="D49" s="45">
        <v>60.1</v>
      </c>
      <c r="E49" s="45">
        <v>4</v>
      </c>
      <c r="F49" s="45">
        <v>0</v>
      </c>
      <c r="G49" s="45">
        <v>97.9</v>
      </c>
      <c r="H49" s="45">
        <v>86.6</v>
      </c>
      <c r="I49" s="45">
        <v>89.7</v>
      </c>
      <c r="J49" s="45">
        <v>12.8</v>
      </c>
      <c r="K49" s="45">
        <v>29.4</v>
      </c>
      <c r="O49" s="426"/>
      <c r="P49" s="45"/>
      <c r="Q49" s="45"/>
      <c r="R49" s="13"/>
      <c r="S49" s="45"/>
      <c r="T49" s="45"/>
      <c r="U49" s="45"/>
      <c r="V49" s="13"/>
      <c r="W49" s="13"/>
      <c r="X49" s="13"/>
    </row>
    <row r="50" spans="1:24" s="5" customFormat="1" ht="12" customHeight="1">
      <c r="A50" s="307" t="s">
        <v>444</v>
      </c>
      <c r="B50" s="13"/>
      <c r="C50" s="45"/>
      <c r="D50" s="45"/>
      <c r="E50" s="45"/>
      <c r="F50" s="45"/>
      <c r="G50" s="45"/>
      <c r="H50" s="45"/>
      <c r="I50" s="45"/>
      <c r="J50" s="45"/>
      <c r="K50" s="45"/>
      <c r="O50" s="426"/>
      <c r="P50" s="45"/>
      <c r="Q50" s="45"/>
      <c r="R50" s="45"/>
      <c r="S50" s="45"/>
      <c r="T50" s="45"/>
      <c r="U50" s="45"/>
      <c r="V50" s="45"/>
      <c r="W50" s="13"/>
      <c r="X50" s="13"/>
    </row>
    <row r="51" spans="1:24" s="5" customFormat="1" ht="12" customHeight="1">
      <c r="A51" s="307" t="s">
        <v>445</v>
      </c>
      <c r="B51" s="426">
        <v>0.2</v>
      </c>
      <c r="C51" s="45" t="s">
        <v>381</v>
      </c>
      <c r="D51" s="45" t="s">
        <v>381</v>
      </c>
      <c r="E51" s="45" t="s">
        <v>381</v>
      </c>
      <c r="F51" s="45" t="s">
        <v>381</v>
      </c>
      <c r="G51" s="45" t="s">
        <v>381</v>
      </c>
      <c r="H51" s="45" t="s">
        <v>381</v>
      </c>
      <c r="I51" s="45">
        <v>1</v>
      </c>
      <c r="J51" s="45">
        <v>0</v>
      </c>
      <c r="K51" s="45" t="s">
        <v>381</v>
      </c>
      <c r="O51" s="426"/>
      <c r="P51" s="45"/>
      <c r="Q51" s="45"/>
      <c r="R51" s="45"/>
      <c r="S51" s="45"/>
      <c r="T51" s="45"/>
      <c r="U51" s="45"/>
      <c r="V51" s="45"/>
      <c r="W51" s="13"/>
      <c r="X51" s="45"/>
    </row>
    <row r="52" spans="1:24" s="5" customFormat="1" ht="12" customHeight="1">
      <c r="A52" s="307" t="s">
        <v>485</v>
      </c>
      <c r="B52" s="13"/>
      <c r="C52" s="45"/>
      <c r="D52" s="45"/>
      <c r="E52" s="45"/>
      <c r="F52" s="45"/>
      <c r="G52" s="45"/>
      <c r="H52" s="45"/>
      <c r="I52" s="45"/>
      <c r="J52" s="45"/>
      <c r="K52" s="45"/>
      <c r="O52" s="426"/>
      <c r="P52" s="45"/>
      <c r="Q52" s="45"/>
      <c r="R52" s="45"/>
      <c r="S52" s="45"/>
      <c r="T52" s="13"/>
      <c r="U52" s="45"/>
      <c r="V52" s="13"/>
      <c r="W52" s="13"/>
      <c r="X52" s="13"/>
    </row>
    <row r="53" spans="1:24" s="5" customFormat="1" ht="12" customHeight="1">
      <c r="A53" s="307" t="s">
        <v>486</v>
      </c>
      <c r="B53" s="507" t="s">
        <v>381</v>
      </c>
      <c r="C53" s="507" t="s">
        <v>381</v>
      </c>
      <c r="D53" s="507" t="s">
        <v>381</v>
      </c>
      <c r="E53" s="507" t="s">
        <v>381</v>
      </c>
      <c r="F53" s="507" t="s">
        <v>381</v>
      </c>
      <c r="G53" s="507" t="s">
        <v>381</v>
      </c>
      <c r="H53" s="507" t="s">
        <v>381</v>
      </c>
      <c r="I53" s="507" t="s">
        <v>381</v>
      </c>
      <c r="J53" s="507" t="s">
        <v>381</v>
      </c>
      <c r="K53" s="507" t="s">
        <v>381</v>
      </c>
      <c r="O53" s="45"/>
      <c r="P53" s="45"/>
      <c r="Q53" s="45"/>
      <c r="R53" s="45"/>
      <c r="S53" s="45"/>
      <c r="T53" s="45"/>
      <c r="U53" s="45"/>
      <c r="V53" s="45"/>
      <c r="W53" s="45"/>
      <c r="X53" s="45"/>
    </row>
    <row r="54" spans="1:24" s="5" customFormat="1" ht="12" customHeight="1">
      <c r="A54" s="307" t="s">
        <v>386</v>
      </c>
      <c r="B54" s="426">
        <v>0.6</v>
      </c>
      <c r="C54" s="45" t="s">
        <v>381</v>
      </c>
      <c r="D54" s="45">
        <v>0</v>
      </c>
      <c r="E54" s="45">
        <v>0</v>
      </c>
      <c r="F54" s="45">
        <v>1.9</v>
      </c>
      <c r="G54" s="45" t="s">
        <v>381</v>
      </c>
      <c r="H54" s="45">
        <v>0</v>
      </c>
      <c r="I54" s="45">
        <v>0.8</v>
      </c>
      <c r="J54" s="45">
        <v>1.1000000000000001</v>
      </c>
      <c r="K54" s="45">
        <v>0</v>
      </c>
      <c r="O54" s="426"/>
      <c r="P54" s="13"/>
      <c r="Q54" s="13"/>
      <c r="R54" s="13"/>
      <c r="S54" s="45"/>
      <c r="T54" s="45"/>
      <c r="U54" s="45"/>
      <c r="V54" s="13"/>
      <c r="W54" s="13"/>
      <c r="X54" s="13"/>
    </row>
    <row r="55" spans="1:24" s="5" customFormat="1" ht="12" customHeight="1">
      <c r="A55" s="307" t="s">
        <v>0</v>
      </c>
      <c r="B55" s="13"/>
      <c r="C55" s="45"/>
      <c r="E55" s="45"/>
      <c r="F55" s="45"/>
      <c r="G55" s="45"/>
      <c r="H55" s="45"/>
      <c r="I55" s="45"/>
      <c r="J55" s="45"/>
      <c r="K55" s="45"/>
      <c r="O55" s="426"/>
      <c r="P55" s="45"/>
      <c r="Q55" s="13"/>
      <c r="R55" s="13"/>
      <c r="S55" s="45"/>
      <c r="T55" s="45"/>
      <c r="U55" s="45"/>
      <c r="V55" s="13"/>
      <c r="W55" s="13"/>
      <c r="X55" s="13"/>
    </row>
    <row r="56" spans="1:24" s="5" customFormat="1" ht="12" customHeight="1">
      <c r="A56" s="307" t="s">
        <v>1</v>
      </c>
      <c r="B56" s="426">
        <v>8.9</v>
      </c>
      <c r="C56" s="45">
        <v>0</v>
      </c>
      <c r="D56" s="45">
        <v>0.3</v>
      </c>
      <c r="E56" s="45">
        <v>0</v>
      </c>
      <c r="F56" s="45">
        <v>0</v>
      </c>
      <c r="G56" s="45">
        <v>0.2</v>
      </c>
      <c r="H56" s="45">
        <v>0</v>
      </c>
      <c r="I56" s="45">
        <v>7.6</v>
      </c>
      <c r="J56" s="45">
        <v>24.5</v>
      </c>
      <c r="K56" s="45">
        <v>29.4</v>
      </c>
      <c r="O56" s="426"/>
      <c r="P56" s="45"/>
      <c r="Q56" s="45"/>
      <c r="R56" s="45"/>
      <c r="S56" s="45"/>
      <c r="T56" s="45"/>
      <c r="U56" s="45"/>
      <c r="V56" s="45"/>
      <c r="W56" s="13"/>
      <c r="X56" s="13"/>
    </row>
    <row r="57" spans="1:24" s="5" customFormat="1" ht="12" customHeight="1">
      <c r="A57" s="307" t="s">
        <v>434</v>
      </c>
      <c r="B57" s="426">
        <v>0.9</v>
      </c>
      <c r="C57" s="45" t="s">
        <v>381</v>
      </c>
      <c r="D57" s="45">
        <v>0</v>
      </c>
      <c r="E57" s="45">
        <v>0</v>
      </c>
      <c r="F57" s="45" t="s">
        <v>381</v>
      </c>
      <c r="G57" s="45">
        <v>0.2</v>
      </c>
      <c r="H57" s="45">
        <v>13.4</v>
      </c>
      <c r="I57" s="45">
        <v>0.2</v>
      </c>
      <c r="J57" s="45">
        <v>0.5</v>
      </c>
      <c r="K57" s="45">
        <v>5.9</v>
      </c>
      <c r="O57" s="45"/>
      <c r="P57" s="45"/>
      <c r="Q57" s="45"/>
      <c r="R57" s="45"/>
      <c r="S57" s="45"/>
      <c r="T57" s="45"/>
      <c r="U57" s="45"/>
      <c r="V57" s="45"/>
      <c r="W57" s="45"/>
      <c r="X57" s="45"/>
    </row>
    <row r="58" spans="1:24" s="5" customFormat="1" ht="12" customHeight="1">
      <c r="A58" s="307" t="s">
        <v>435</v>
      </c>
      <c r="B58" s="426">
        <v>1.3</v>
      </c>
      <c r="C58" s="45">
        <v>0</v>
      </c>
      <c r="D58" s="507" t="s">
        <v>381</v>
      </c>
      <c r="E58" s="45">
        <v>90.7</v>
      </c>
      <c r="F58" s="45">
        <v>0</v>
      </c>
      <c r="G58" s="45" t="s">
        <v>381</v>
      </c>
      <c r="H58" s="45" t="s">
        <v>381</v>
      </c>
      <c r="I58" s="45">
        <v>0</v>
      </c>
      <c r="J58" s="45">
        <v>0.7</v>
      </c>
      <c r="K58" s="45">
        <v>0</v>
      </c>
      <c r="O58" s="426"/>
      <c r="P58" s="13"/>
      <c r="Q58" s="13"/>
      <c r="R58" s="45"/>
      <c r="S58" s="45"/>
      <c r="T58" s="45"/>
      <c r="U58" s="45"/>
      <c r="V58" s="45"/>
      <c r="W58" s="13"/>
      <c r="X58" s="13"/>
    </row>
    <row r="59" spans="1:24" s="5" customFormat="1" ht="12" customHeight="1">
      <c r="A59" s="307" t="s">
        <v>436</v>
      </c>
      <c r="B59" s="426">
        <v>5.6</v>
      </c>
      <c r="C59" s="45" t="s">
        <v>381</v>
      </c>
      <c r="D59" s="507" t="s">
        <v>381</v>
      </c>
      <c r="E59" s="45" t="s">
        <v>397</v>
      </c>
      <c r="F59" s="45">
        <v>0</v>
      </c>
      <c r="G59" s="45" t="s">
        <v>381</v>
      </c>
      <c r="H59" s="45" t="s">
        <v>381</v>
      </c>
      <c r="I59" s="45" t="s">
        <v>381</v>
      </c>
      <c r="J59" s="45">
        <v>18.3</v>
      </c>
      <c r="K59" s="45">
        <v>5.9</v>
      </c>
      <c r="O59" s="426"/>
      <c r="P59" s="45"/>
      <c r="Q59" s="45"/>
      <c r="R59" s="45"/>
      <c r="S59" s="45"/>
      <c r="T59" s="45"/>
      <c r="U59" s="45"/>
      <c r="V59" s="13"/>
      <c r="W59" s="13"/>
      <c r="X59" s="45"/>
    </row>
    <row r="60" spans="1:24" s="5" customFormat="1" ht="12" customHeight="1">
      <c r="A60" s="307" t="s">
        <v>437</v>
      </c>
      <c r="B60" s="426">
        <v>10.8</v>
      </c>
      <c r="C60" s="45" t="s">
        <v>381</v>
      </c>
      <c r="D60" s="45" t="s">
        <v>381</v>
      </c>
      <c r="E60" s="45" t="s">
        <v>381</v>
      </c>
      <c r="F60" s="45" t="s">
        <v>381</v>
      </c>
      <c r="G60" s="45" t="s">
        <v>381</v>
      </c>
      <c r="H60" s="45" t="s">
        <v>381</v>
      </c>
      <c r="I60" s="45" t="s">
        <v>381</v>
      </c>
      <c r="J60" s="45">
        <v>35.5</v>
      </c>
      <c r="K60" s="45" t="s">
        <v>381</v>
      </c>
      <c r="O60" s="426"/>
      <c r="P60" s="45"/>
      <c r="Q60" s="45"/>
      <c r="R60" s="45"/>
      <c r="S60" s="45"/>
      <c r="T60" s="45"/>
      <c r="U60" s="45"/>
      <c r="V60" s="45"/>
      <c r="W60" s="13"/>
      <c r="X60" s="45"/>
    </row>
    <row r="61" spans="1:24" s="5" customFormat="1" ht="12" customHeight="1">
      <c r="A61" s="307" t="s">
        <v>438</v>
      </c>
      <c r="B61" s="426">
        <v>0.6</v>
      </c>
      <c r="C61" s="45" t="s">
        <v>381</v>
      </c>
      <c r="D61" s="45" t="s">
        <v>381</v>
      </c>
      <c r="E61" s="45">
        <v>0</v>
      </c>
      <c r="F61" s="45" t="s">
        <v>381</v>
      </c>
      <c r="G61" s="45">
        <v>0</v>
      </c>
      <c r="H61" s="45" t="s">
        <v>381</v>
      </c>
      <c r="I61" s="45">
        <v>0</v>
      </c>
      <c r="J61" s="45">
        <v>1.9</v>
      </c>
      <c r="K61" s="45">
        <v>17.600000000000001</v>
      </c>
    </row>
    <row r="62" spans="1:24" s="5" customFormat="1" ht="12" customHeight="1">
      <c r="A62" s="307" t="s">
        <v>2</v>
      </c>
      <c r="B62" s="13"/>
      <c r="C62" s="45"/>
      <c r="D62" s="45"/>
      <c r="E62" s="45"/>
      <c r="F62" s="45"/>
      <c r="G62" s="45"/>
      <c r="H62" s="45"/>
      <c r="I62" s="45"/>
      <c r="J62" s="45"/>
      <c r="K62" s="45"/>
    </row>
    <row r="63" spans="1:24" s="5" customFormat="1" ht="12" customHeight="1">
      <c r="A63" s="307" t="s">
        <v>3</v>
      </c>
      <c r="B63" s="426">
        <v>3.9</v>
      </c>
      <c r="C63" s="45">
        <v>98.8</v>
      </c>
      <c r="D63" s="45">
        <v>1.7</v>
      </c>
      <c r="E63" s="45">
        <v>0</v>
      </c>
      <c r="F63" s="45" t="s">
        <v>381</v>
      </c>
      <c r="G63" s="45" t="s">
        <v>381</v>
      </c>
      <c r="H63" s="45">
        <v>0</v>
      </c>
      <c r="I63" s="45">
        <v>0</v>
      </c>
      <c r="J63" s="45">
        <v>0.7</v>
      </c>
      <c r="K63" s="45">
        <v>0</v>
      </c>
    </row>
    <row r="64" spans="1:24" s="5" customFormat="1" ht="12" customHeight="1">
      <c r="A64" s="307" t="s">
        <v>439</v>
      </c>
      <c r="B64" s="426">
        <v>0.4</v>
      </c>
      <c r="C64" s="45" t="s">
        <v>381</v>
      </c>
      <c r="D64" s="45">
        <v>0</v>
      </c>
      <c r="E64" s="45">
        <v>4</v>
      </c>
      <c r="F64" s="45" t="s">
        <v>381</v>
      </c>
      <c r="G64" s="45" t="s">
        <v>381</v>
      </c>
      <c r="H64" s="45" t="s">
        <v>381</v>
      </c>
      <c r="I64" s="45">
        <v>0</v>
      </c>
      <c r="J64" s="45">
        <v>1.1000000000000001</v>
      </c>
      <c r="K64" s="45">
        <v>0</v>
      </c>
    </row>
    <row r="65" spans="1:11" s="5" customFormat="1" ht="12" customHeight="1">
      <c r="A65" s="393" t="s">
        <v>387</v>
      </c>
      <c r="B65" s="426">
        <v>0</v>
      </c>
      <c r="C65" s="45" t="s">
        <v>381</v>
      </c>
      <c r="D65" s="45" t="s">
        <v>381</v>
      </c>
      <c r="E65" s="45" t="s">
        <v>381</v>
      </c>
      <c r="F65" s="45" t="s">
        <v>381</v>
      </c>
      <c r="G65" s="45" t="s">
        <v>381</v>
      </c>
      <c r="H65" s="45" t="s">
        <v>381</v>
      </c>
      <c r="I65" s="45" t="s">
        <v>381</v>
      </c>
      <c r="J65" s="45">
        <v>0</v>
      </c>
      <c r="K65" s="45">
        <v>5.9</v>
      </c>
    </row>
    <row r="66" spans="1:11" s="5" customFormat="1" ht="12" customHeight="1">
      <c r="A66" s="394" t="s">
        <v>478</v>
      </c>
      <c r="B66" s="13"/>
      <c r="C66" s="45"/>
      <c r="D66" s="45"/>
      <c r="E66" s="45"/>
      <c r="F66" s="45"/>
      <c r="G66" s="45"/>
      <c r="H66" s="45"/>
      <c r="I66" s="45"/>
      <c r="J66" s="45"/>
      <c r="K66" s="45"/>
    </row>
    <row r="67" spans="1:11" s="5" customFormat="1" ht="12" customHeight="1">
      <c r="A67" s="394" t="s">
        <v>460</v>
      </c>
      <c r="B67" s="426">
        <v>0.8</v>
      </c>
      <c r="C67" s="45">
        <v>0</v>
      </c>
      <c r="D67" s="45">
        <v>0</v>
      </c>
      <c r="E67" s="45">
        <v>0</v>
      </c>
      <c r="F67" s="45" t="s">
        <v>381</v>
      </c>
      <c r="G67" s="45" t="s">
        <v>381</v>
      </c>
      <c r="H67" s="45" t="s">
        <v>381</v>
      </c>
      <c r="I67" s="45" t="s">
        <v>381</v>
      </c>
      <c r="J67" s="45">
        <v>2.5</v>
      </c>
      <c r="K67" s="45">
        <v>5.9</v>
      </c>
    </row>
    <row r="68" spans="1:11" s="5" customFormat="1" ht="12" customHeight="1">
      <c r="A68" s="393" t="s">
        <v>441</v>
      </c>
      <c r="B68" s="426">
        <v>0</v>
      </c>
      <c r="C68" s="45" t="s">
        <v>381</v>
      </c>
      <c r="D68" s="45" t="s">
        <v>381</v>
      </c>
      <c r="E68" s="45" t="s">
        <v>381</v>
      </c>
      <c r="F68" s="45" t="s">
        <v>381</v>
      </c>
      <c r="G68" s="45" t="s">
        <v>381</v>
      </c>
      <c r="H68" s="45" t="s">
        <v>381</v>
      </c>
      <c r="I68" s="45">
        <v>0</v>
      </c>
      <c r="J68" s="45">
        <v>0</v>
      </c>
      <c r="K68" s="45" t="s">
        <v>381</v>
      </c>
    </row>
    <row r="69" spans="1:11" s="5" customFormat="1" ht="12" customHeight="1">
      <c r="A69" s="393" t="s">
        <v>442</v>
      </c>
      <c r="B69" s="426">
        <v>0</v>
      </c>
      <c r="C69" s="45" t="s">
        <v>381</v>
      </c>
      <c r="D69" s="45" t="s">
        <v>381</v>
      </c>
      <c r="E69" s="45" t="s">
        <v>381</v>
      </c>
      <c r="F69" s="45" t="s">
        <v>381</v>
      </c>
      <c r="G69" s="45" t="s">
        <v>381</v>
      </c>
      <c r="H69" s="45" t="s">
        <v>381</v>
      </c>
      <c r="I69" s="45" t="s">
        <v>381</v>
      </c>
      <c r="J69" s="45">
        <v>0</v>
      </c>
      <c r="K69" s="45" t="s">
        <v>381</v>
      </c>
    </row>
    <row r="70" spans="1:11" s="5" customFormat="1" ht="11.25" customHeight="1" thickBot="1">
      <c r="A70" s="396"/>
      <c r="B70" s="289"/>
      <c r="C70" s="397"/>
      <c r="D70" s="289"/>
      <c r="E70" s="289"/>
      <c r="F70" s="289"/>
      <c r="G70" s="289"/>
      <c r="H70" s="289"/>
      <c r="I70" s="289"/>
      <c r="J70" s="289"/>
      <c r="K70" s="289"/>
    </row>
    <row r="71" spans="1:11" s="5" customFormat="1" ht="12" customHeight="1">
      <c r="A71" s="323"/>
      <c r="B71" s="324"/>
      <c r="C71" s="324"/>
      <c r="D71" s="324"/>
      <c r="E71" s="324"/>
    </row>
    <row r="72" spans="1:11" ht="12.75" customHeight="1">
      <c r="A72" s="43" t="s">
        <v>166</v>
      </c>
    </row>
    <row r="73" spans="1:11" ht="12.75" customHeight="1"/>
    <row r="74" spans="1:11" ht="12.75" customHeight="1"/>
    <row r="75" spans="1:11" ht="12.75" customHeight="1"/>
    <row r="76" spans="1:11" ht="12.75" customHeight="1"/>
  </sheetData>
  <mergeCells count="30">
    <mergeCell ref="T5:T6"/>
    <mergeCell ref="U5:U6"/>
    <mergeCell ref="V5:V6"/>
    <mergeCell ref="W5:W6"/>
    <mergeCell ref="X5:X6"/>
    <mergeCell ref="O4:O6"/>
    <mergeCell ref="P5:P6"/>
    <mergeCell ref="Q5:Q6"/>
    <mergeCell ref="R5:R6"/>
    <mergeCell ref="S5:S6"/>
    <mergeCell ref="D5:D6"/>
    <mergeCell ref="E5:E6"/>
    <mergeCell ref="B4:B6"/>
    <mergeCell ref="C5:C6"/>
    <mergeCell ref="K5:K6"/>
    <mergeCell ref="F5:F6"/>
    <mergeCell ref="G5:G6"/>
    <mergeCell ref="H5:H6"/>
    <mergeCell ref="I5:I6"/>
    <mergeCell ref="J5:J6"/>
    <mergeCell ref="B45:B47"/>
    <mergeCell ref="C46:C47"/>
    <mergeCell ref="D46:D47"/>
    <mergeCell ref="E46:E47"/>
    <mergeCell ref="F46:F47"/>
    <mergeCell ref="G46:G47"/>
    <mergeCell ref="H46:H47"/>
    <mergeCell ref="I46:I47"/>
    <mergeCell ref="J46:J47"/>
    <mergeCell ref="K46:K47"/>
  </mergeCells>
  <phoneticPr fontId="37" type="noConversion"/>
  <hyperlinks>
    <hyperlink ref="A1" location="Содержание!A1" display="Вернуться в содержание" xr:uid="{1CC7C54F-354C-42B6-8C15-3116C0F15204}"/>
  </hyperlinks>
  <pageMargins left="0.78740157480314965" right="0.78740157480314965" top="0.78740157480314965" bottom="0.78740157480314965" header="0.51181102362204722" footer="0.51181102362204722"/>
  <pageSetup paperSize="9" firstPageNumber="158" orientation="landscape" useFirstPageNumber="1" r:id="rId1"/>
  <headerFooter alignWithMargins="0">
    <oddFooter>&amp;C&amp;"Times New Roman,обычный"&amp;9&amp;P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O137"/>
  <sheetViews>
    <sheetView topLeftCell="A16" zoomScaleNormal="100" workbookViewId="0">
      <selection activeCell="M55" sqref="M55"/>
    </sheetView>
  </sheetViews>
  <sheetFormatPr defaultColWidth="8.85546875" defaultRowHeight="12.75"/>
  <cols>
    <col min="1" max="1" width="33" style="4" customWidth="1"/>
    <col min="2" max="2" width="10.7109375" style="4" customWidth="1"/>
    <col min="3" max="3" width="11.140625" style="19" customWidth="1"/>
    <col min="4" max="4" width="11.140625" style="29" customWidth="1"/>
    <col min="5" max="5" width="11.42578125" style="4" customWidth="1"/>
    <col min="6" max="6" width="9.7109375" style="4" customWidth="1"/>
    <col min="7" max="10" width="8.85546875" style="4"/>
    <col min="11" max="11" width="8.85546875" style="4" customWidth="1"/>
    <col min="12" max="16384" width="8.85546875" style="4"/>
  </cols>
  <sheetData>
    <row r="1" spans="1:15" s="14" customFormat="1" ht="15.75">
      <c r="A1" s="704" t="s">
        <v>695</v>
      </c>
      <c r="C1" s="770"/>
      <c r="D1" s="162"/>
    </row>
    <row r="2" spans="1:15" s="37" customFormat="1" ht="18" customHeight="1">
      <c r="A2" s="771" t="s">
        <v>751</v>
      </c>
      <c r="B2" s="771"/>
      <c r="C2" s="771"/>
      <c r="D2" s="771"/>
      <c r="E2" s="771"/>
      <c r="F2" s="772"/>
      <c r="G2" s="773"/>
      <c r="H2" s="774"/>
    </row>
    <row r="3" spans="1:15" s="37" customFormat="1" ht="18" customHeight="1" thickBot="1">
      <c r="A3" s="34" t="s">
        <v>561</v>
      </c>
      <c r="B3" s="35"/>
      <c r="C3" s="775"/>
      <c r="D3" s="156"/>
      <c r="E3" s="173" t="s">
        <v>560</v>
      </c>
      <c r="F3" s="776"/>
      <c r="G3" s="35"/>
    </row>
    <row r="4" spans="1:15" s="37" customFormat="1" ht="12.75" customHeight="1">
      <c r="A4" s="373"/>
      <c r="B4" s="896" t="s">
        <v>404</v>
      </c>
      <c r="C4" s="777"/>
      <c r="D4" s="778"/>
      <c r="E4" s="511" t="s">
        <v>198</v>
      </c>
      <c r="F4" s="512" t="s">
        <v>199</v>
      </c>
      <c r="G4" s="398"/>
      <c r="H4" s="399"/>
      <c r="I4" s="398"/>
      <c r="J4" s="398"/>
      <c r="K4" s="398"/>
    </row>
    <row r="5" spans="1:15" s="37" customFormat="1" ht="12.75" customHeight="1">
      <c r="A5" s="358"/>
      <c r="B5" s="926"/>
      <c r="C5" s="942" t="s">
        <v>390</v>
      </c>
      <c r="D5" s="899" t="s">
        <v>230</v>
      </c>
      <c r="E5" s="899" t="s">
        <v>231</v>
      </c>
      <c r="F5" s="899" t="s">
        <v>391</v>
      </c>
      <c r="G5" s="899" t="s">
        <v>392</v>
      </c>
      <c r="H5" s="899" t="s">
        <v>393</v>
      </c>
      <c r="I5" s="899" t="s">
        <v>394</v>
      </c>
      <c r="J5" s="899" t="s">
        <v>214</v>
      </c>
      <c r="K5" s="902" t="s">
        <v>215</v>
      </c>
    </row>
    <row r="6" spans="1:15" s="37" customFormat="1" ht="26.25" customHeight="1" thickBot="1">
      <c r="A6" s="360"/>
      <c r="B6" s="897"/>
      <c r="C6" s="959"/>
      <c r="D6" s="897"/>
      <c r="E6" s="897"/>
      <c r="F6" s="897"/>
      <c r="G6" s="897"/>
      <c r="H6" s="897"/>
      <c r="I6" s="897"/>
      <c r="J6" s="897"/>
      <c r="K6" s="912"/>
    </row>
    <row r="7" spans="1:15" s="37" customFormat="1" ht="6.75" customHeight="1">
      <c r="A7" s="34"/>
      <c r="B7" s="35"/>
      <c r="C7" s="775"/>
      <c r="D7" s="156"/>
      <c r="F7" s="8"/>
      <c r="G7" s="8"/>
      <c r="H7" s="8"/>
      <c r="I7" s="8"/>
      <c r="J7" s="8"/>
    </row>
    <row r="8" spans="1:15" s="8" customFormat="1" ht="12.75" customHeight="1">
      <c r="A8" s="382" t="s">
        <v>377</v>
      </c>
      <c r="B8" s="20">
        <v>1310.8</v>
      </c>
      <c r="C8" s="20">
        <v>40.799999999999997</v>
      </c>
      <c r="D8" s="20">
        <v>420</v>
      </c>
      <c r="E8" s="20">
        <v>15</v>
      </c>
      <c r="F8" s="20">
        <v>84.1</v>
      </c>
      <c r="G8" s="20">
        <v>53.3</v>
      </c>
      <c r="H8" s="20">
        <v>66.2</v>
      </c>
      <c r="I8" s="20">
        <v>228.4</v>
      </c>
      <c r="J8" s="20">
        <v>401.3</v>
      </c>
      <c r="K8" s="20">
        <v>1.7</v>
      </c>
      <c r="L8" s="20"/>
    </row>
    <row r="9" spans="1:15" s="5" customFormat="1" ht="6" customHeight="1">
      <c r="A9" s="383"/>
      <c r="B9" s="21"/>
      <c r="C9" s="21"/>
      <c r="D9" s="21"/>
      <c r="E9" s="21"/>
      <c r="F9" s="21"/>
      <c r="G9" s="21"/>
      <c r="H9" s="21"/>
      <c r="I9" s="21"/>
      <c r="J9" s="21"/>
      <c r="K9" s="21"/>
      <c r="L9" s="21"/>
    </row>
    <row r="10" spans="1:15" s="8" customFormat="1" ht="12" customHeight="1">
      <c r="A10" s="382" t="s">
        <v>18</v>
      </c>
      <c r="B10" s="20">
        <v>329.3</v>
      </c>
      <c r="C10" s="20">
        <v>0.4</v>
      </c>
      <c r="D10" s="20">
        <v>20.8</v>
      </c>
      <c r="E10" s="20">
        <v>14.4</v>
      </c>
      <c r="F10" s="20">
        <v>0.2</v>
      </c>
      <c r="G10" s="20">
        <v>0.1</v>
      </c>
      <c r="H10" s="20">
        <v>57.3</v>
      </c>
      <c r="I10" s="20">
        <v>4.5</v>
      </c>
      <c r="J10" s="20">
        <v>231.4</v>
      </c>
      <c r="K10" s="20">
        <v>0.2</v>
      </c>
      <c r="L10" s="20"/>
    </row>
    <row r="11" spans="1:15" s="8" customFormat="1" ht="12" customHeight="1">
      <c r="A11" s="383" t="s">
        <v>25</v>
      </c>
      <c r="B11" s="68">
        <v>8.4</v>
      </c>
      <c r="C11" s="25" t="s">
        <v>381</v>
      </c>
      <c r="D11" s="25" t="s">
        <v>381</v>
      </c>
      <c r="E11" s="25" t="s">
        <v>381</v>
      </c>
      <c r="F11" s="25" t="s">
        <v>381</v>
      </c>
      <c r="G11" s="25" t="s">
        <v>381</v>
      </c>
      <c r="H11" s="25" t="s">
        <v>381</v>
      </c>
      <c r="I11" s="25" t="s">
        <v>381</v>
      </c>
      <c r="J11" s="71">
        <v>8.4</v>
      </c>
      <c r="K11" s="25" t="s">
        <v>381</v>
      </c>
      <c r="L11" s="20"/>
    </row>
    <row r="12" spans="1:15" s="5" customFormat="1" ht="12" customHeight="1">
      <c r="A12" s="383" t="s">
        <v>26</v>
      </c>
      <c r="B12" s="21">
        <v>1</v>
      </c>
      <c r="C12" s="19" t="s">
        <v>381</v>
      </c>
      <c r="D12" s="19" t="s">
        <v>381</v>
      </c>
      <c r="E12" s="19" t="s">
        <v>381</v>
      </c>
      <c r="F12" s="19" t="s">
        <v>381</v>
      </c>
      <c r="G12" s="19" t="s">
        <v>381</v>
      </c>
      <c r="H12" s="19" t="s">
        <v>381</v>
      </c>
      <c r="I12" s="19">
        <v>0.1</v>
      </c>
      <c r="J12" s="19">
        <v>0.9</v>
      </c>
      <c r="K12" s="19" t="s">
        <v>381</v>
      </c>
      <c r="L12" s="21"/>
    </row>
    <row r="13" spans="1:15" s="124" customFormat="1" ht="12" customHeight="1">
      <c r="A13" s="383" t="s">
        <v>28</v>
      </c>
      <c r="B13" s="68">
        <v>121.8</v>
      </c>
      <c r="C13" s="71" t="s">
        <v>381</v>
      </c>
      <c r="D13" s="71">
        <v>20.7</v>
      </c>
      <c r="E13" s="71">
        <v>0.1</v>
      </c>
      <c r="F13" s="71">
        <v>0.2</v>
      </c>
      <c r="G13" s="71">
        <v>0</v>
      </c>
      <c r="H13" s="71" t="s">
        <v>381</v>
      </c>
      <c r="I13" s="71">
        <v>3</v>
      </c>
      <c r="J13" s="71">
        <v>97.8</v>
      </c>
      <c r="K13" s="71" t="s">
        <v>381</v>
      </c>
      <c r="L13" s="70"/>
    </row>
    <row r="14" spans="1:15" s="5" customFormat="1" ht="12" customHeight="1">
      <c r="A14" s="383" t="s">
        <v>219</v>
      </c>
      <c r="B14" s="812">
        <v>181.6</v>
      </c>
      <c r="C14" s="19">
        <v>0.4</v>
      </c>
      <c r="D14" s="19">
        <v>0.1</v>
      </c>
      <c r="E14" s="19">
        <v>0.8</v>
      </c>
      <c r="F14" s="19" t="s">
        <v>381</v>
      </c>
      <c r="G14" s="19">
        <v>0.1</v>
      </c>
      <c r="H14" s="19">
        <v>57.3</v>
      </c>
      <c r="I14" s="19">
        <v>1.4</v>
      </c>
      <c r="J14" s="19">
        <v>121.5</v>
      </c>
      <c r="K14" s="19" t="s">
        <v>381</v>
      </c>
      <c r="L14" s="21"/>
      <c r="O14" s="814"/>
    </row>
    <row r="15" spans="1:15" s="5" customFormat="1" ht="12" customHeight="1">
      <c r="A15" s="47" t="s">
        <v>29</v>
      </c>
      <c r="B15" s="21">
        <v>0.2</v>
      </c>
      <c r="C15" s="19" t="s">
        <v>381</v>
      </c>
      <c r="D15" s="19" t="s">
        <v>381</v>
      </c>
      <c r="E15" s="19" t="s">
        <v>381</v>
      </c>
      <c r="F15" s="19" t="s">
        <v>381</v>
      </c>
      <c r="G15" s="19" t="s">
        <v>381</v>
      </c>
      <c r="H15" s="19" t="s">
        <v>381</v>
      </c>
      <c r="I15" s="19" t="s">
        <v>381</v>
      </c>
      <c r="J15" s="19">
        <v>0.1</v>
      </c>
      <c r="K15" s="19">
        <v>0.1</v>
      </c>
      <c r="L15" s="21"/>
    </row>
    <row r="16" spans="1:15" s="5" customFormat="1" ht="12" customHeight="1">
      <c r="A16" s="383" t="s">
        <v>32</v>
      </c>
      <c r="B16" s="21">
        <v>15.6</v>
      </c>
      <c r="C16" s="19">
        <v>0</v>
      </c>
      <c r="D16" s="19" t="s">
        <v>381</v>
      </c>
      <c r="E16" s="19">
        <v>13.4</v>
      </c>
      <c r="F16" s="19" t="s">
        <v>381</v>
      </c>
      <c r="G16" s="19" t="s">
        <v>381</v>
      </c>
      <c r="H16" s="19" t="s">
        <v>381</v>
      </c>
      <c r="I16" s="19">
        <v>0</v>
      </c>
      <c r="J16" s="19">
        <v>2.1</v>
      </c>
      <c r="K16" s="19">
        <v>0.1</v>
      </c>
      <c r="L16" s="21"/>
    </row>
    <row r="17" spans="1:12" s="5" customFormat="1" ht="12" customHeight="1">
      <c r="A17" s="47" t="s">
        <v>518</v>
      </c>
      <c r="B17" s="21">
        <v>0.7</v>
      </c>
      <c r="C17" s="19" t="s">
        <v>381</v>
      </c>
      <c r="D17" s="19" t="s">
        <v>381</v>
      </c>
      <c r="E17" s="19">
        <v>0.1</v>
      </c>
      <c r="F17" s="19" t="s">
        <v>381</v>
      </c>
      <c r="G17" s="19">
        <v>0</v>
      </c>
      <c r="H17" s="19" t="s">
        <v>381</v>
      </c>
      <c r="I17" s="19">
        <v>0</v>
      </c>
      <c r="J17" s="19">
        <v>0.6</v>
      </c>
      <c r="K17" s="19" t="s">
        <v>381</v>
      </c>
      <c r="L17" s="21"/>
    </row>
    <row r="18" spans="1:12" s="5" customFormat="1" ht="12" customHeight="1">
      <c r="A18" s="383"/>
      <c r="B18" s="21"/>
      <c r="C18" s="19"/>
      <c r="D18" s="19"/>
      <c r="E18" s="19"/>
      <c r="F18" s="19"/>
      <c r="G18" s="19"/>
      <c r="H18" s="19"/>
      <c r="I18" s="19"/>
      <c r="J18" s="19"/>
      <c r="K18" s="19"/>
      <c r="L18" s="21"/>
    </row>
    <row r="19" spans="1:12" s="8" customFormat="1" ht="12" customHeight="1">
      <c r="A19" s="382" t="s">
        <v>17</v>
      </c>
      <c r="B19" s="20">
        <v>981.5</v>
      </c>
      <c r="C19" s="25">
        <v>40.4</v>
      </c>
      <c r="D19" s="25">
        <v>399.2</v>
      </c>
      <c r="E19" s="25">
        <v>0.6</v>
      </c>
      <c r="F19" s="25">
        <v>83.9</v>
      </c>
      <c r="G19" s="25">
        <v>53.2</v>
      </c>
      <c r="H19" s="25">
        <v>8.9</v>
      </c>
      <c r="I19" s="25">
        <v>223.9</v>
      </c>
      <c r="J19" s="25">
        <v>169.9</v>
      </c>
      <c r="K19" s="25">
        <v>1.5</v>
      </c>
      <c r="L19" s="20"/>
    </row>
    <row r="20" spans="1:12" s="5" customFormat="1" ht="12" customHeight="1">
      <c r="A20" s="383" t="s">
        <v>34</v>
      </c>
      <c r="B20" s="21">
        <v>0.7</v>
      </c>
      <c r="C20" s="19" t="s">
        <v>381</v>
      </c>
      <c r="D20" s="19" t="s">
        <v>381</v>
      </c>
      <c r="E20" s="19" t="s">
        <v>381</v>
      </c>
      <c r="F20" s="19" t="s">
        <v>381</v>
      </c>
      <c r="G20" s="19" t="s">
        <v>381</v>
      </c>
      <c r="H20" s="19" t="s">
        <v>381</v>
      </c>
      <c r="I20" s="19" t="s">
        <v>381</v>
      </c>
      <c r="J20" s="19">
        <v>0.7</v>
      </c>
      <c r="K20" s="19" t="s">
        <v>381</v>
      </c>
      <c r="L20" s="21"/>
    </row>
    <row r="21" spans="1:12" s="5" customFormat="1" ht="12" customHeight="1">
      <c r="A21" s="383" t="s">
        <v>33</v>
      </c>
      <c r="B21" s="21">
        <v>3.1</v>
      </c>
      <c r="C21" s="19" t="s">
        <v>381</v>
      </c>
      <c r="D21" s="19" t="s">
        <v>381</v>
      </c>
      <c r="E21" s="19" t="s">
        <v>381</v>
      </c>
      <c r="F21" s="19" t="s">
        <v>381</v>
      </c>
      <c r="G21" s="19" t="s">
        <v>381</v>
      </c>
      <c r="H21" s="19" t="s">
        <v>381</v>
      </c>
      <c r="I21" s="19" t="s">
        <v>381</v>
      </c>
      <c r="J21" s="19">
        <v>3.1</v>
      </c>
      <c r="K21" s="19" t="s">
        <v>381</v>
      </c>
      <c r="L21" s="21"/>
    </row>
    <row r="22" spans="1:12" s="5" customFormat="1" ht="12" customHeight="1">
      <c r="A22" s="383" t="s">
        <v>234</v>
      </c>
      <c r="B22" s="21">
        <v>4.7</v>
      </c>
      <c r="C22" s="19" t="s">
        <v>381</v>
      </c>
      <c r="D22" s="19" t="s">
        <v>381</v>
      </c>
      <c r="E22" s="19" t="s">
        <v>381</v>
      </c>
      <c r="F22" s="19" t="s">
        <v>381</v>
      </c>
      <c r="G22" s="19" t="s">
        <v>381</v>
      </c>
      <c r="H22" s="19" t="s">
        <v>381</v>
      </c>
      <c r="I22" s="19">
        <v>2.7</v>
      </c>
      <c r="J22" s="19">
        <v>2</v>
      </c>
      <c r="K22" s="19" t="s">
        <v>381</v>
      </c>
      <c r="L22" s="21"/>
    </row>
    <row r="23" spans="1:12" s="5" customFormat="1" ht="12" customHeight="1">
      <c r="A23" s="383" t="s">
        <v>47</v>
      </c>
      <c r="B23" s="21">
        <v>4.9000000000000004</v>
      </c>
      <c r="C23" s="19" t="s">
        <v>381</v>
      </c>
      <c r="D23" s="19">
        <v>0</v>
      </c>
      <c r="E23" s="19" t="s">
        <v>381</v>
      </c>
      <c r="F23" s="19" t="s">
        <v>381</v>
      </c>
      <c r="G23" s="19" t="s">
        <v>381</v>
      </c>
      <c r="H23" s="19" t="s">
        <v>381</v>
      </c>
      <c r="I23" s="19">
        <v>3.5</v>
      </c>
      <c r="J23" s="19">
        <v>1.4</v>
      </c>
      <c r="K23" s="19" t="s">
        <v>381</v>
      </c>
      <c r="L23" s="21"/>
    </row>
    <row r="24" spans="1:12" s="5" customFormat="1" ht="12" customHeight="1">
      <c r="A24" s="383" t="s">
        <v>52</v>
      </c>
      <c r="B24" s="21">
        <v>0.4</v>
      </c>
      <c r="C24" s="19" t="s">
        <v>381</v>
      </c>
      <c r="D24" s="19" t="s">
        <v>381</v>
      </c>
      <c r="E24" s="19" t="s">
        <v>381</v>
      </c>
      <c r="F24" s="19" t="s">
        <v>381</v>
      </c>
      <c r="G24" s="19" t="s">
        <v>381</v>
      </c>
      <c r="H24" s="19" t="s">
        <v>381</v>
      </c>
      <c r="I24" s="19" t="s">
        <v>381</v>
      </c>
      <c r="J24" s="19">
        <v>0.4</v>
      </c>
      <c r="K24" s="19" t="s">
        <v>381</v>
      </c>
      <c r="L24" s="21"/>
    </row>
    <row r="25" spans="1:12" s="5" customFormat="1" ht="12" customHeight="1">
      <c r="A25" s="383" t="s">
        <v>50</v>
      </c>
      <c r="B25" s="21">
        <v>36</v>
      </c>
      <c r="C25" s="19" t="s">
        <v>381</v>
      </c>
      <c r="D25" s="19" t="s">
        <v>381</v>
      </c>
      <c r="E25" s="19" t="s">
        <v>381</v>
      </c>
      <c r="F25" s="19">
        <v>35.6</v>
      </c>
      <c r="G25" s="19" t="s">
        <v>381</v>
      </c>
      <c r="H25" s="19" t="s">
        <v>381</v>
      </c>
      <c r="I25" s="19" t="s">
        <v>381</v>
      </c>
      <c r="J25" s="19">
        <v>0.4</v>
      </c>
      <c r="K25" s="19" t="s">
        <v>381</v>
      </c>
      <c r="L25" s="21"/>
    </row>
    <row r="26" spans="1:12" s="5" customFormat="1" ht="12" customHeight="1">
      <c r="A26" s="47" t="s">
        <v>55</v>
      </c>
      <c r="B26" s="21">
        <v>8.3000000000000007</v>
      </c>
      <c r="C26" s="19" t="s">
        <v>381</v>
      </c>
      <c r="D26" s="19" t="s">
        <v>381</v>
      </c>
      <c r="E26" s="19" t="s">
        <v>381</v>
      </c>
      <c r="F26" s="19" t="s">
        <v>381</v>
      </c>
      <c r="G26" s="19" t="s">
        <v>381</v>
      </c>
      <c r="H26" s="19" t="s">
        <v>381</v>
      </c>
      <c r="I26" s="19" t="s">
        <v>381</v>
      </c>
      <c r="J26" s="19">
        <v>8.1999999999999993</v>
      </c>
      <c r="K26" s="19">
        <v>0.1</v>
      </c>
      <c r="L26" s="21"/>
    </row>
    <row r="27" spans="1:12" s="5" customFormat="1" ht="12" customHeight="1">
      <c r="A27" s="269" t="s">
        <v>193</v>
      </c>
      <c r="B27" s="21">
        <v>0.5</v>
      </c>
      <c r="C27" s="19" t="s">
        <v>381</v>
      </c>
      <c r="D27" s="19">
        <v>0</v>
      </c>
      <c r="E27" s="19" t="s">
        <v>381</v>
      </c>
      <c r="F27" s="19" t="s">
        <v>381</v>
      </c>
      <c r="G27" s="19" t="s">
        <v>381</v>
      </c>
      <c r="H27" s="19" t="s">
        <v>381</v>
      </c>
      <c r="I27" s="19">
        <v>0.5</v>
      </c>
      <c r="J27" s="19">
        <v>0</v>
      </c>
      <c r="K27" s="19" t="s">
        <v>381</v>
      </c>
      <c r="L27" s="21"/>
    </row>
    <row r="28" spans="1:12" s="5" customFormat="1" ht="12" customHeight="1">
      <c r="A28" s="383" t="s">
        <v>53</v>
      </c>
      <c r="B28" s="21">
        <v>2</v>
      </c>
      <c r="C28" s="19" t="s">
        <v>381</v>
      </c>
      <c r="D28" s="19" t="s">
        <v>381</v>
      </c>
      <c r="E28" s="19">
        <v>0.1</v>
      </c>
      <c r="F28" s="19" t="s">
        <v>381</v>
      </c>
      <c r="G28" s="19" t="s">
        <v>381</v>
      </c>
      <c r="H28" s="19" t="s">
        <v>381</v>
      </c>
      <c r="I28" s="19" t="s">
        <v>381</v>
      </c>
      <c r="J28" s="19">
        <v>1.9</v>
      </c>
      <c r="K28" s="19" t="s">
        <v>381</v>
      </c>
      <c r="L28" s="21"/>
    </row>
    <row r="29" spans="1:12" s="5" customFormat="1" ht="12" customHeight="1">
      <c r="A29" s="383" t="s">
        <v>39</v>
      </c>
      <c r="B29" s="21">
        <v>0</v>
      </c>
      <c r="C29" s="19" t="s">
        <v>381</v>
      </c>
      <c r="D29" s="19" t="s">
        <v>381</v>
      </c>
      <c r="E29" s="19">
        <v>0</v>
      </c>
      <c r="F29" s="19" t="s">
        <v>381</v>
      </c>
      <c r="G29" s="19" t="s">
        <v>381</v>
      </c>
      <c r="H29" s="19" t="s">
        <v>381</v>
      </c>
      <c r="I29" s="19">
        <v>0</v>
      </c>
      <c r="J29" s="19">
        <v>0</v>
      </c>
      <c r="K29" s="19" t="s">
        <v>381</v>
      </c>
      <c r="L29" s="21"/>
    </row>
    <row r="30" spans="1:12" s="5" customFormat="1" ht="12" customHeight="1">
      <c r="A30" s="383" t="s">
        <v>42</v>
      </c>
      <c r="B30" s="21">
        <v>43.9</v>
      </c>
      <c r="C30" s="19" t="s">
        <v>381</v>
      </c>
      <c r="D30" s="19" t="s">
        <v>381</v>
      </c>
      <c r="E30" s="19" t="s">
        <v>381</v>
      </c>
      <c r="F30" s="19" t="s">
        <v>381</v>
      </c>
      <c r="G30" s="19">
        <v>25.1</v>
      </c>
      <c r="H30" s="19" t="s">
        <v>381</v>
      </c>
      <c r="I30" s="19">
        <v>18.5</v>
      </c>
      <c r="J30" s="19">
        <v>0.3</v>
      </c>
      <c r="K30" s="19" t="s">
        <v>381</v>
      </c>
      <c r="L30" s="21"/>
    </row>
    <row r="31" spans="1:12" s="5" customFormat="1" ht="12" customHeight="1">
      <c r="A31" s="383" t="s">
        <v>40</v>
      </c>
      <c r="B31" s="21">
        <v>622.29999999999995</v>
      </c>
      <c r="C31" s="19">
        <v>40.4</v>
      </c>
      <c r="D31" s="19">
        <v>290.7</v>
      </c>
      <c r="E31" s="19">
        <v>0.1</v>
      </c>
      <c r="F31" s="19">
        <v>47.7</v>
      </c>
      <c r="G31" s="19">
        <v>28.1</v>
      </c>
      <c r="H31" s="19">
        <v>0</v>
      </c>
      <c r="I31" s="19">
        <v>196.3</v>
      </c>
      <c r="J31" s="19">
        <v>17.8</v>
      </c>
      <c r="K31" s="19">
        <v>1.23</v>
      </c>
      <c r="L31" s="21"/>
    </row>
    <row r="32" spans="1:12" s="5" customFormat="1" ht="12" customHeight="1">
      <c r="A32" s="383" t="s">
        <v>56</v>
      </c>
      <c r="B32" s="21">
        <v>0.1</v>
      </c>
      <c r="C32" s="19" t="s">
        <v>381</v>
      </c>
      <c r="D32" s="19" t="s">
        <v>381</v>
      </c>
      <c r="E32" s="19" t="s">
        <v>381</v>
      </c>
      <c r="F32" s="19" t="s">
        <v>381</v>
      </c>
      <c r="G32" s="19" t="s">
        <v>381</v>
      </c>
      <c r="H32" s="19" t="s">
        <v>381</v>
      </c>
      <c r="I32" s="19" t="s">
        <v>381</v>
      </c>
      <c r="J32" s="19">
        <v>0.1</v>
      </c>
      <c r="K32" s="19" t="s">
        <v>381</v>
      </c>
      <c r="L32" s="21"/>
    </row>
    <row r="33" spans="1:12" s="5" customFormat="1" ht="12" customHeight="1">
      <c r="A33" s="383" t="s">
        <v>57</v>
      </c>
      <c r="B33" s="21">
        <v>0.2</v>
      </c>
      <c r="C33" s="19" t="s">
        <v>381</v>
      </c>
      <c r="D33" s="19" t="s">
        <v>381</v>
      </c>
      <c r="E33" s="19" t="s">
        <v>381</v>
      </c>
      <c r="F33" s="19" t="s">
        <v>381</v>
      </c>
      <c r="G33" s="19" t="s">
        <v>381</v>
      </c>
      <c r="H33" s="19" t="s">
        <v>381</v>
      </c>
      <c r="I33" s="19" t="s">
        <v>381</v>
      </c>
      <c r="J33" s="19">
        <v>0.2</v>
      </c>
      <c r="K33" s="19" t="s">
        <v>381</v>
      </c>
      <c r="L33" s="21"/>
    </row>
    <row r="34" spans="1:12" s="5" customFormat="1" ht="12" customHeight="1">
      <c r="A34" s="383" t="s">
        <v>62</v>
      </c>
      <c r="B34" s="21">
        <v>70.900000000000006</v>
      </c>
      <c r="C34" s="19" t="s">
        <v>381</v>
      </c>
      <c r="D34" s="19" t="s">
        <v>381</v>
      </c>
      <c r="E34" s="19" t="s">
        <v>381</v>
      </c>
      <c r="F34" s="19" t="s">
        <v>381</v>
      </c>
      <c r="G34" s="19" t="s">
        <v>381</v>
      </c>
      <c r="H34" s="19" t="s">
        <v>381</v>
      </c>
      <c r="I34" s="19" t="s">
        <v>381</v>
      </c>
      <c r="J34" s="19">
        <v>70.900000000000006</v>
      </c>
      <c r="K34" s="19" t="s">
        <v>381</v>
      </c>
      <c r="L34" s="21"/>
    </row>
    <row r="35" spans="1:12" s="5" customFormat="1" ht="12" customHeight="1">
      <c r="A35" s="385" t="s">
        <v>405</v>
      </c>
      <c r="B35" s="21">
        <v>18.8</v>
      </c>
      <c r="C35" s="19" t="s">
        <v>381</v>
      </c>
      <c r="D35" s="19" t="s">
        <v>381</v>
      </c>
      <c r="E35" s="19" t="s">
        <v>381</v>
      </c>
      <c r="F35" s="19">
        <v>0.6</v>
      </c>
      <c r="G35" s="19" t="s">
        <v>381</v>
      </c>
      <c r="H35" s="19">
        <v>8.9</v>
      </c>
      <c r="I35" s="19">
        <v>0</v>
      </c>
      <c r="J35" s="19">
        <v>9.3000000000000007</v>
      </c>
      <c r="K35" s="19" t="s">
        <v>381</v>
      </c>
      <c r="L35" s="21"/>
    </row>
    <row r="36" spans="1:12" s="5" customFormat="1" ht="12" customHeight="1">
      <c r="A36" s="385" t="s">
        <v>63</v>
      </c>
      <c r="B36" s="21">
        <v>0</v>
      </c>
      <c r="C36" s="19" t="s">
        <v>381</v>
      </c>
      <c r="D36" s="19" t="s">
        <v>381</v>
      </c>
      <c r="E36" s="19" t="s">
        <v>381</v>
      </c>
      <c r="F36" s="19" t="s">
        <v>381</v>
      </c>
      <c r="G36" s="19" t="s">
        <v>381</v>
      </c>
      <c r="H36" s="19" t="s">
        <v>381</v>
      </c>
      <c r="I36" s="19">
        <v>0</v>
      </c>
      <c r="J36" s="19">
        <v>0</v>
      </c>
      <c r="K36" s="19" t="s">
        <v>381</v>
      </c>
      <c r="L36" s="21"/>
    </row>
    <row r="37" spans="1:12" s="5" customFormat="1" ht="12" customHeight="1">
      <c r="A37" s="383" t="s">
        <v>236</v>
      </c>
      <c r="B37" s="21">
        <v>0.4</v>
      </c>
      <c r="C37" s="19" t="s">
        <v>381</v>
      </c>
      <c r="D37" s="19" t="s">
        <v>381</v>
      </c>
      <c r="E37" s="19" t="s">
        <v>381</v>
      </c>
      <c r="F37" s="19" t="s">
        <v>381</v>
      </c>
      <c r="G37" s="19" t="s">
        <v>381</v>
      </c>
      <c r="H37" s="19" t="s">
        <v>381</v>
      </c>
      <c r="I37" s="19">
        <v>0</v>
      </c>
      <c r="J37" s="19">
        <v>0.3</v>
      </c>
      <c r="K37" s="19">
        <v>0.1</v>
      </c>
      <c r="L37" s="21"/>
    </row>
    <row r="38" spans="1:12" s="5" customFormat="1" ht="12" customHeight="1"/>
    <row r="39" spans="1:12" s="5" customFormat="1" ht="12" customHeight="1">
      <c r="K39" s="45"/>
    </row>
    <row r="40" spans="1:12" s="5" customFormat="1" ht="17.25" customHeight="1" thickBot="1">
      <c r="A40" s="383"/>
      <c r="B40" s="148"/>
      <c r="C40" s="45"/>
      <c r="D40" s="45"/>
      <c r="E40" s="45"/>
      <c r="F40" s="45"/>
      <c r="G40" s="45"/>
      <c r="H40" s="45"/>
      <c r="I40" s="45"/>
      <c r="J40" s="45"/>
      <c r="K40" s="75" t="s">
        <v>350</v>
      </c>
    </row>
    <row r="41" spans="1:12" s="5" customFormat="1" ht="13.5" customHeight="1">
      <c r="A41" s="373"/>
      <c r="B41" s="896" t="s">
        <v>404</v>
      </c>
      <c r="C41" s="777"/>
      <c r="D41" s="778"/>
      <c r="E41" s="511" t="s">
        <v>198</v>
      </c>
      <c r="F41" s="512" t="s">
        <v>199</v>
      </c>
      <c r="G41" s="398"/>
      <c r="H41" s="399"/>
      <c r="I41" s="398"/>
      <c r="J41" s="398"/>
      <c r="K41" s="398"/>
    </row>
    <row r="42" spans="1:12" s="5" customFormat="1" ht="13.5" customHeight="1">
      <c r="A42" s="358"/>
      <c r="B42" s="926"/>
      <c r="C42" s="942" t="s">
        <v>390</v>
      </c>
      <c r="D42" s="899" t="s">
        <v>230</v>
      </c>
      <c r="E42" s="899" t="s">
        <v>231</v>
      </c>
      <c r="F42" s="899" t="s">
        <v>391</v>
      </c>
      <c r="G42" s="899" t="s">
        <v>392</v>
      </c>
      <c r="H42" s="899" t="s">
        <v>393</v>
      </c>
      <c r="I42" s="899" t="s">
        <v>394</v>
      </c>
      <c r="J42" s="899" t="s">
        <v>214</v>
      </c>
      <c r="K42" s="902" t="s">
        <v>215</v>
      </c>
    </row>
    <row r="43" spans="1:12" s="5" customFormat="1" ht="27" customHeight="1" thickBot="1">
      <c r="A43" s="360"/>
      <c r="B43" s="897"/>
      <c r="C43" s="959"/>
      <c r="D43" s="897"/>
      <c r="E43" s="897"/>
      <c r="F43" s="897"/>
      <c r="G43" s="897"/>
      <c r="H43" s="897"/>
      <c r="I43" s="897"/>
      <c r="J43" s="897"/>
      <c r="K43" s="912"/>
    </row>
    <row r="44" spans="1:12" s="5" customFormat="1" ht="12" customHeight="1">
      <c r="A44" s="383"/>
      <c r="B44" s="148"/>
      <c r="C44" s="45"/>
      <c r="D44" s="45"/>
      <c r="E44" s="45"/>
      <c r="F44" s="45"/>
      <c r="G44" s="45"/>
      <c r="H44" s="45"/>
      <c r="I44" s="45"/>
      <c r="J44" s="45"/>
      <c r="K44" s="45"/>
    </row>
    <row r="45" spans="1:12" s="5" customFormat="1" ht="12" customHeight="1">
      <c r="A45" s="13" t="s">
        <v>302</v>
      </c>
      <c r="B45" s="500">
        <v>0.2</v>
      </c>
      <c r="C45" s="45" t="s">
        <v>381</v>
      </c>
      <c r="D45" s="45" t="s">
        <v>381</v>
      </c>
      <c r="E45" s="45" t="s">
        <v>381</v>
      </c>
      <c r="F45" s="45" t="s">
        <v>381</v>
      </c>
      <c r="G45" s="45" t="s">
        <v>381</v>
      </c>
      <c r="H45" s="45" t="s">
        <v>381</v>
      </c>
      <c r="I45" s="45" t="s">
        <v>381</v>
      </c>
      <c r="J45" s="45">
        <v>0.2</v>
      </c>
      <c r="K45" s="45" t="s">
        <v>381</v>
      </c>
    </row>
    <row r="46" spans="1:12" s="5" customFormat="1" ht="12" customHeight="1">
      <c r="A46" s="383" t="s">
        <v>237</v>
      </c>
      <c r="B46" s="13">
        <v>30.7</v>
      </c>
      <c r="C46" s="45" t="s">
        <v>381</v>
      </c>
      <c r="D46" s="13">
        <v>30.7</v>
      </c>
      <c r="E46" s="45" t="s">
        <v>381</v>
      </c>
      <c r="F46" s="45" t="s">
        <v>381</v>
      </c>
      <c r="G46" s="45" t="s">
        <v>381</v>
      </c>
      <c r="H46" s="45" t="s">
        <v>381</v>
      </c>
      <c r="I46" s="45">
        <v>0</v>
      </c>
      <c r="J46" s="45">
        <v>0</v>
      </c>
      <c r="K46" s="45" t="s">
        <v>381</v>
      </c>
    </row>
    <row r="47" spans="1:12" s="5" customFormat="1" ht="12" customHeight="1">
      <c r="A47" s="383" t="s">
        <v>238</v>
      </c>
      <c r="B47" s="13">
        <v>2.7</v>
      </c>
      <c r="C47" s="45" t="s">
        <v>381</v>
      </c>
      <c r="D47" s="45" t="s">
        <v>381</v>
      </c>
      <c r="E47" s="45" t="s">
        <v>381</v>
      </c>
      <c r="F47" s="45" t="s">
        <v>381</v>
      </c>
      <c r="G47" s="45">
        <v>0</v>
      </c>
      <c r="H47" s="45" t="s">
        <v>381</v>
      </c>
      <c r="I47" s="45">
        <v>0</v>
      </c>
      <c r="J47" s="45">
        <v>2.7</v>
      </c>
      <c r="K47" s="45" t="s">
        <v>381</v>
      </c>
    </row>
    <row r="48" spans="1:12" s="5" customFormat="1" ht="12" customHeight="1">
      <c r="A48" s="383" t="s">
        <v>71</v>
      </c>
      <c r="B48" s="13">
        <v>118.7</v>
      </c>
      <c r="C48" s="13">
        <v>0</v>
      </c>
      <c r="D48" s="13">
        <v>74.3</v>
      </c>
      <c r="E48" s="45">
        <v>0</v>
      </c>
      <c r="F48" s="45" t="s">
        <v>381</v>
      </c>
      <c r="G48" s="45">
        <v>0</v>
      </c>
      <c r="H48" s="45" t="s">
        <v>381</v>
      </c>
      <c r="I48" s="45">
        <v>2.4</v>
      </c>
      <c r="J48" s="45">
        <v>41.9</v>
      </c>
      <c r="K48" s="45">
        <v>0.1</v>
      </c>
    </row>
    <row r="49" spans="1:11" s="5" customFormat="1" ht="12" customHeight="1">
      <c r="A49" s="383" t="s">
        <v>46</v>
      </c>
      <c r="B49" s="13">
        <v>1.4</v>
      </c>
      <c r="C49" s="45" t="s">
        <v>381</v>
      </c>
      <c r="D49" s="45" t="s">
        <v>381</v>
      </c>
      <c r="E49" s="45" t="s">
        <v>381</v>
      </c>
      <c r="F49" s="45" t="s">
        <v>381</v>
      </c>
      <c r="G49" s="45" t="s">
        <v>381</v>
      </c>
      <c r="H49" s="45" t="s">
        <v>381</v>
      </c>
      <c r="I49" s="45" t="s">
        <v>381</v>
      </c>
      <c r="J49" s="45">
        <v>1.4</v>
      </c>
      <c r="K49" s="45" t="s">
        <v>381</v>
      </c>
    </row>
    <row r="50" spans="1:11" s="5" customFormat="1" ht="12" customHeight="1">
      <c r="A50" s="13" t="s">
        <v>43</v>
      </c>
      <c r="B50" s="13">
        <v>0.9</v>
      </c>
      <c r="C50" s="45" t="s">
        <v>381</v>
      </c>
      <c r="D50" s="45" t="s">
        <v>381</v>
      </c>
      <c r="E50" s="45" t="s">
        <v>381</v>
      </c>
      <c r="F50" s="45" t="s">
        <v>381</v>
      </c>
      <c r="G50" s="45">
        <v>0</v>
      </c>
      <c r="H50" s="45" t="s">
        <v>381</v>
      </c>
      <c r="I50" s="45" t="s">
        <v>381</v>
      </c>
      <c r="J50" s="45">
        <v>0.9</v>
      </c>
      <c r="K50" s="45" t="s">
        <v>381</v>
      </c>
    </row>
    <row r="51" spans="1:11" s="5" customFormat="1" ht="12" customHeight="1">
      <c r="A51" s="383" t="s">
        <v>70</v>
      </c>
      <c r="B51" s="13">
        <v>3.9</v>
      </c>
      <c r="C51" s="45" t="s">
        <v>381</v>
      </c>
      <c r="D51" s="45" t="s">
        <v>381</v>
      </c>
      <c r="E51" s="45" t="s">
        <v>381</v>
      </c>
      <c r="F51" s="45" t="s">
        <v>381</v>
      </c>
      <c r="G51" s="45" t="s">
        <v>381</v>
      </c>
      <c r="H51" s="45" t="s">
        <v>381</v>
      </c>
      <c r="I51" s="45" t="s">
        <v>381</v>
      </c>
      <c r="J51" s="45">
        <v>3.9</v>
      </c>
      <c r="K51" s="45">
        <v>0</v>
      </c>
    </row>
    <row r="52" spans="1:11" s="5" customFormat="1" ht="12" customHeight="1">
      <c r="A52" s="383" t="s">
        <v>54</v>
      </c>
      <c r="B52" s="13">
        <v>0</v>
      </c>
      <c r="C52" s="45" t="s">
        <v>381</v>
      </c>
      <c r="D52" s="45" t="s">
        <v>381</v>
      </c>
      <c r="E52" s="45" t="s">
        <v>381</v>
      </c>
      <c r="F52" s="45" t="s">
        <v>381</v>
      </c>
      <c r="G52" s="45" t="s">
        <v>381</v>
      </c>
      <c r="H52" s="45" t="s">
        <v>381</v>
      </c>
      <c r="I52" s="45" t="s">
        <v>381</v>
      </c>
      <c r="J52" s="45">
        <v>0</v>
      </c>
      <c r="K52" s="45" t="s">
        <v>381</v>
      </c>
    </row>
    <row r="53" spans="1:11" s="5" customFormat="1" ht="12" customHeight="1">
      <c r="A53" s="47" t="s">
        <v>518</v>
      </c>
      <c r="B53" s="148">
        <v>5.8</v>
      </c>
      <c r="C53" s="45" t="s">
        <v>381</v>
      </c>
      <c r="D53" s="45">
        <v>3.5</v>
      </c>
      <c r="E53" s="45">
        <v>0.4</v>
      </c>
      <c r="F53" s="45" t="s">
        <v>381</v>
      </c>
      <c r="G53" s="45" t="s">
        <v>381</v>
      </c>
      <c r="H53" s="45" t="s">
        <v>381</v>
      </c>
      <c r="I53" s="45" t="s">
        <v>381</v>
      </c>
      <c r="J53" s="45">
        <v>1.9</v>
      </c>
      <c r="K53" s="45" t="s">
        <v>381</v>
      </c>
    </row>
    <row r="54" spans="1:11" s="5" customFormat="1" ht="12" customHeight="1" thickBot="1">
      <c r="A54" s="386"/>
      <c r="B54" s="386"/>
      <c r="C54" s="386"/>
      <c r="D54" s="386"/>
      <c r="E54" s="386"/>
      <c r="F54" s="386"/>
      <c r="G54" s="386"/>
      <c r="H54" s="386"/>
      <c r="I54" s="386"/>
      <c r="J54" s="386"/>
      <c r="K54" s="386"/>
    </row>
    <row r="55" spans="1:11" ht="12" customHeight="1">
      <c r="A55" s="5"/>
      <c r="B55" s="21"/>
      <c r="C55" s="47"/>
      <c r="D55" s="19"/>
    </row>
    <row r="56" spans="1:11" ht="13.5">
      <c r="A56" s="43" t="s">
        <v>166</v>
      </c>
      <c r="B56" s="21"/>
      <c r="D56" s="19"/>
    </row>
    <row r="57" spans="1:11">
      <c r="A57" s="5"/>
      <c r="B57" s="21"/>
      <c r="D57" s="19"/>
    </row>
    <row r="58" spans="1:11">
      <c r="A58" s="5"/>
      <c r="B58" s="21"/>
      <c r="D58" s="19"/>
    </row>
    <row r="59" spans="1:11">
      <c r="A59" s="5"/>
      <c r="B59" s="21"/>
      <c r="D59" s="19"/>
    </row>
    <row r="60" spans="1:11">
      <c r="A60" s="5"/>
      <c r="B60" s="21"/>
      <c r="D60" s="19"/>
    </row>
    <row r="61" spans="1:11">
      <c r="A61" s="5"/>
      <c r="B61" s="21"/>
      <c r="D61" s="19"/>
    </row>
    <row r="62" spans="1:11">
      <c r="A62" s="5"/>
      <c r="B62" s="21"/>
      <c r="D62" s="19"/>
      <c r="H62" s="40"/>
    </row>
    <row r="63" spans="1:11">
      <c r="A63" s="5"/>
      <c r="B63" s="21"/>
      <c r="D63" s="19"/>
    </row>
    <row r="64" spans="1:11">
      <c r="A64" s="5"/>
      <c r="B64" s="21"/>
      <c r="D64" s="19"/>
    </row>
    <row r="65" spans="1:4">
      <c r="A65" s="5"/>
      <c r="B65" s="21"/>
      <c r="D65" s="19"/>
    </row>
    <row r="66" spans="1:4">
      <c r="A66" s="5"/>
      <c r="B66" s="21"/>
      <c r="D66" s="19"/>
    </row>
    <row r="67" spans="1:4">
      <c r="A67" s="5"/>
      <c r="B67" s="21"/>
      <c r="D67" s="19"/>
    </row>
    <row r="68" spans="1:4">
      <c r="A68" s="5"/>
      <c r="B68" s="21"/>
      <c r="D68" s="19"/>
    </row>
    <row r="69" spans="1:4">
      <c r="A69" s="5"/>
      <c r="B69" s="21"/>
      <c r="D69" s="19"/>
    </row>
    <row r="70" spans="1:4">
      <c r="A70" s="5"/>
      <c r="B70" s="21"/>
      <c r="D70" s="19"/>
    </row>
    <row r="71" spans="1:4">
      <c r="A71" s="5"/>
      <c r="B71" s="21"/>
      <c r="D71" s="19"/>
    </row>
    <row r="72" spans="1:4">
      <c r="A72" s="5"/>
      <c r="B72" s="21"/>
      <c r="D72" s="19"/>
    </row>
    <row r="73" spans="1:4">
      <c r="A73" s="5"/>
      <c r="B73" s="21"/>
      <c r="D73" s="19"/>
    </row>
    <row r="74" spans="1:4">
      <c r="A74" s="5"/>
      <c r="B74" s="21"/>
      <c r="D74" s="19"/>
    </row>
    <row r="75" spans="1:4">
      <c r="B75" s="30"/>
      <c r="D75" s="57"/>
    </row>
    <row r="76" spans="1:4">
      <c r="B76" s="30"/>
      <c r="D76" s="57"/>
    </row>
    <row r="77" spans="1:4">
      <c r="B77" s="30"/>
      <c r="D77" s="57"/>
    </row>
    <row r="78" spans="1:4">
      <c r="B78" s="30"/>
      <c r="D78" s="57"/>
    </row>
    <row r="79" spans="1:4">
      <c r="B79" s="30"/>
      <c r="D79" s="57"/>
    </row>
    <row r="80" spans="1:4">
      <c r="B80" s="30"/>
      <c r="D80" s="57"/>
    </row>
    <row r="81" spans="2:4">
      <c r="B81" s="30"/>
      <c r="D81" s="57"/>
    </row>
    <row r="82" spans="2:4">
      <c r="B82" s="30"/>
      <c r="D82" s="57"/>
    </row>
    <row r="83" spans="2:4">
      <c r="B83" s="30"/>
      <c r="D83" s="57"/>
    </row>
    <row r="84" spans="2:4">
      <c r="B84" s="30"/>
      <c r="D84" s="57"/>
    </row>
    <row r="85" spans="2:4">
      <c r="B85" s="30"/>
      <c r="D85" s="57"/>
    </row>
    <row r="86" spans="2:4">
      <c r="B86" s="30"/>
      <c r="D86" s="57"/>
    </row>
    <row r="87" spans="2:4">
      <c r="B87" s="30"/>
      <c r="D87" s="57"/>
    </row>
    <row r="88" spans="2:4">
      <c r="B88" s="30"/>
      <c r="D88" s="57"/>
    </row>
    <row r="89" spans="2:4">
      <c r="B89" s="30"/>
      <c r="D89" s="57"/>
    </row>
    <row r="90" spans="2:4">
      <c r="B90" s="30"/>
      <c r="D90" s="57"/>
    </row>
    <row r="91" spans="2:4">
      <c r="B91" s="30"/>
      <c r="D91" s="57"/>
    </row>
    <row r="92" spans="2:4">
      <c r="B92" s="30"/>
      <c r="D92" s="57"/>
    </row>
    <row r="93" spans="2:4">
      <c r="B93" s="30"/>
      <c r="D93" s="57"/>
    </row>
    <row r="94" spans="2:4">
      <c r="B94" s="30"/>
      <c r="D94" s="57"/>
    </row>
    <row r="95" spans="2:4">
      <c r="B95" s="30"/>
      <c r="D95" s="57"/>
    </row>
    <row r="96" spans="2:4">
      <c r="B96" s="30"/>
      <c r="D96" s="57"/>
    </row>
    <row r="97" spans="2:4">
      <c r="B97" s="30"/>
      <c r="D97" s="57"/>
    </row>
    <row r="98" spans="2:4">
      <c r="B98" s="30"/>
      <c r="D98" s="57"/>
    </row>
    <row r="99" spans="2:4">
      <c r="B99" s="30"/>
      <c r="D99" s="57"/>
    </row>
    <row r="100" spans="2:4">
      <c r="B100" s="30"/>
      <c r="D100" s="57"/>
    </row>
    <row r="101" spans="2:4">
      <c r="B101" s="30"/>
      <c r="D101" s="57"/>
    </row>
    <row r="102" spans="2:4">
      <c r="B102" s="30"/>
      <c r="D102" s="57"/>
    </row>
    <row r="103" spans="2:4">
      <c r="B103" s="30"/>
      <c r="D103" s="57"/>
    </row>
    <row r="104" spans="2:4">
      <c r="B104" s="30"/>
      <c r="D104" s="57"/>
    </row>
    <row r="105" spans="2:4">
      <c r="B105" s="30"/>
      <c r="D105" s="57"/>
    </row>
    <row r="106" spans="2:4">
      <c r="B106" s="30"/>
      <c r="D106" s="57"/>
    </row>
    <row r="107" spans="2:4">
      <c r="B107" s="30"/>
      <c r="D107" s="57"/>
    </row>
    <row r="108" spans="2:4">
      <c r="B108" s="30"/>
      <c r="D108" s="57"/>
    </row>
    <row r="109" spans="2:4">
      <c r="B109" s="30"/>
      <c r="D109" s="57"/>
    </row>
    <row r="110" spans="2:4">
      <c r="B110" s="30"/>
      <c r="D110" s="57"/>
    </row>
    <row r="111" spans="2:4">
      <c r="B111" s="30"/>
      <c r="D111" s="57"/>
    </row>
    <row r="112" spans="2:4">
      <c r="B112" s="30"/>
      <c r="D112" s="57"/>
    </row>
    <row r="113" spans="2:4">
      <c r="B113" s="30"/>
      <c r="D113" s="57"/>
    </row>
    <row r="114" spans="2:4">
      <c r="B114" s="30"/>
      <c r="D114" s="57"/>
    </row>
    <row r="115" spans="2:4">
      <c r="B115" s="30"/>
      <c r="D115" s="57"/>
    </row>
    <row r="116" spans="2:4">
      <c r="B116" s="30"/>
      <c r="D116" s="57"/>
    </row>
    <row r="117" spans="2:4">
      <c r="B117" s="30"/>
      <c r="D117" s="57"/>
    </row>
    <row r="118" spans="2:4">
      <c r="B118" s="30"/>
      <c r="D118" s="57"/>
    </row>
    <row r="119" spans="2:4">
      <c r="B119" s="30"/>
      <c r="D119" s="57"/>
    </row>
    <row r="120" spans="2:4">
      <c r="B120" s="30"/>
      <c r="D120" s="57"/>
    </row>
    <row r="121" spans="2:4">
      <c r="B121" s="30"/>
      <c r="D121" s="57"/>
    </row>
    <row r="122" spans="2:4">
      <c r="B122" s="30"/>
      <c r="D122" s="57"/>
    </row>
    <row r="123" spans="2:4">
      <c r="B123" s="30"/>
      <c r="D123" s="57"/>
    </row>
    <row r="124" spans="2:4">
      <c r="B124" s="30"/>
      <c r="D124" s="57"/>
    </row>
    <row r="125" spans="2:4">
      <c r="B125" s="30"/>
      <c r="D125" s="57"/>
    </row>
    <row r="126" spans="2:4">
      <c r="B126" s="30"/>
      <c r="D126" s="57"/>
    </row>
    <row r="127" spans="2:4">
      <c r="B127" s="30"/>
      <c r="D127" s="57"/>
    </row>
    <row r="128" spans="2:4">
      <c r="B128" s="30"/>
      <c r="D128" s="57"/>
    </row>
    <row r="129" spans="2:4">
      <c r="B129" s="30"/>
      <c r="D129" s="57"/>
    </row>
    <row r="130" spans="2:4">
      <c r="B130" s="30"/>
      <c r="D130" s="57"/>
    </row>
    <row r="131" spans="2:4">
      <c r="B131" s="30"/>
      <c r="D131" s="57"/>
    </row>
    <row r="132" spans="2:4">
      <c r="B132" s="30"/>
      <c r="D132" s="57"/>
    </row>
    <row r="133" spans="2:4">
      <c r="B133" s="30"/>
      <c r="D133" s="57"/>
    </row>
    <row r="134" spans="2:4">
      <c r="B134" s="30"/>
      <c r="D134" s="57"/>
    </row>
    <row r="135" spans="2:4">
      <c r="B135" s="30"/>
      <c r="D135" s="57"/>
    </row>
    <row r="136" spans="2:4">
      <c r="B136" s="30"/>
      <c r="D136" s="57"/>
    </row>
    <row r="137" spans="2:4">
      <c r="B137" s="30"/>
      <c r="D137" s="57"/>
    </row>
  </sheetData>
  <mergeCells count="20">
    <mergeCell ref="E5:E6"/>
    <mergeCell ref="B4:B6"/>
    <mergeCell ref="C5:C6"/>
    <mergeCell ref="D5:D6"/>
    <mergeCell ref="K5:K6"/>
    <mergeCell ref="F5:F6"/>
    <mergeCell ref="G5:G6"/>
    <mergeCell ref="H5:H6"/>
    <mergeCell ref="I5:I6"/>
    <mergeCell ref="J5:J6"/>
    <mergeCell ref="B41:B43"/>
    <mergeCell ref="C42:C43"/>
    <mergeCell ref="D42:D43"/>
    <mergeCell ref="E42:E43"/>
    <mergeCell ref="F42:F43"/>
    <mergeCell ref="G42:G43"/>
    <mergeCell ref="H42:H43"/>
    <mergeCell ref="I42:I43"/>
    <mergeCell ref="J42:J43"/>
    <mergeCell ref="K42:K43"/>
  </mergeCells>
  <phoneticPr fontId="37" type="noConversion"/>
  <hyperlinks>
    <hyperlink ref="A1" location="Содержание!A1" display="Вернуться в содержание" xr:uid="{5B17A87F-557B-4C19-9FF9-F1DD8582151E}"/>
  </hyperlinks>
  <pageMargins left="0.78740157480314965" right="0.78740157480314965" top="0.78740157480314965" bottom="0.78740157480314965" header="0.51181102362204722" footer="0.51181102362204722"/>
  <pageSetup paperSize="9" firstPageNumber="160" orientation="landscape" useFirstPageNumber="1" r:id="rId1"/>
  <headerFooter alignWithMargins="0">
    <oddFooter>&amp;C&amp;"Times New Roman,обычный"&amp;9&amp;P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1:I67"/>
  <sheetViews>
    <sheetView topLeftCell="A28" zoomScaleNormal="100" zoomScalePageLayoutView="90" workbookViewId="0">
      <selection activeCell="K65" sqref="K65"/>
    </sheetView>
  </sheetViews>
  <sheetFormatPr defaultRowHeight="12"/>
  <cols>
    <col min="1" max="1" width="42" style="12" customWidth="1"/>
    <col min="2" max="5" width="9" style="12" customWidth="1"/>
    <col min="6" max="16384" width="9.140625" style="12"/>
  </cols>
  <sheetData>
    <row r="1" spans="1:8" ht="15.75">
      <c r="A1" s="635" t="s">
        <v>695</v>
      </c>
    </row>
    <row r="2" spans="1:8" ht="18" customHeight="1">
      <c r="A2" s="151" t="s">
        <v>267</v>
      </c>
    </row>
    <row r="3" spans="1:8" ht="13.5" customHeight="1" thickBot="1">
      <c r="A3" s="157"/>
      <c r="C3" s="55"/>
      <c r="E3" s="55"/>
      <c r="F3" s="55"/>
    </row>
    <row r="4" spans="1:8" s="67" customFormat="1" ht="18" customHeight="1" thickBot="1">
      <c r="A4" s="138"/>
      <c r="B4" s="138">
        <v>2021</v>
      </c>
      <c r="C4" s="138">
        <v>2022</v>
      </c>
      <c r="D4" s="138">
        <v>2023</v>
      </c>
      <c r="E4" s="589">
        <v>2024</v>
      </c>
      <c r="F4" s="589">
        <v>2025</v>
      </c>
    </row>
    <row r="5" spans="1:8" ht="7.5" customHeight="1"/>
    <row r="6" spans="1:8">
      <c r="A6" s="957" t="s">
        <v>171</v>
      </c>
      <c r="B6" s="957"/>
      <c r="C6" s="957"/>
      <c r="D6" s="957"/>
      <c r="E6" s="957"/>
    </row>
    <row r="7" spans="1:8" ht="7.5" customHeight="1"/>
    <row r="8" spans="1:8" s="139" customFormat="1">
      <c r="A8" s="139" t="s">
        <v>377</v>
      </c>
      <c r="B8" s="140">
        <v>1006.1</v>
      </c>
      <c r="C8" s="140">
        <v>1202.5999999999999</v>
      </c>
      <c r="D8" s="140">
        <v>844.9</v>
      </c>
      <c r="E8" s="140">
        <v>1029.7</v>
      </c>
      <c r="F8" s="423">
        <v>1310.8</v>
      </c>
      <c r="G8" s="816"/>
    </row>
    <row r="9" spans="1:8" ht="7.5" customHeight="1">
      <c r="F9" s="870"/>
    </row>
    <row r="10" spans="1:8">
      <c r="A10" s="12" t="s">
        <v>463</v>
      </c>
      <c r="B10" s="148">
        <v>67</v>
      </c>
      <c r="C10" s="71">
        <v>53.5</v>
      </c>
      <c r="D10" s="71">
        <v>91.1</v>
      </c>
      <c r="E10" s="12">
        <v>136.9</v>
      </c>
      <c r="F10" s="871">
        <v>360</v>
      </c>
    </row>
    <row r="11" spans="1:8">
      <c r="A11" s="12" t="s">
        <v>152</v>
      </c>
      <c r="B11" s="148" t="s">
        <v>381</v>
      </c>
      <c r="C11" s="148" t="s">
        <v>381</v>
      </c>
      <c r="D11" s="148" t="s">
        <v>381</v>
      </c>
      <c r="E11" s="146" t="s">
        <v>381</v>
      </c>
      <c r="F11" s="872">
        <v>4.2</v>
      </c>
    </row>
    <row r="12" spans="1:8">
      <c r="A12" s="12" t="s">
        <v>16</v>
      </c>
      <c r="B12" s="148">
        <v>489.3</v>
      </c>
      <c r="C12" s="71">
        <v>508.5</v>
      </c>
      <c r="D12" s="71">
        <v>531.5</v>
      </c>
      <c r="E12" s="12">
        <v>699.1</v>
      </c>
      <c r="F12" s="872">
        <v>719.8</v>
      </c>
    </row>
    <row r="13" spans="1:8">
      <c r="A13" s="12" t="s">
        <v>470</v>
      </c>
      <c r="B13" s="148">
        <v>449.8</v>
      </c>
      <c r="C13" s="71">
        <v>640.6</v>
      </c>
      <c r="D13" s="71">
        <v>222.3</v>
      </c>
      <c r="E13" s="12">
        <v>193.7</v>
      </c>
      <c r="F13" s="872">
        <v>226.8</v>
      </c>
    </row>
    <row r="14" spans="1:8">
      <c r="A14" s="400" t="s">
        <v>471</v>
      </c>
      <c r="B14" s="146">
        <v>359.7</v>
      </c>
      <c r="C14" s="146">
        <v>567.6</v>
      </c>
      <c r="D14" s="146">
        <v>126.7</v>
      </c>
      <c r="E14" s="12">
        <v>154.9</v>
      </c>
      <c r="F14" s="12">
        <v>191.4</v>
      </c>
    </row>
    <row r="15" spans="1:8">
      <c r="A15" s="400" t="s">
        <v>151</v>
      </c>
      <c r="B15" s="148">
        <v>90.1</v>
      </c>
      <c r="C15" s="148">
        <v>73</v>
      </c>
      <c r="D15" s="148">
        <v>95.6</v>
      </c>
      <c r="E15" s="12">
        <v>38.6</v>
      </c>
      <c r="F15" s="12">
        <v>35.4</v>
      </c>
    </row>
    <row r="16" spans="1:8">
      <c r="A16" s="400" t="s">
        <v>472</v>
      </c>
      <c r="B16" s="148">
        <v>0</v>
      </c>
      <c r="C16" s="148" t="s">
        <v>381</v>
      </c>
      <c r="D16" s="148">
        <v>0</v>
      </c>
      <c r="E16" s="12">
        <v>0.2</v>
      </c>
      <c r="F16" s="146" t="s">
        <v>381</v>
      </c>
      <c r="H16" s="815"/>
    </row>
    <row r="17" spans="1:7">
      <c r="A17" s="400" t="s">
        <v>473</v>
      </c>
      <c r="B17" s="148">
        <v>0</v>
      </c>
      <c r="C17" s="148">
        <v>0</v>
      </c>
      <c r="D17" s="148">
        <v>0</v>
      </c>
      <c r="E17" s="146" t="s">
        <v>381</v>
      </c>
      <c r="F17" s="146" t="s">
        <v>381</v>
      </c>
    </row>
    <row r="18" spans="1:7" ht="7.5" customHeight="1"/>
    <row r="19" spans="1:7">
      <c r="A19" s="958" t="s">
        <v>233</v>
      </c>
      <c r="B19" s="958"/>
      <c r="C19" s="958"/>
      <c r="D19" s="958"/>
      <c r="E19" s="958"/>
    </row>
    <row r="20" spans="1:7" ht="7.5" customHeight="1">
      <c r="G20" s="815"/>
    </row>
    <row r="21" spans="1:7" s="139" customFormat="1">
      <c r="A21" s="139" t="s">
        <v>377</v>
      </c>
      <c r="B21" s="139">
        <v>187.2</v>
      </c>
      <c r="C21" s="139">
        <v>119.5</v>
      </c>
      <c r="D21" s="139">
        <v>70.3</v>
      </c>
      <c r="E21" s="384">
        <v>121.86794180630815</v>
      </c>
      <c r="F21" s="140">
        <v>127.3</v>
      </c>
      <c r="G21" s="817"/>
    </row>
    <row r="22" spans="1:7" ht="7.5" customHeight="1">
      <c r="E22" s="148"/>
      <c r="F22" s="13"/>
    </row>
    <row r="23" spans="1:7">
      <c r="A23" s="12" t="s">
        <v>463</v>
      </c>
      <c r="B23" s="146">
        <v>478.7</v>
      </c>
      <c r="C23" s="146">
        <v>79.900000000000006</v>
      </c>
      <c r="D23" s="146">
        <v>170.2</v>
      </c>
      <c r="E23" s="148">
        <v>150.16960535889282</v>
      </c>
      <c r="F23" s="13">
        <v>262.89999999999998</v>
      </c>
    </row>
    <row r="24" spans="1:7">
      <c r="A24" s="12" t="s">
        <v>152</v>
      </c>
      <c r="B24" s="146" t="s">
        <v>381</v>
      </c>
      <c r="C24" s="146" t="s">
        <v>381</v>
      </c>
      <c r="D24" s="146" t="s">
        <v>381</v>
      </c>
      <c r="E24" s="148" t="s">
        <v>381</v>
      </c>
      <c r="F24" s="45" t="s">
        <v>381</v>
      </c>
    </row>
    <row r="25" spans="1:7">
      <c r="A25" s="12" t="s">
        <v>16</v>
      </c>
      <c r="B25" s="148">
        <v>169.1</v>
      </c>
      <c r="C25" s="148">
        <v>103.9</v>
      </c>
      <c r="D25" s="148">
        <v>104.5</v>
      </c>
      <c r="E25" s="148">
        <v>131.54343853150175</v>
      </c>
      <c r="F25" s="13">
        <v>102.9</v>
      </c>
    </row>
    <row r="26" spans="1:7">
      <c r="A26" s="12" t="s">
        <v>470</v>
      </c>
      <c r="B26" s="148">
        <v>192</v>
      </c>
      <c r="C26" s="148">
        <v>142.4</v>
      </c>
      <c r="D26" s="148">
        <v>34.700000000000003</v>
      </c>
      <c r="E26" s="148">
        <v>87.133917329183902</v>
      </c>
      <c r="F26" s="13">
        <v>117.1</v>
      </c>
    </row>
    <row r="27" spans="1:7">
      <c r="A27" s="400" t="s">
        <v>471</v>
      </c>
      <c r="B27" s="12">
        <v>173.2</v>
      </c>
      <c r="C27" s="12">
        <v>157.80000000000001</v>
      </c>
      <c r="D27" s="12">
        <v>22.3</v>
      </c>
      <c r="E27" s="148">
        <v>122.34899238773669</v>
      </c>
      <c r="F27" s="13">
        <v>123.5</v>
      </c>
    </row>
    <row r="28" spans="1:7">
      <c r="A28" s="400" t="s">
        <v>151</v>
      </c>
      <c r="B28" s="148">
        <v>377.4</v>
      </c>
      <c r="C28" s="148">
        <v>81</v>
      </c>
      <c r="D28" s="148">
        <v>131</v>
      </c>
      <c r="E28" s="148">
        <v>40.347390387924499</v>
      </c>
      <c r="F28" s="13">
        <v>91.7</v>
      </c>
    </row>
    <row r="29" spans="1:7">
      <c r="A29" s="400" t="s">
        <v>472</v>
      </c>
      <c r="B29" s="146">
        <v>0.2</v>
      </c>
      <c r="C29" s="146" t="s">
        <v>381</v>
      </c>
      <c r="D29" s="146" t="s">
        <v>381</v>
      </c>
      <c r="E29" s="148">
        <v>369.3832599118943</v>
      </c>
      <c r="F29" s="45" t="s">
        <v>381</v>
      </c>
    </row>
    <row r="30" spans="1:7">
      <c r="A30" s="400" t="s">
        <v>473</v>
      </c>
      <c r="B30" s="146" t="s">
        <v>381</v>
      </c>
      <c r="C30" s="146">
        <v>27.4</v>
      </c>
      <c r="D30" s="148">
        <v>65</v>
      </c>
      <c r="E30" s="148" t="s">
        <v>381</v>
      </c>
      <c r="F30" s="45" t="s">
        <v>381</v>
      </c>
    </row>
    <row r="31" spans="1:7" ht="4.5" customHeight="1" thickBot="1">
      <c r="A31" s="55"/>
      <c r="B31" s="55"/>
      <c r="C31" s="55"/>
      <c r="D31" s="55"/>
      <c r="E31" s="55"/>
      <c r="F31" s="55"/>
    </row>
    <row r="33" spans="1:9" s="137" customFormat="1" ht="18" customHeight="1">
      <c r="A33" s="151" t="s">
        <v>268</v>
      </c>
      <c r="C33" s="139"/>
      <c r="D33" s="12"/>
    </row>
    <row r="34" spans="1:9" s="137" customFormat="1" ht="18" customHeight="1">
      <c r="A34" s="151" t="s">
        <v>600</v>
      </c>
      <c r="C34" s="139"/>
    </row>
    <row r="35" spans="1:9" ht="18" customHeight="1" thickBot="1">
      <c r="A35" s="174" t="s">
        <v>601</v>
      </c>
      <c r="C35" s="55"/>
      <c r="E35" s="55"/>
    </row>
    <row r="36" spans="1:9" s="67" customFormat="1" ht="18" customHeight="1" thickBot="1">
      <c r="A36" s="138"/>
      <c r="B36" s="138">
        <v>2021</v>
      </c>
      <c r="C36" s="138">
        <v>2022</v>
      </c>
      <c r="D36" s="138">
        <v>2023</v>
      </c>
      <c r="E36" s="138">
        <v>2024</v>
      </c>
      <c r="F36" s="138">
        <v>2025</v>
      </c>
      <c r="H36" s="67" t="s">
        <v>397</v>
      </c>
    </row>
    <row r="37" spans="1:9" ht="9" customHeight="1">
      <c r="A37" s="380"/>
      <c r="F37" s="873"/>
    </row>
    <row r="38" spans="1:9" s="149" customFormat="1">
      <c r="A38" s="381" t="s">
        <v>377</v>
      </c>
      <c r="B38" s="140">
        <v>1006.1</v>
      </c>
      <c r="C38" s="159">
        <v>1202.5999999999999</v>
      </c>
      <c r="D38" s="159">
        <v>844.9</v>
      </c>
      <c r="E38" s="423">
        <v>1029.7</v>
      </c>
      <c r="F38" s="423">
        <v>1310.8</v>
      </c>
    </row>
    <row r="39" spans="1:9" s="149" customFormat="1" ht="7.5" customHeight="1">
      <c r="A39" s="381"/>
      <c r="C39" s="13"/>
    </row>
    <row r="40" spans="1:9" s="47" customFormat="1">
      <c r="A40" s="293" t="s">
        <v>432</v>
      </c>
      <c r="B40" s="47">
        <v>2.1</v>
      </c>
      <c r="C40" s="13">
        <v>3.4</v>
      </c>
      <c r="D40" s="13">
        <v>0.7</v>
      </c>
      <c r="E40" s="426">
        <v>0.5</v>
      </c>
      <c r="F40" s="426">
        <v>0.5</v>
      </c>
    </row>
    <row r="41" spans="1:9" s="47" customFormat="1">
      <c r="A41" s="293" t="s">
        <v>433</v>
      </c>
      <c r="B41" s="47">
        <v>211.89999999999998</v>
      </c>
      <c r="C41" s="13">
        <v>499.8</v>
      </c>
      <c r="D41" s="13">
        <v>221</v>
      </c>
      <c r="E41" s="426">
        <v>109.7</v>
      </c>
      <c r="F41" s="426">
        <v>246.3</v>
      </c>
    </row>
    <row r="42" spans="1:9" s="47" customFormat="1">
      <c r="A42" s="293" t="s">
        <v>443</v>
      </c>
      <c r="B42" s="47">
        <v>228.89999999999998</v>
      </c>
      <c r="C42" s="13">
        <v>340.9</v>
      </c>
      <c r="D42" s="13">
        <v>233.8</v>
      </c>
      <c r="E42" s="426">
        <v>342.6</v>
      </c>
      <c r="F42" s="426">
        <v>618.79999999999995</v>
      </c>
    </row>
    <row r="43" spans="1:9" s="47" customFormat="1">
      <c r="A43" s="293" t="s">
        <v>444</v>
      </c>
      <c r="C43" s="13"/>
    </row>
    <row r="44" spans="1:9" s="47" customFormat="1">
      <c r="A44" s="293" t="s">
        <v>445</v>
      </c>
      <c r="B44" s="47">
        <v>6.8</v>
      </c>
      <c r="C44" s="13">
        <v>1.3</v>
      </c>
      <c r="D44" s="13">
        <v>0.3</v>
      </c>
      <c r="E44" s="426">
        <v>5.8</v>
      </c>
      <c r="F44" s="426">
        <v>2.2999999999999998</v>
      </c>
      <c r="I44" s="818"/>
    </row>
    <row r="45" spans="1:9" s="47" customFormat="1">
      <c r="A45" s="293" t="s">
        <v>446</v>
      </c>
      <c r="C45" s="13"/>
    </row>
    <row r="46" spans="1:9" s="47" customFormat="1">
      <c r="A46" s="293" t="s">
        <v>447</v>
      </c>
      <c r="B46" s="47">
        <v>0.1</v>
      </c>
      <c r="C46" s="13">
        <v>0.1</v>
      </c>
      <c r="D46" s="13">
        <v>0</v>
      </c>
      <c r="E46" s="426">
        <v>0</v>
      </c>
      <c r="F46" s="426">
        <v>0</v>
      </c>
    </row>
    <row r="47" spans="1:9" s="47" customFormat="1">
      <c r="A47" s="293" t="s">
        <v>386</v>
      </c>
      <c r="B47" s="47">
        <v>9.3999999999999986</v>
      </c>
      <c r="C47" s="13">
        <v>8.4</v>
      </c>
      <c r="D47" s="13">
        <v>26.9</v>
      </c>
      <c r="E47" s="426">
        <v>37.700000000000003</v>
      </c>
      <c r="F47" s="426">
        <v>8.1</v>
      </c>
    </row>
    <row r="48" spans="1:9" s="47" customFormat="1">
      <c r="A48" s="293" t="s">
        <v>0</v>
      </c>
      <c r="C48" s="13"/>
    </row>
    <row r="49" spans="1:6" s="47" customFormat="1">
      <c r="A49" s="293" t="s">
        <v>1</v>
      </c>
      <c r="B49" s="47">
        <v>92.5</v>
      </c>
      <c r="C49" s="13">
        <v>105.7</v>
      </c>
      <c r="D49" s="13">
        <v>119.8</v>
      </c>
      <c r="E49" s="426">
        <v>256.39999999999998</v>
      </c>
      <c r="F49" s="426">
        <v>117</v>
      </c>
    </row>
    <row r="50" spans="1:6" s="47" customFormat="1">
      <c r="A50" s="293" t="s">
        <v>434</v>
      </c>
      <c r="B50" s="47">
        <v>0.7</v>
      </c>
      <c r="C50" s="13">
        <v>15.1</v>
      </c>
      <c r="D50" s="13">
        <v>19.3</v>
      </c>
      <c r="E50" s="426">
        <v>3.7</v>
      </c>
      <c r="F50" s="426">
        <v>11.7</v>
      </c>
    </row>
    <row r="51" spans="1:6" s="47" customFormat="1">
      <c r="A51" s="293" t="s">
        <v>435</v>
      </c>
      <c r="B51" s="47">
        <v>3.7</v>
      </c>
      <c r="C51" s="13">
        <v>1.4</v>
      </c>
      <c r="D51" s="13">
        <v>7.4</v>
      </c>
      <c r="E51" s="426">
        <v>3.9</v>
      </c>
      <c r="F51" s="426">
        <v>16.5</v>
      </c>
    </row>
    <row r="52" spans="1:6" s="47" customFormat="1">
      <c r="A52" s="294" t="s">
        <v>436</v>
      </c>
      <c r="B52" s="47">
        <v>59.6</v>
      </c>
      <c r="C52" s="13">
        <v>35.799999999999997</v>
      </c>
      <c r="D52" s="13">
        <v>15</v>
      </c>
      <c r="E52" s="426">
        <v>7.6</v>
      </c>
      <c r="F52" s="426">
        <v>73.599999999999994</v>
      </c>
    </row>
    <row r="53" spans="1:6" s="47" customFormat="1">
      <c r="A53" s="294" t="s">
        <v>437</v>
      </c>
      <c r="B53" s="47">
        <v>53.6</v>
      </c>
      <c r="C53" s="13">
        <v>118.7</v>
      </c>
      <c r="D53" s="13">
        <v>158.5</v>
      </c>
      <c r="E53" s="426">
        <v>180.7</v>
      </c>
      <c r="F53" s="426">
        <v>142.19999999999999</v>
      </c>
    </row>
    <row r="54" spans="1:6" s="47" customFormat="1">
      <c r="A54" s="293" t="s">
        <v>438</v>
      </c>
      <c r="B54" s="47">
        <v>11.8</v>
      </c>
      <c r="C54" s="13">
        <v>6.8</v>
      </c>
      <c r="D54" s="13">
        <v>11</v>
      </c>
      <c r="E54" s="426">
        <v>12.8</v>
      </c>
      <c r="F54" s="426">
        <v>8</v>
      </c>
    </row>
    <row r="55" spans="1:6" s="47" customFormat="1">
      <c r="A55" s="293" t="s">
        <v>2</v>
      </c>
      <c r="C55" s="13"/>
    </row>
    <row r="56" spans="1:6" s="47" customFormat="1">
      <c r="A56" s="293" t="s">
        <v>3</v>
      </c>
      <c r="B56" s="47">
        <v>316.7</v>
      </c>
      <c r="C56" s="13">
        <v>63.4</v>
      </c>
      <c r="D56" s="13">
        <v>22.7</v>
      </c>
      <c r="E56" s="426">
        <v>61.7</v>
      </c>
      <c r="F56" s="426">
        <v>50.4</v>
      </c>
    </row>
    <row r="57" spans="1:6" s="47" customFormat="1">
      <c r="A57" s="294" t="s">
        <v>439</v>
      </c>
      <c r="B57" s="47">
        <v>0.9</v>
      </c>
      <c r="C57" s="13">
        <v>0.7</v>
      </c>
      <c r="D57" s="13">
        <v>4.5999999999999996</v>
      </c>
      <c r="E57" s="426">
        <v>3.3</v>
      </c>
      <c r="F57" s="426">
        <v>4.9000000000000004</v>
      </c>
    </row>
    <row r="58" spans="1:6" s="47" customFormat="1">
      <c r="A58" s="293" t="s">
        <v>387</v>
      </c>
      <c r="B58" s="47">
        <v>0.1</v>
      </c>
      <c r="C58" s="13">
        <v>0</v>
      </c>
      <c r="D58" s="13">
        <v>1.2</v>
      </c>
      <c r="E58" s="426">
        <v>0.1</v>
      </c>
      <c r="F58" s="426">
        <v>0.3</v>
      </c>
    </row>
    <row r="59" spans="1:6" s="47" customFormat="1" ht="12.75" customHeight="1">
      <c r="A59" s="366" t="s">
        <v>440</v>
      </c>
      <c r="B59" s="47">
        <v>1.7000000000000002</v>
      </c>
      <c r="C59" s="13">
        <v>0.9</v>
      </c>
      <c r="D59" s="13">
        <v>2.5</v>
      </c>
      <c r="E59" s="426">
        <v>3.1</v>
      </c>
      <c r="F59" s="426">
        <v>10.199999999999999</v>
      </c>
    </row>
    <row r="60" spans="1:6" s="47" customFormat="1">
      <c r="A60" s="293" t="s">
        <v>441</v>
      </c>
      <c r="B60" s="47">
        <v>5.5</v>
      </c>
      <c r="C60" s="13">
        <v>0.1</v>
      </c>
      <c r="D60" s="13">
        <v>0.1</v>
      </c>
      <c r="E60" s="426">
        <v>0</v>
      </c>
      <c r="F60" s="426">
        <v>0</v>
      </c>
    </row>
    <row r="61" spans="1:6" s="47" customFormat="1">
      <c r="A61" s="293" t="s">
        <v>442</v>
      </c>
      <c r="B61" s="47">
        <v>0.1</v>
      </c>
      <c r="C61" s="13">
        <v>0.1</v>
      </c>
      <c r="D61" s="47">
        <v>0.1</v>
      </c>
      <c r="E61" s="426">
        <v>0.1</v>
      </c>
      <c r="F61" s="426">
        <v>0</v>
      </c>
    </row>
    <row r="62" spans="1:6" s="47" customFormat="1" ht="3.75" customHeight="1" thickBot="1">
      <c r="A62" s="160"/>
      <c r="B62" s="88"/>
      <c r="C62" s="88"/>
      <c r="D62" s="88"/>
      <c r="E62" s="88"/>
      <c r="F62" s="88"/>
    </row>
    <row r="63" spans="1:6" s="47" customFormat="1" ht="13.5">
      <c r="A63" s="161" t="s">
        <v>243</v>
      </c>
    </row>
    <row r="64" spans="1:6" s="47" customFormat="1"/>
    <row r="65" spans="2:5" ht="12.75">
      <c r="B65" s="684"/>
      <c r="C65" s="684"/>
      <c r="D65" s="684"/>
      <c r="E65" s="684"/>
    </row>
    <row r="67" spans="2:5" ht="12.75">
      <c r="B67" s="684"/>
      <c r="C67" s="684"/>
      <c r="D67" s="684"/>
      <c r="E67" s="684"/>
    </row>
  </sheetData>
  <mergeCells count="2">
    <mergeCell ref="A6:E6"/>
    <mergeCell ref="A19:E19"/>
  </mergeCells>
  <phoneticPr fontId="37" type="noConversion"/>
  <hyperlinks>
    <hyperlink ref="A1" location="Содержание!A1" display="Вернуться в содержание" xr:uid="{1661FF79-909F-46C5-B1D8-57EFA4FED43D}"/>
  </hyperlinks>
  <pageMargins left="0.78740157480314965" right="0.78740157480314965" top="0.78740157480314965" bottom="0.78740157480314965" header="0.74803149606299213" footer="0.51181102362204722"/>
  <pageSetup paperSize="9" scale="75" firstPageNumber="162" fitToHeight="0" orientation="portrait" useFirstPageNumber="1" horizontalDpi="120" verticalDpi="144" r:id="rId1"/>
  <headerFooter alignWithMargins="0">
    <oddFooter>&amp;C&amp;"Times New Roman,обычный"&amp;9&amp;P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I129"/>
  <sheetViews>
    <sheetView topLeftCell="A88" zoomScaleNormal="100" workbookViewId="0">
      <selection activeCell="C123" sqref="C123:F123"/>
    </sheetView>
  </sheetViews>
  <sheetFormatPr defaultRowHeight="12"/>
  <cols>
    <col min="1" max="1" width="38.85546875" style="12" customWidth="1"/>
    <col min="2" max="2" width="8.140625" style="146" customWidth="1"/>
    <col min="3" max="3" width="10" style="45" customWidth="1"/>
    <col min="4" max="6" width="10" style="12" customWidth="1"/>
    <col min="7" max="7" width="9.140625" style="12"/>
    <col min="8" max="8" width="10.7109375" style="12" customWidth="1"/>
    <col min="9" max="16384" width="9.140625" style="12"/>
  </cols>
  <sheetData>
    <row r="1" spans="1:6" ht="15.75">
      <c r="A1" s="635" t="s">
        <v>695</v>
      </c>
    </row>
    <row r="2" spans="1:6" ht="18" customHeight="1">
      <c r="A2" s="334" t="s">
        <v>274</v>
      </c>
    </row>
    <row r="3" spans="1:6" ht="16.5" customHeight="1">
      <c r="A3" s="334" t="s">
        <v>536</v>
      </c>
    </row>
    <row r="4" spans="1:6" ht="15" customHeight="1" thickBot="1">
      <c r="A4" s="335" t="s">
        <v>251</v>
      </c>
    </row>
    <row r="5" spans="1:6" s="67" customFormat="1" ht="14.25" customHeight="1">
      <c r="A5" s="336"/>
      <c r="B5" s="975" t="s">
        <v>377</v>
      </c>
      <c r="C5" s="977" t="s">
        <v>396</v>
      </c>
      <c r="D5" s="977"/>
      <c r="E5" s="977"/>
      <c r="F5" s="978"/>
    </row>
    <row r="6" spans="1:6" s="67" customFormat="1" ht="48.75" customHeight="1" thickBot="1">
      <c r="A6" s="337"/>
      <c r="B6" s="976"/>
      <c r="C6" s="268" t="s">
        <v>212</v>
      </c>
      <c r="D6" s="338" t="s">
        <v>519</v>
      </c>
      <c r="E6" s="338" t="s">
        <v>401</v>
      </c>
      <c r="F6" s="313" t="s">
        <v>474</v>
      </c>
    </row>
    <row r="7" spans="1:6" ht="7.5" customHeight="1">
      <c r="B7" s="12"/>
    </row>
    <row r="8" spans="1:6">
      <c r="A8" s="974">
        <v>2021</v>
      </c>
      <c r="B8" s="974"/>
      <c r="C8" s="974"/>
      <c r="D8" s="974"/>
      <c r="E8" s="974"/>
      <c r="F8" s="974"/>
    </row>
    <row r="9" spans="1:6" ht="7.5" customHeight="1">
      <c r="A9" s="293"/>
      <c r="B9" s="45"/>
      <c r="D9" s="45"/>
      <c r="E9" s="45"/>
      <c r="F9" s="45"/>
    </row>
    <row r="10" spans="1:6">
      <c r="A10" s="342" t="s">
        <v>377</v>
      </c>
      <c r="B10" s="159">
        <v>4960.7</v>
      </c>
      <c r="C10" s="159">
        <v>5.6</v>
      </c>
      <c r="D10" s="159" t="s">
        <v>381</v>
      </c>
      <c r="E10" s="159">
        <v>4542.6000000000004</v>
      </c>
      <c r="F10" s="140">
        <v>412.5</v>
      </c>
    </row>
    <row r="11" spans="1:6" ht="23.25" customHeight="1">
      <c r="A11" s="339" t="s">
        <v>520</v>
      </c>
      <c r="B11" s="45">
        <v>4.5999999999999996</v>
      </c>
      <c r="C11" s="45" t="s">
        <v>381</v>
      </c>
      <c r="D11" s="45" t="s">
        <v>381</v>
      </c>
      <c r="E11" s="45">
        <v>4.5999999999999996</v>
      </c>
      <c r="F11" s="45" t="s">
        <v>381</v>
      </c>
    </row>
    <row r="12" spans="1:6" ht="12" customHeight="1">
      <c r="A12" s="293" t="s">
        <v>433</v>
      </c>
      <c r="B12" s="45">
        <v>7.9</v>
      </c>
      <c r="C12" s="45" t="s">
        <v>381</v>
      </c>
      <c r="D12" s="45" t="s">
        <v>381</v>
      </c>
      <c r="E12" s="45">
        <v>7.9</v>
      </c>
      <c r="F12" s="45" t="s">
        <v>381</v>
      </c>
    </row>
    <row r="13" spans="1:6" ht="12" customHeight="1">
      <c r="A13" s="293" t="s">
        <v>443</v>
      </c>
      <c r="B13" s="45">
        <v>2277.1999999999998</v>
      </c>
      <c r="C13" s="45">
        <v>4</v>
      </c>
      <c r="D13" s="45" t="s">
        <v>381</v>
      </c>
      <c r="E13" s="45">
        <v>2034.9999999999998</v>
      </c>
      <c r="F13" s="45">
        <v>238.2</v>
      </c>
    </row>
    <row r="14" spans="1:6" ht="24" customHeight="1">
      <c r="A14" s="339" t="s">
        <v>524</v>
      </c>
      <c r="B14" s="45">
        <v>16.100000000000001</v>
      </c>
      <c r="C14" s="45" t="s">
        <v>381</v>
      </c>
      <c r="D14" s="45" t="s">
        <v>381</v>
      </c>
      <c r="E14" s="45">
        <v>16.100000000000001</v>
      </c>
      <c r="F14" s="45" t="s">
        <v>381</v>
      </c>
    </row>
    <row r="15" spans="1:6" ht="24" customHeight="1">
      <c r="A15" s="293" t="s">
        <v>521</v>
      </c>
      <c r="B15" s="45">
        <v>2.8</v>
      </c>
      <c r="C15" s="45" t="s">
        <v>381</v>
      </c>
      <c r="D15" s="45" t="s">
        <v>381</v>
      </c>
      <c r="E15" s="45">
        <v>2.8</v>
      </c>
      <c r="F15" s="45" t="s">
        <v>381</v>
      </c>
    </row>
    <row r="16" spans="1:6">
      <c r="A16" s="293" t="s">
        <v>386</v>
      </c>
      <c r="B16" s="45">
        <v>67.099999999999994</v>
      </c>
      <c r="C16" s="45">
        <v>0</v>
      </c>
      <c r="D16" s="45" t="s">
        <v>381</v>
      </c>
      <c r="E16" s="45">
        <v>67.099999999999994</v>
      </c>
      <c r="F16" s="45" t="s">
        <v>381</v>
      </c>
    </row>
    <row r="17" spans="1:6" ht="23.25" customHeight="1">
      <c r="A17" s="293" t="s">
        <v>525</v>
      </c>
      <c r="B17" s="45">
        <v>380.7</v>
      </c>
      <c r="C17" s="45" t="s">
        <v>381</v>
      </c>
      <c r="D17" s="45" t="s">
        <v>381</v>
      </c>
      <c r="E17" s="45">
        <v>380.7</v>
      </c>
      <c r="F17" s="45" t="s">
        <v>381</v>
      </c>
    </row>
    <row r="18" spans="1:6">
      <c r="A18" s="293" t="s">
        <v>434</v>
      </c>
      <c r="B18" s="45">
        <v>8.9</v>
      </c>
      <c r="C18" s="45" t="s">
        <v>381</v>
      </c>
      <c r="D18" s="45" t="s">
        <v>381</v>
      </c>
      <c r="E18" s="45">
        <v>8.9</v>
      </c>
      <c r="F18" s="45" t="s">
        <v>381</v>
      </c>
    </row>
    <row r="19" spans="1:6">
      <c r="A19" s="12" t="s">
        <v>435</v>
      </c>
      <c r="B19" s="45">
        <v>0.1</v>
      </c>
      <c r="C19" s="45" t="s">
        <v>381</v>
      </c>
      <c r="D19" s="45" t="s">
        <v>381</v>
      </c>
      <c r="E19" s="45">
        <v>0.1</v>
      </c>
      <c r="F19" s="45" t="s">
        <v>381</v>
      </c>
    </row>
    <row r="20" spans="1:6">
      <c r="A20" s="12" t="s">
        <v>436</v>
      </c>
      <c r="B20" s="45">
        <v>20.7</v>
      </c>
      <c r="C20" s="45" t="s">
        <v>381</v>
      </c>
      <c r="D20" s="45" t="s">
        <v>381</v>
      </c>
      <c r="E20" s="45">
        <v>17.7</v>
      </c>
      <c r="F20" s="45">
        <v>3</v>
      </c>
    </row>
    <row r="21" spans="1:6" ht="13.5" customHeight="1">
      <c r="A21" s="12" t="s">
        <v>437</v>
      </c>
      <c r="B21" s="45">
        <v>2075.6999999999998</v>
      </c>
      <c r="C21" s="45">
        <v>0.1</v>
      </c>
      <c r="D21" s="45" t="s">
        <v>381</v>
      </c>
      <c r="E21" s="45">
        <v>1904.3</v>
      </c>
      <c r="F21" s="45">
        <v>171.3</v>
      </c>
    </row>
    <row r="22" spans="1:6">
      <c r="A22" s="12" t="s">
        <v>438</v>
      </c>
      <c r="B22" s="45">
        <v>0.7</v>
      </c>
      <c r="C22" s="45" t="s">
        <v>381</v>
      </c>
      <c r="D22" s="45" t="s">
        <v>381</v>
      </c>
      <c r="E22" s="45">
        <v>0.7</v>
      </c>
      <c r="F22" s="45" t="s">
        <v>381</v>
      </c>
    </row>
    <row r="23" spans="1:6" ht="23.25" customHeight="1">
      <c r="A23" s="293" t="s">
        <v>522</v>
      </c>
      <c r="B23" s="45">
        <v>76.599999999999994</v>
      </c>
      <c r="C23" s="45">
        <v>1.5</v>
      </c>
      <c r="D23" s="45" t="s">
        <v>381</v>
      </c>
      <c r="E23" s="45">
        <v>75.099999999999994</v>
      </c>
      <c r="F23" s="45" t="s">
        <v>381</v>
      </c>
    </row>
    <row r="24" spans="1:6" ht="12" customHeight="1">
      <c r="A24" s="294" t="s">
        <v>439</v>
      </c>
      <c r="B24" s="45">
        <v>19.3</v>
      </c>
      <c r="C24" s="45" t="s">
        <v>381</v>
      </c>
      <c r="D24" s="45" t="s">
        <v>381</v>
      </c>
      <c r="E24" s="45">
        <v>19.3</v>
      </c>
      <c r="F24" s="45" t="s">
        <v>381</v>
      </c>
    </row>
    <row r="25" spans="1:6">
      <c r="A25" s="12" t="s">
        <v>387</v>
      </c>
      <c r="B25" s="45" t="s">
        <v>381</v>
      </c>
      <c r="C25" s="45" t="s">
        <v>381</v>
      </c>
      <c r="D25" s="45" t="s">
        <v>381</v>
      </c>
      <c r="E25" s="45" t="s">
        <v>381</v>
      </c>
      <c r="F25" s="45" t="s">
        <v>381</v>
      </c>
    </row>
    <row r="26" spans="1:6" ht="23.25" customHeight="1">
      <c r="A26" s="340" t="s">
        <v>523</v>
      </c>
      <c r="B26" s="45">
        <v>0.4</v>
      </c>
      <c r="C26" s="45" t="s">
        <v>381</v>
      </c>
      <c r="D26" s="45" t="s">
        <v>381</v>
      </c>
      <c r="E26" s="45">
        <v>0.4</v>
      </c>
      <c r="F26" s="45" t="s">
        <v>381</v>
      </c>
    </row>
    <row r="27" spans="1:6">
      <c r="A27" s="12" t="s">
        <v>441</v>
      </c>
      <c r="B27" s="45">
        <v>0.1</v>
      </c>
      <c r="C27" s="45" t="s">
        <v>381</v>
      </c>
      <c r="D27" s="45" t="s">
        <v>381</v>
      </c>
      <c r="E27" s="45">
        <v>0.1</v>
      </c>
      <c r="F27" s="45" t="s">
        <v>381</v>
      </c>
    </row>
    <row r="28" spans="1:6">
      <c r="A28" s="293" t="s">
        <v>442</v>
      </c>
      <c r="B28" s="45">
        <v>1.8</v>
      </c>
      <c r="C28" s="45" t="s">
        <v>381</v>
      </c>
      <c r="D28" s="45" t="s">
        <v>381</v>
      </c>
      <c r="E28" s="45">
        <v>1.8</v>
      </c>
      <c r="F28" s="45" t="s">
        <v>381</v>
      </c>
    </row>
    <row r="29" spans="1:6" ht="7.5" customHeight="1"/>
    <row r="30" spans="1:6">
      <c r="A30" s="974">
        <v>2022</v>
      </c>
      <c r="B30" s="974"/>
      <c r="C30" s="974"/>
      <c r="D30" s="974"/>
      <c r="E30" s="974"/>
      <c r="F30" s="974"/>
    </row>
    <row r="31" spans="1:6" ht="7.5" customHeight="1">
      <c r="A31" s="341"/>
      <c r="B31" s="341"/>
      <c r="C31" s="341"/>
      <c r="D31" s="341"/>
      <c r="E31" s="341"/>
      <c r="F31" s="341"/>
    </row>
    <row r="32" spans="1:6">
      <c r="A32" s="342" t="s">
        <v>377</v>
      </c>
      <c r="B32" s="159">
        <v>3357.9</v>
      </c>
      <c r="C32" s="159">
        <v>31.3</v>
      </c>
      <c r="D32" s="159" t="s">
        <v>381</v>
      </c>
      <c r="E32" s="159">
        <v>3118.6</v>
      </c>
      <c r="F32" s="159">
        <v>208</v>
      </c>
    </row>
    <row r="33" spans="1:6" ht="23.25" customHeight="1">
      <c r="A33" s="339" t="s">
        <v>520</v>
      </c>
      <c r="B33" s="45">
        <v>3.5</v>
      </c>
      <c r="C33" s="45" t="s">
        <v>381</v>
      </c>
      <c r="D33" s="45" t="s">
        <v>381</v>
      </c>
      <c r="E33" s="45">
        <v>3.5</v>
      </c>
      <c r="F33" s="45" t="s">
        <v>381</v>
      </c>
    </row>
    <row r="34" spans="1:6">
      <c r="A34" s="293" t="s">
        <v>433</v>
      </c>
      <c r="B34" s="45">
        <v>126.7</v>
      </c>
      <c r="C34" s="45">
        <v>2.7</v>
      </c>
      <c r="D34" s="45" t="s">
        <v>381</v>
      </c>
      <c r="E34" s="45">
        <v>124</v>
      </c>
      <c r="F34" s="45" t="s">
        <v>381</v>
      </c>
    </row>
    <row r="35" spans="1:6">
      <c r="A35" s="293" t="s">
        <v>443</v>
      </c>
      <c r="B35" s="45">
        <v>396.7</v>
      </c>
      <c r="C35" s="45">
        <v>25.9</v>
      </c>
      <c r="D35" s="45" t="s">
        <v>381</v>
      </c>
      <c r="E35" s="45">
        <v>363.6</v>
      </c>
      <c r="F35" s="45">
        <v>7.2</v>
      </c>
    </row>
    <row r="36" spans="1:6" ht="24" customHeight="1">
      <c r="A36" s="339" t="s">
        <v>524</v>
      </c>
      <c r="B36" s="45">
        <v>46.8</v>
      </c>
      <c r="C36" s="45" t="s">
        <v>381</v>
      </c>
      <c r="D36" s="45" t="s">
        <v>381</v>
      </c>
      <c r="E36" s="45">
        <v>46.8</v>
      </c>
      <c r="F36" s="45" t="s">
        <v>381</v>
      </c>
    </row>
    <row r="37" spans="1:6" ht="24" customHeight="1">
      <c r="A37" s="293" t="s">
        <v>521</v>
      </c>
      <c r="B37" s="45">
        <v>0.4</v>
      </c>
      <c r="C37" s="45" t="s">
        <v>381</v>
      </c>
      <c r="D37" s="45" t="s">
        <v>381</v>
      </c>
      <c r="E37" s="45">
        <v>0.4</v>
      </c>
      <c r="F37" s="45" t="s">
        <v>381</v>
      </c>
    </row>
    <row r="38" spans="1:6">
      <c r="A38" s="293" t="s">
        <v>386</v>
      </c>
      <c r="B38" s="45">
        <v>81.599999999999994</v>
      </c>
      <c r="C38" s="45" t="s">
        <v>381</v>
      </c>
      <c r="D38" s="45" t="s">
        <v>381</v>
      </c>
      <c r="E38" s="45">
        <v>81.599999999999994</v>
      </c>
      <c r="F38" s="45" t="s">
        <v>381</v>
      </c>
    </row>
    <row r="39" spans="1:6" ht="23.25" customHeight="1">
      <c r="A39" s="293" t="s">
        <v>525</v>
      </c>
      <c r="B39" s="45">
        <v>798.6</v>
      </c>
      <c r="C39" s="45" t="s">
        <v>381</v>
      </c>
      <c r="D39" s="45" t="s">
        <v>381</v>
      </c>
      <c r="E39" s="45">
        <v>798.6</v>
      </c>
      <c r="F39" s="45" t="s">
        <v>381</v>
      </c>
    </row>
    <row r="40" spans="1:6">
      <c r="A40" s="293" t="s">
        <v>434</v>
      </c>
      <c r="B40" s="45">
        <v>23.9</v>
      </c>
      <c r="C40" s="45" t="s">
        <v>381</v>
      </c>
      <c r="D40" s="45" t="s">
        <v>381</v>
      </c>
      <c r="E40" s="45">
        <v>23.9</v>
      </c>
      <c r="F40" s="45" t="s">
        <v>381</v>
      </c>
    </row>
    <row r="41" spans="1:6">
      <c r="A41" s="12" t="s">
        <v>435</v>
      </c>
      <c r="B41" s="45">
        <v>0</v>
      </c>
      <c r="C41" s="45" t="s">
        <v>381</v>
      </c>
      <c r="D41" s="45" t="s">
        <v>381</v>
      </c>
      <c r="E41" s="45">
        <v>0</v>
      </c>
      <c r="F41" s="45" t="s">
        <v>381</v>
      </c>
    </row>
    <row r="42" spans="1:6">
      <c r="A42" s="12" t="s">
        <v>436</v>
      </c>
      <c r="B42" s="45">
        <v>35.700000000000003</v>
      </c>
      <c r="C42" s="45" t="s">
        <v>381</v>
      </c>
      <c r="D42" s="45" t="s">
        <v>381</v>
      </c>
      <c r="E42" s="45">
        <v>32.300000000000004</v>
      </c>
      <c r="F42" s="45">
        <v>3.4</v>
      </c>
    </row>
    <row r="43" spans="1:6">
      <c r="A43" s="12" t="s">
        <v>437</v>
      </c>
      <c r="B43" s="45">
        <v>1820.3</v>
      </c>
      <c r="C43" s="45">
        <v>2.7</v>
      </c>
      <c r="D43" s="45" t="s">
        <v>381</v>
      </c>
      <c r="E43" s="45">
        <v>1620.1999999999998</v>
      </c>
      <c r="F43" s="45">
        <v>197.4</v>
      </c>
    </row>
    <row r="44" spans="1:6">
      <c r="A44" s="12" t="s">
        <v>438</v>
      </c>
      <c r="B44" s="45">
        <v>0.9</v>
      </c>
      <c r="C44" s="45" t="s">
        <v>381</v>
      </c>
      <c r="D44" s="45" t="s">
        <v>381</v>
      </c>
      <c r="E44" s="45">
        <v>0.9</v>
      </c>
      <c r="F44" s="45" t="s">
        <v>381</v>
      </c>
    </row>
    <row r="45" spans="1:6" ht="23.25" customHeight="1">
      <c r="A45" s="293" t="s">
        <v>522</v>
      </c>
      <c r="B45" s="45">
        <v>20.100000000000001</v>
      </c>
      <c r="C45" s="45">
        <v>0</v>
      </c>
      <c r="D45" s="45" t="s">
        <v>381</v>
      </c>
      <c r="E45" s="45">
        <v>20.100000000000001</v>
      </c>
      <c r="F45" s="45" t="s">
        <v>381</v>
      </c>
    </row>
    <row r="46" spans="1:6" ht="12" customHeight="1">
      <c r="A46" s="294" t="s">
        <v>439</v>
      </c>
      <c r="B46" s="45">
        <v>1.7</v>
      </c>
      <c r="C46" s="45" t="s">
        <v>381</v>
      </c>
      <c r="D46" s="45" t="s">
        <v>381</v>
      </c>
      <c r="E46" s="45">
        <v>1.7</v>
      </c>
      <c r="F46" s="45" t="s">
        <v>381</v>
      </c>
    </row>
    <row r="47" spans="1:6">
      <c r="A47" s="12" t="s">
        <v>387</v>
      </c>
      <c r="B47" s="45">
        <v>0.1</v>
      </c>
      <c r="C47" s="45" t="s">
        <v>381</v>
      </c>
      <c r="D47" s="45" t="s">
        <v>381</v>
      </c>
      <c r="E47" s="45">
        <v>0.1</v>
      </c>
      <c r="F47" s="45" t="s">
        <v>381</v>
      </c>
    </row>
    <row r="50" spans="1:6" ht="18" customHeight="1" thickBot="1">
      <c r="A50" s="335"/>
      <c r="F50" s="75" t="s">
        <v>350</v>
      </c>
    </row>
    <row r="51" spans="1:6">
      <c r="A51" s="336"/>
      <c r="B51" s="975" t="s">
        <v>377</v>
      </c>
      <c r="C51" s="977" t="s">
        <v>396</v>
      </c>
      <c r="D51" s="977"/>
      <c r="E51" s="977"/>
      <c r="F51" s="978"/>
    </row>
    <row r="52" spans="1:6" ht="48.75" thickBot="1">
      <c r="A52" s="337"/>
      <c r="B52" s="976"/>
      <c r="C52" s="268" t="s">
        <v>212</v>
      </c>
      <c r="D52" s="338" t="s">
        <v>519</v>
      </c>
      <c r="E52" s="338" t="s">
        <v>401</v>
      </c>
      <c r="F52" s="313" t="s">
        <v>474</v>
      </c>
    </row>
    <row r="53" spans="1:6">
      <c r="B53" s="12"/>
    </row>
    <row r="54" spans="1:6" ht="24">
      <c r="A54" s="340" t="s">
        <v>523</v>
      </c>
      <c r="B54" s="45">
        <v>0.5</v>
      </c>
      <c r="C54" s="45" t="s">
        <v>381</v>
      </c>
      <c r="D54" s="45" t="s">
        <v>381</v>
      </c>
      <c r="E54" s="45">
        <v>0.5</v>
      </c>
      <c r="F54" s="45" t="s">
        <v>381</v>
      </c>
    </row>
    <row r="55" spans="1:6">
      <c r="A55" s="12" t="s">
        <v>441</v>
      </c>
      <c r="B55" s="45">
        <v>0</v>
      </c>
      <c r="C55" s="45" t="s">
        <v>381</v>
      </c>
      <c r="D55" s="45" t="s">
        <v>381</v>
      </c>
      <c r="E55" s="45">
        <v>0</v>
      </c>
      <c r="F55" s="45" t="s">
        <v>381</v>
      </c>
    </row>
    <row r="56" spans="1:6">
      <c r="A56" s="293" t="s">
        <v>442</v>
      </c>
      <c r="B56" s="45">
        <v>0.4</v>
      </c>
      <c r="C56" s="45" t="s">
        <v>381</v>
      </c>
      <c r="D56" s="45" t="s">
        <v>381</v>
      </c>
      <c r="E56" s="45">
        <v>0.4</v>
      </c>
      <c r="F56" s="45" t="s">
        <v>381</v>
      </c>
    </row>
    <row r="57" spans="1:6">
      <c r="A57" s="293"/>
      <c r="B57" s="45"/>
      <c r="D57" s="45"/>
      <c r="E57" s="45"/>
      <c r="F57" s="45"/>
    </row>
    <row r="58" spans="1:6">
      <c r="A58" s="974">
        <v>2023</v>
      </c>
      <c r="B58" s="974"/>
      <c r="C58" s="974"/>
      <c r="D58" s="974"/>
      <c r="E58" s="974"/>
      <c r="F58" s="974"/>
    </row>
    <row r="59" spans="1:6">
      <c r="A59" s="341"/>
      <c r="B59" s="341"/>
      <c r="C59" s="341"/>
      <c r="D59" s="341"/>
      <c r="E59" s="341"/>
      <c r="F59" s="341"/>
    </row>
    <row r="60" spans="1:6">
      <c r="A60" s="342" t="s">
        <v>377</v>
      </c>
      <c r="B60" s="159">
        <v>3606.9</v>
      </c>
      <c r="C60" s="159">
        <v>15</v>
      </c>
      <c r="D60" s="159" t="s">
        <v>381</v>
      </c>
      <c r="E60" s="159">
        <v>3475.7</v>
      </c>
      <c r="F60" s="159">
        <v>116.2</v>
      </c>
    </row>
    <row r="61" spans="1:6" ht="24">
      <c r="A61" s="339" t="s">
        <v>520</v>
      </c>
      <c r="B61" s="45">
        <v>1.8</v>
      </c>
      <c r="C61" s="45">
        <v>0.9</v>
      </c>
      <c r="D61" s="45" t="s">
        <v>381</v>
      </c>
      <c r="E61" s="45">
        <v>0.9</v>
      </c>
      <c r="F61" s="45" t="s">
        <v>381</v>
      </c>
    </row>
    <row r="62" spans="1:6">
      <c r="A62" s="293" t="s">
        <v>433</v>
      </c>
      <c r="B62" s="45">
        <v>191.7</v>
      </c>
      <c r="C62" s="45">
        <v>3.2</v>
      </c>
      <c r="D62" s="45" t="s">
        <v>381</v>
      </c>
      <c r="E62" s="45">
        <v>188.5</v>
      </c>
      <c r="F62" s="45">
        <v>0</v>
      </c>
    </row>
    <row r="63" spans="1:6">
      <c r="A63" s="293" t="s">
        <v>443</v>
      </c>
      <c r="B63" s="45">
        <v>447.2</v>
      </c>
      <c r="C63" s="45">
        <v>8.3000000000000007</v>
      </c>
      <c r="D63" s="45" t="s">
        <v>381</v>
      </c>
      <c r="E63" s="45">
        <v>422.7</v>
      </c>
      <c r="F63" s="45">
        <v>16.2</v>
      </c>
    </row>
    <row r="64" spans="1:6" ht="24">
      <c r="A64" s="339" t="s">
        <v>524</v>
      </c>
      <c r="B64" s="45">
        <v>61.2</v>
      </c>
      <c r="C64" s="45" t="s">
        <v>381</v>
      </c>
      <c r="D64" s="45" t="s">
        <v>381</v>
      </c>
      <c r="E64" s="45">
        <v>61.2</v>
      </c>
      <c r="F64" s="45" t="s">
        <v>381</v>
      </c>
    </row>
    <row r="65" spans="1:6" ht="24">
      <c r="A65" s="293" t="s">
        <v>521</v>
      </c>
      <c r="B65" s="45">
        <v>0.1</v>
      </c>
      <c r="C65" s="45" t="s">
        <v>381</v>
      </c>
      <c r="D65" s="45" t="s">
        <v>381</v>
      </c>
      <c r="E65" s="45">
        <v>0.1</v>
      </c>
      <c r="F65" s="45" t="s">
        <v>381</v>
      </c>
    </row>
    <row r="66" spans="1:6">
      <c r="A66" s="293" t="s">
        <v>386</v>
      </c>
      <c r="B66" s="45">
        <v>30.3</v>
      </c>
      <c r="C66" s="45" t="s">
        <v>381</v>
      </c>
      <c r="D66" s="45" t="s">
        <v>381</v>
      </c>
      <c r="E66" s="45">
        <v>30.3</v>
      </c>
      <c r="F66" s="45" t="s">
        <v>381</v>
      </c>
    </row>
    <row r="67" spans="1:6" ht="25.5" customHeight="1">
      <c r="A67" s="293" t="s">
        <v>525</v>
      </c>
      <c r="B67" s="45">
        <v>1293</v>
      </c>
      <c r="C67" s="45" t="s">
        <v>381</v>
      </c>
      <c r="D67" s="45" t="s">
        <v>381</v>
      </c>
      <c r="E67" s="45">
        <v>1293</v>
      </c>
      <c r="F67" s="45" t="s">
        <v>381</v>
      </c>
    </row>
    <row r="68" spans="1:6">
      <c r="A68" s="293" t="s">
        <v>434</v>
      </c>
      <c r="B68" s="45">
        <v>46.1</v>
      </c>
      <c r="C68" s="45" t="s">
        <v>381</v>
      </c>
      <c r="D68" s="45" t="s">
        <v>381</v>
      </c>
      <c r="E68" s="45">
        <v>46.1</v>
      </c>
      <c r="F68" s="45" t="s">
        <v>381</v>
      </c>
    </row>
    <row r="69" spans="1:6">
      <c r="A69" s="12" t="s">
        <v>435</v>
      </c>
      <c r="B69" s="45">
        <v>0.8</v>
      </c>
      <c r="C69" s="45" t="s">
        <v>381</v>
      </c>
      <c r="D69" s="45" t="s">
        <v>381</v>
      </c>
      <c r="E69" s="45">
        <v>0.8</v>
      </c>
      <c r="F69" s="45" t="s">
        <v>381</v>
      </c>
    </row>
    <row r="70" spans="1:6">
      <c r="A70" s="12" t="s">
        <v>436</v>
      </c>
      <c r="B70" s="45">
        <v>44.9</v>
      </c>
      <c r="C70" s="45" t="s">
        <v>381</v>
      </c>
      <c r="D70" s="45" t="s">
        <v>381</v>
      </c>
      <c r="E70" s="45">
        <v>44</v>
      </c>
      <c r="F70" s="45">
        <v>0.9</v>
      </c>
    </row>
    <row r="71" spans="1:6">
      <c r="A71" s="12" t="s">
        <v>437</v>
      </c>
      <c r="B71" s="45">
        <v>1401.5</v>
      </c>
      <c r="C71" s="45">
        <v>2.5</v>
      </c>
      <c r="D71" s="45" t="s">
        <v>381</v>
      </c>
      <c r="E71" s="45">
        <v>1299.9000000000001</v>
      </c>
      <c r="F71" s="45">
        <v>99.1</v>
      </c>
    </row>
    <row r="72" spans="1:6">
      <c r="A72" s="12" t="s">
        <v>438</v>
      </c>
      <c r="B72" s="45">
        <v>0.5</v>
      </c>
      <c r="C72" s="45" t="s">
        <v>381</v>
      </c>
      <c r="D72" s="45" t="s">
        <v>381</v>
      </c>
      <c r="E72" s="45">
        <v>0.5</v>
      </c>
      <c r="F72" s="45" t="s">
        <v>381</v>
      </c>
    </row>
    <row r="73" spans="1:6" ht="24">
      <c r="A73" s="293" t="s">
        <v>522</v>
      </c>
      <c r="B73" s="45">
        <v>79.7</v>
      </c>
      <c r="C73" s="45">
        <v>0.1</v>
      </c>
      <c r="D73" s="45" t="s">
        <v>381</v>
      </c>
      <c r="E73" s="45">
        <v>79.600000000000009</v>
      </c>
      <c r="F73" s="45" t="s">
        <v>381</v>
      </c>
    </row>
    <row r="74" spans="1:6" ht="12.75" customHeight="1">
      <c r="A74" s="294" t="s">
        <v>439</v>
      </c>
      <c r="B74" s="45">
        <v>1.9</v>
      </c>
      <c r="C74" s="45" t="s">
        <v>381</v>
      </c>
      <c r="D74" s="45" t="s">
        <v>381</v>
      </c>
      <c r="E74" s="45">
        <v>1.9</v>
      </c>
      <c r="F74" s="45" t="s">
        <v>381</v>
      </c>
    </row>
    <row r="75" spans="1:6">
      <c r="A75" s="12" t="s">
        <v>387</v>
      </c>
      <c r="B75" s="45">
        <v>2.7</v>
      </c>
      <c r="C75" s="45" t="s">
        <v>381</v>
      </c>
      <c r="D75" s="45" t="s">
        <v>381</v>
      </c>
      <c r="E75" s="45">
        <v>2.7</v>
      </c>
      <c r="F75" s="45" t="s">
        <v>381</v>
      </c>
    </row>
    <row r="76" spans="1:6" ht="24">
      <c r="A76" s="340" t="s">
        <v>523</v>
      </c>
      <c r="B76" s="45">
        <v>0.8</v>
      </c>
      <c r="C76" s="45" t="s">
        <v>381</v>
      </c>
      <c r="D76" s="45" t="s">
        <v>381</v>
      </c>
      <c r="E76" s="45">
        <v>0.8</v>
      </c>
      <c r="F76" s="45" t="s">
        <v>381</v>
      </c>
    </row>
    <row r="77" spans="1:6">
      <c r="A77" s="12" t="s">
        <v>441</v>
      </c>
      <c r="B77" s="45">
        <v>2.7</v>
      </c>
      <c r="C77" s="45" t="s">
        <v>381</v>
      </c>
      <c r="D77" s="45" t="s">
        <v>381</v>
      </c>
      <c r="E77" s="45">
        <v>2.7</v>
      </c>
      <c r="F77" s="45" t="s">
        <v>381</v>
      </c>
    </row>
    <row r="78" spans="1:6">
      <c r="A78" s="293" t="s">
        <v>442</v>
      </c>
      <c r="B78" s="45" t="s">
        <v>381</v>
      </c>
      <c r="C78" s="45" t="s">
        <v>381</v>
      </c>
      <c r="D78" s="45" t="s">
        <v>381</v>
      </c>
      <c r="E78" s="45" t="s">
        <v>381</v>
      </c>
      <c r="F78" s="45" t="s">
        <v>381</v>
      </c>
    </row>
    <row r="80" spans="1:6">
      <c r="A80" s="974">
        <v>2024</v>
      </c>
      <c r="B80" s="974"/>
      <c r="C80" s="974"/>
      <c r="D80" s="974"/>
      <c r="E80" s="974"/>
      <c r="F80" s="974"/>
    </row>
    <row r="81" spans="1:6">
      <c r="A81" s="341"/>
      <c r="B81" s="341"/>
      <c r="C81" s="341"/>
      <c r="D81" s="341"/>
      <c r="E81" s="341"/>
      <c r="F81" s="341"/>
    </row>
    <row r="82" spans="1:6">
      <c r="A82" s="342" t="s">
        <v>377</v>
      </c>
      <c r="B82" s="159">
        <v>5917.1</v>
      </c>
      <c r="C82" s="423">
        <v>49.3</v>
      </c>
      <c r="D82" s="159" t="s">
        <v>381</v>
      </c>
      <c r="E82" s="159">
        <v>5653.2</v>
      </c>
      <c r="F82" s="159">
        <v>214.6</v>
      </c>
    </row>
    <row r="83" spans="1:6" ht="24">
      <c r="A83" s="339" t="s">
        <v>520</v>
      </c>
      <c r="B83" s="45">
        <v>1.2</v>
      </c>
      <c r="C83" s="45">
        <v>0</v>
      </c>
      <c r="D83" s="45" t="s">
        <v>381</v>
      </c>
      <c r="E83" s="45">
        <v>1.2</v>
      </c>
      <c r="F83" s="45" t="s">
        <v>381</v>
      </c>
    </row>
    <row r="84" spans="1:6">
      <c r="A84" s="293" t="s">
        <v>433</v>
      </c>
      <c r="B84" s="45">
        <v>238.7</v>
      </c>
      <c r="C84" s="45">
        <v>40.799999999999997</v>
      </c>
      <c r="D84" s="45" t="s">
        <v>381</v>
      </c>
      <c r="E84" s="45">
        <v>197.9</v>
      </c>
      <c r="F84" s="45" t="s">
        <v>381</v>
      </c>
    </row>
    <row r="85" spans="1:6">
      <c r="A85" s="293" t="s">
        <v>443</v>
      </c>
      <c r="B85" s="45">
        <v>1860.9</v>
      </c>
      <c r="C85" s="45">
        <v>2.7</v>
      </c>
      <c r="D85" s="45" t="s">
        <v>381</v>
      </c>
      <c r="E85" s="45">
        <v>1851.5</v>
      </c>
      <c r="F85" s="45">
        <v>6.7</v>
      </c>
    </row>
    <row r="86" spans="1:6" ht="24">
      <c r="A86" s="339" t="s">
        <v>524</v>
      </c>
      <c r="B86" s="45">
        <v>7.4</v>
      </c>
      <c r="C86" s="45" t="s">
        <v>381</v>
      </c>
      <c r="D86" s="45" t="s">
        <v>381</v>
      </c>
      <c r="E86" s="45">
        <v>7.4</v>
      </c>
      <c r="F86" s="45" t="s">
        <v>381</v>
      </c>
    </row>
    <row r="87" spans="1:6" ht="24">
      <c r="A87" s="293" t="s">
        <v>521</v>
      </c>
      <c r="B87" s="45">
        <v>0.1</v>
      </c>
      <c r="C87" s="45" t="s">
        <v>381</v>
      </c>
      <c r="D87" s="45" t="s">
        <v>381</v>
      </c>
      <c r="E87" s="45">
        <v>0.1</v>
      </c>
      <c r="F87" s="45" t="s">
        <v>381</v>
      </c>
    </row>
    <row r="88" spans="1:6">
      <c r="A88" s="293" t="s">
        <v>386</v>
      </c>
      <c r="B88" s="45">
        <v>26.2</v>
      </c>
      <c r="C88" s="45" t="s">
        <v>381</v>
      </c>
      <c r="D88" s="45" t="s">
        <v>381</v>
      </c>
      <c r="E88" s="45">
        <v>26.2</v>
      </c>
      <c r="F88" s="45" t="s">
        <v>381</v>
      </c>
    </row>
    <row r="89" spans="1:6" ht="25.5" customHeight="1">
      <c r="A89" s="293" t="s">
        <v>525</v>
      </c>
      <c r="B89" s="45">
        <v>1259.3</v>
      </c>
      <c r="C89" s="45" t="s">
        <v>381</v>
      </c>
      <c r="D89" s="45" t="s">
        <v>381</v>
      </c>
      <c r="E89" s="45">
        <v>1259.3</v>
      </c>
      <c r="F89" s="45" t="s">
        <v>381</v>
      </c>
    </row>
    <row r="90" spans="1:6">
      <c r="A90" s="293" t="s">
        <v>434</v>
      </c>
      <c r="B90" s="45">
        <v>39.4</v>
      </c>
      <c r="C90" s="319">
        <v>0</v>
      </c>
      <c r="D90" s="45" t="s">
        <v>381</v>
      </c>
      <c r="E90" s="45">
        <v>39.4</v>
      </c>
      <c r="F90" s="45" t="s">
        <v>381</v>
      </c>
    </row>
    <row r="91" spans="1:6">
      <c r="A91" s="12" t="s">
        <v>435</v>
      </c>
      <c r="B91" s="45">
        <v>0.1</v>
      </c>
      <c r="C91" s="45" t="s">
        <v>381</v>
      </c>
      <c r="D91" s="45" t="s">
        <v>381</v>
      </c>
      <c r="E91" s="45">
        <v>0.1</v>
      </c>
      <c r="F91" s="45" t="s">
        <v>381</v>
      </c>
    </row>
    <row r="92" spans="1:6">
      <c r="A92" s="12" t="s">
        <v>436</v>
      </c>
      <c r="B92" s="45">
        <v>61.6</v>
      </c>
      <c r="C92" s="45" t="s">
        <v>381</v>
      </c>
      <c r="D92" s="45" t="s">
        <v>381</v>
      </c>
      <c r="E92" s="45">
        <v>35.1</v>
      </c>
      <c r="F92" s="45">
        <v>26.5</v>
      </c>
    </row>
    <row r="93" spans="1:6">
      <c r="A93" s="12" t="s">
        <v>437</v>
      </c>
      <c r="B93" s="45">
        <v>2363.1999999999998</v>
      </c>
      <c r="C93" s="45">
        <v>5.7</v>
      </c>
      <c r="D93" s="45" t="s">
        <v>381</v>
      </c>
      <c r="E93" s="45">
        <v>2176.1</v>
      </c>
      <c r="F93" s="45">
        <v>181.4</v>
      </c>
    </row>
    <row r="94" spans="1:6">
      <c r="A94" s="12" t="s">
        <v>438</v>
      </c>
      <c r="B94" s="45">
        <v>14.2</v>
      </c>
      <c r="C94" s="45" t="s">
        <v>381</v>
      </c>
      <c r="D94" s="45" t="s">
        <v>381</v>
      </c>
      <c r="E94" s="45">
        <v>14.2</v>
      </c>
      <c r="F94" s="45" t="s">
        <v>381</v>
      </c>
    </row>
    <row r="95" spans="1:6">
      <c r="B95" s="12"/>
      <c r="C95" s="12"/>
    </row>
    <row r="96" spans="1:6">
      <c r="A96" s="293"/>
      <c r="B96" s="45"/>
      <c r="D96" s="45"/>
      <c r="E96" s="45"/>
      <c r="F96" s="45"/>
    </row>
    <row r="97" spans="1:9" ht="17.25" customHeight="1" thickBot="1">
      <c r="A97" s="335"/>
      <c r="F97" s="75" t="s">
        <v>350</v>
      </c>
    </row>
    <row r="98" spans="1:9">
      <c r="A98" s="336"/>
      <c r="B98" s="975" t="s">
        <v>377</v>
      </c>
      <c r="C98" s="977" t="s">
        <v>396</v>
      </c>
      <c r="D98" s="977"/>
      <c r="E98" s="977"/>
      <c r="F98" s="978"/>
    </row>
    <row r="99" spans="1:9" ht="48.75" thickBot="1">
      <c r="A99" s="337"/>
      <c r="B99" s="976"/>
      <c r="C99" s="268" t="s">
        <v>212</v>
      </c>
      <c r="D99" s="338" t="s">
        <v>519</v>
      </c>
      <c r="E99" s="338" t="s">
        <v>401</v>
      </c>
      <c r="F99" s="313" t="s">
        <v>474</v>
      </c>
    </row>
    <row r="100" spans="1:9">
      <c r="A100" s="293"/>
      <c r="B100" s="45"/>
      <c r="D100" s="45"/>
      <c r="E100" s="45"/>
      <c r="F100" s="45"/>
    </row>
    <row r="101" spans="1:9" ht="24" customHeight="1">
      <c r="A101" s="293" t="s">
        <v>522</v>
      </c>
      <c r="B101" s="45">
        <v>22.1</v>
      </c>
      <c r="C101" s="45">
        <v>0.1</v>
      </c>
      <c r="D101" s="45" t="s">
        <v>381</v>
      </c>
      <c r="E101" s="45">
        <v>22</v>
      </c>
      <c r="F101" s="45" t="s">
        <v>381</v>
      </c>
    </row>
    <row r="102" spans="1:9" ht="12.75" customHeight="1">
      <c r="A102" s="294" t="s">
        <v>439</v>
      </c>
      <c r="B102" s="45">
        <v>18.5</v>
      </c>
      <c r="C102" s="45" t="s">
        <v>381</v>
      </c>
      <c r="D102" s="45" t="s">
        <v>381</v>
      </c>
      <c r="E102" s="45">
        <v>18.5</v>
      </c>
      <c r="F102" s="45" t="s">
        <v>381</v>
      </c>
    </row>
    <row r="103" spans="1:9">
      <c r="A103" s="12" t="s">
        <v>387</v>
      </c>
      <c r="B103" s="45">
        <v>0.9</v>
      </c>
      <c r="C103" s="45" t="s">
        <v>381</v>
      </c>
      <c r="D103" s="45" t="s">
        <v>381</v>
      </c>
      <c r="E103" s="45">
        <v>0.9</v>
      </c>
      <c r="F103" s="45" t="s">
        <v>381</v>
      </c>
    </row>
    <row r="104" spans="1:9" ht="24">
      <c r="A104" s="340" t="s">
        <v>523</v>
      </c>
      <c r="B104" s="45">
        <v>0.6</v>
      </c>
      <c r="C104" s="45" t="s">
        <v>381</v>
      </c>
      <c r="D104" s="45" t="s">
        <v>381</v>
      </c>
      <c r="E104" s="45">
        <v>0.6</v>
      </c>
      <c r="F104" s="45" t="s">
        <v>381</v>
      </c>
    </row>
    <row r="105" spans="1:9">
      <c r="A105" s="12" t="s">
        <v>441</v>
      </c>
      <c r="B105" s="45">
        <v>1.4</v>
      </c>
      <c r="C105" s="45" t="s">
        <v>381</v>
      </c>
      <c r="D105" s="45" t="s">
        <v>381</v>
      </c>
      <c r="E105" s="45">
        <v>1.4</v>
      </c>
      <c r="F105" s="45" t="s">
        <v>381</v>
      </c>
    </row>
    <row r="106" spans="1:9">
      <c r="A106" s="293" t="s">
        <v>442</v>
      </c>
      <c r="B106" s="45">
        <v>1.3</v>
      </c>
      <c r="C106" s="45" t="s">
        <v>381</v>
      </c>
      <c r="D106" s="45" t="s">
        <v>381</v>
      </c>
      <c r="E106" s="45">
        <v>1.3</v>
      </c>
      <c r="F106" s="45" t="s">
        <v>381</v>
      </c>
    </row>
    <row r="107" spans="1:9">
      <c r="A107" s="293"/>
      <c r="B107" s="45"/>
      <c r="D107" s="45"/>
      <c r="E107" s="45"/>
      <c r="F107" s="45"/>
    </row>
    <row r="108" spans="1:9">
      <c r="A108" s="974">
        <v>2025</v>
      </c>
      <c r="B108" s="974"/>
      <c r="C108" s="974"/>
      <c r="D108" s="974"/>
      <c r="E108" s="974"/>
      <c r="F108" s="974"/>
    </row>
    <row r="109" spans="1:9">
      <c r="A109" s="341"/>
      <c r="B109" s="341"/>
      <c r="C109" s="341"/>
      <c r="D109" s="341"/>
      <c r="E109" s="341"/>
      <c r="F109" s="341"/>
    </row>
    <row r="110" spans="1:9">
      <c r="A110" s="342" t="s">
        <v>377</v>
      </c>
      <c r="B110" s="159">
        <v>3562.6</v>
      </c>
      <c r="C110" s="423">
        <v>26.3</v>
      </c>
      <c r="D110" s="159" t="s">
        <v>381</v>
      </c>
      <c r="E110" s="159">
        <v>3513.1</v>
      </c>
      <c r="F110" s="159">
        <v>23.2</v>
      </c>
      <c r="H110" s="13"/>
      <c r="I110" s="13"/>
    </row>
    <row r="111" spans="1:9" ht="24">
      <c r="A111" s="339" t="s">
        <v>520</v>
      </c>
      <c r="B111" s="45">
        <v>4</v>
      </c>
      <c r="C111" s="45">
        <v>0.1</v>
      </c>
      <c r="D111" s="45" t="s">
        <v>381</v>
      </c>
      <c r="E111" s="45">
        <v>3.9</v>
      </c>
      <c r="F111" s="45" t="s">
        <v>381</v>
      </c>
      <c r="H111" s="13"/>
      <c r="I111" s="13"/>
    </row>
    <row r="112" spans="1:9">
      <c r="A112" s="293" t="s">
        <v>433</v>
      </c>
      <c r="B112" s="45">
        <v>192.1</v>
      </c>
      <c r="C112" s="45">
        <v>16.2</v>
      </c>
      <c r="D112" s="45" t="s">
        <v>381</v>
      </c>
      <c r="E112" s="45">
        <v>175.9</v>
      </c>
      <c r="F112" s="45" t="s">
        <v>381</v>
      </c>
      <c r="H112" s="13"/>
      <c r="I112" s="13"/>
    </row>
    <row r="113" spans="1:9">
      <c r="A113" s="293" t="s">
        <v>443</v>
      </c>
      <c r="B113" s="45">
        <v>1256.4000000000001</v>
      </c>
      <c r="C113" s="45">
        <v>7.6</v>
      </c>
      <c r="D113" s="45" t="s">
        <v>381</v>
      </c>
      <c r="E113" s="45">
        <v>1225.5999999999999</v>
      </c>
      <c r="F113" s="45">
        <v>23.2</v>
      </c>
      <c r="H113" s="13"/>
      <c r="I113" s="13"/>
    </row>
    <row r="114" spans="1:9" ht="24">
      <c r="A114" s="339" t="s">
        <v>524</v>
      </c>
      <c r="B114" s="45">
        <v>19.8</v>
      </c>
      <c r="C114" s="45" t="s">
        <v>381</v>
      </c>
      <c r="D114" s="45" t="s">
        <v>381</v>
      </c>
      <c r="E114" s="45">
        <v>19.8</v>
      </c>
      <c r="F114" s="45" t="s">
        <v>381</v>
      </c>
      <c r="H114" s="13"/>
      <c r="I114" s="13"/>
    </row>
    <row r="115" spans="1:9" ht="24">
      <c r="A115" s="293" t="s">
        <v>521</v>
      </c>
      <c r="B115" s="45">
        <v>0.2</v>
      </c>
      <c r="C115" s="45" t="s">
        <v>381</v>
      </c>
      <c r="D115" s="45" t="s">
        <v>381</v>
      </c>
      <c r="E115" s="45">
        <v>0.2</v>
      </c>
      <c r="F115" s="45" t="s">
        <v>381</v>
      </c>
      <c r="H115" s="13"/>
      <c r="I115" s="13"/>
    </row>
    <row r="116" spans="1:9">
      <c r="A116" s="293" t="s">
        <v>386</v>
      </c>
      <c r="B116" s="45">
        <v>11.7</v>
      </c>
      <c r="C116" s="45" t="s">
        <v>381</v>
      </c>
      <c r="D116" s="45" t="s">
        <v>381</v>
      </c>
      <c r="E116" s="45">
        <v>11.7</v>
      </c>
      <c r="F116" s="45" t="s">
        <v>381</v>
      </c>
      <c r="H116" s="13"/>
      <c r="I116" s="13"/>
    </row>
    <row r="117" spans="1:9" ht="25.5" customHeight="1">
      <c r="A117" s="293" t="s">
        <v>525</v>
      </c>
      <c r="B117" s="45">
        <v>1727.5</v>
      </c>
      <c r="C117" s="45" t="s">
        <v>381</v>
      </c>
      <c r="D117" s="45" t="s">
        <v>381</v>
      </c>
      <c r="E117" s="45">
        <v>1727.5</v>
      </c>
      <c r="F117" s="45" t="s">
        <v>381</v>
      </c>
      <c r="H117" s="13"/>
      <c r="I117" s="13"/>
    </row>
    <row r="118" spans="1:9">
      <c r="A118" s="293" t="s">
        <v>434</v>
      </c>
      <c r="B118" s="45">
        <v>69</v>
      </c>
      <c r="C118" s="319" t="s">
        <v>381</v>
      </c>
      <c r="D118" s="45" t="s">
        <v>381</v>
      </c>
      <c r="E118" s="45">
        <v>69</v>
      </c>
      <c r="F118" s="45" t="s">
        <v>381</v>
      </c>
      <c r="H118" s="13"/>
      <c r="I118" s="13"/>
    </row>
    <row r="119" spans="1:9">
      <c r="A119" s="12" t="s">
        <v>435</v>
      </c>
      <c r="B119" s="45">
        <v>0.2</v>
      </c>
      <c r="C119" s="45" t="s">
        <v>381</v>
      </c>
      <c r="D119" s="45" t="s">
        <v>381</v>
      </c>
      <c r="E119" s="45">
        <v>0.2</v>
      </c>
      <c r="F119" s="45" t="s">
        <v>381</v>
      </c>
      <c r="H119" s="13"/>
      <c r="I119" s="13"/>
    </row>
    <row r="120" spans="1:9">
      <c r="A120" s="12" t="s">
        <v>436</v>
      </c>
      <c r="B120" s="45">
        <v>17.399999999999999</v>
      </c>
      <c r="C120" s="45" t="s">
        <v>381</v>
      </c>
      <c r="D120" s="45" t="s">
        <v>381</v>
      </c>
      <c r="E120" s="45">
        <v>17.399999999999999</v>
      </c>
      <c r="F120" s="45" t="s">
        <v>381</v>
      </c>
      <c r="H120" s="13"/>
      <c r="I120" s="13"/>
    </row>
    <row r="121" spans="1:9">
      <c r="A121" s="12" t="s">
        <v>437</v>
      </c>
      <c r="B121" s="45">
        <v>123.6</v>
      </c>
      <c r="C121" s="45">
        <v>2.4</v>
      </c>
      <c r="D121" s="45" t="s">
        <v>381</v>
      </c>
      <c r="E121" s="45">
        <v>121.2</v>
      </c>
      <c r="F121" s="45" t="s">
        <v>381</v>
      </c>
      <c r="H121" s="13"/>
      <c r="I121" s="13"/>
    </row>
    <row r="122" spans="1:9">
      <c r="A122" s="12" t="s">
        <v>438</v>
      </c>
      <c r="B122" s="45">
        <v>5.9</v>
      </c>
      <c r="C122" s="45" t="s">
        <v>381</v>
      </c>
      <c r="D122" s="45" t="s">
        <v>381</v>
      </c>
      <c r="E122" s="45">
        <v>5.9</v>
      </c>
      <c r="F122" s="45" t="s">
        <v>381</v>
      </c>
      <c r="H122" s="13"/>
      <c r="I122" s="13"/>
    </row>
    <row r="123" spans="1:9" ht="24">
      <c r="A123" s="293" t="s">
        <v>522</v>
      </c>
      <c r="B123" s="45">
        <v>25.2</v>
      </c>
      <c r="C123" s="45">
        <v>0</v>
      </c>
      <c r="D123" s="45" t="s">
        <v>381</v>
      </c>
      <c r="E123" s="45">
        <v>25.2</v>
      </c>
      <c r="F123" s="45" t="s">
        <v>381</v>
      </c>
      <c r="H123" s="13"/>
      <c r="I123" s="13"/>
    </row>
    <row r="124" spans="1:9" ht="12.75" customHeight="1">
      <c r="A124" s="294" t="s">
        <v>439</v>
      </c>
      <c r="B124" s="45">
        <v>100.8</v>
      </c>
      <c r="C124" s="45" t="s">
        <v>381</v>
      </c>
      <c r="D124" s="45" t="s">
        <v>381</v>
      </c>
      <c r="E124" s="45">
        <v>100.8</v>
      </c>
      <c r="F124" s="45" t="s">
        <v>381</v>
      </c>
      <c r="H124" s="13"/>
      <c r="I124" s="13"/>
    </row>
    <row r="125" spans="1:9">
      <c r="A125" s="12" t="s">
        <v>387</v>
      </c>
      <c r="B125" s="45">
        <v>0.1</v>
      </c>
      <c r="C125" s="45" t="s">
        <v>381</v>
      </c>
      <c r="D125" s="45" t="s">
        <v>381</v>
      </c>
      <c r="E125" s="45">
        <v>0.1</v>
      </c>
      <c r="F125" s="45" t="s">
        <v>381</v>
      </c>
      <c r="H125" s="13"/>
      <c r="I125" s="13"/>
    </row>
    <row r="126" spans="1:9" ht="24">
      <c r="A126" s="340" t="s">
        <v>523</v>
      </c>
      <c r="B126" s="45">
        <v>2.1</v>
      </c>
      <c r="C126" s="45" t="s">
        <v>381</v>
      </c>
      <c r="D126" s="45" t="s">
        <v>381</v>
      </c>
      <c r="E126" s="45">
        <v>2.1</v>
      </c>
      <c r="F126" s="45" t="s">
        <v>381</v>
      </c>
      <c r="H126" s="13"/>
      <c r="I126" s="13"/>
    </row>
    <row r="127" spans="1:9">
      <c r="A127" s="12" t="s">
        <v>441</v>
      </c>
      <c r="B127" s="45">
        <v>5.7</v>
      </c>
      <c r="C127" s="45" t="s">
        <v>381</v>
      </c>
      <c r="D127" s="45" t="s">
        <v>381</v>
      </c>
      <c r="E127" s="45">
        <v>5.7</v>
      </c>
      <c r="F127" s="45" t="s">
        <v>381</v>
      </c>
      <c r="H127" s="13"/>
      <c r="I127" s="13"/>
    </row>
    <row r="128" spans="1:9">
      <c r="A128" s="293" t="s">
        <v>442</v>
      </c>
      <c r="B128" s="45">
        <v>0.9</v>
      </c>
      <c r="C128" s="45" t="s">
        <v>381</v>
      </c>
      <c r="D128" s="45" t="s">
        <v>381</v>
      </c>
      <c r="E128" s="45">
        <v>0.9</v>
      </c>
      <c r="F128" s="45" t="s">
        <v>381</v>
      </c>
      <c r="H128" s="13"/>
      <c r="I128" s="13"/>
    </row>
    <row r="129" spans="1:6" ht="12.75" thickBot="1">
      <c r="A129" s="55"/>
      <c r="B129" s="331"/>
      <c r="C129" s="332"/>
      <c r="D129" s="55"/>
      <c r="E129" s="55"/>
      <c r="F129" s="55"/>
    </row>
  </sheetData>
  <mergeCells count="11">
    <mergeCell ref="B51:B52"/>
    <mergeCell ref="C51:F51"/>
    <mergeCell ref="B5:B6"/>
    <mergeCell ref="C5:F5"/>
    <mergeCell ref="A8:F8"/>
    <mergeCell ref="A30:F30"/>
    <mergeCell ref="A58:F58"/>
    <mergeCell ref="A80:F80"/>
    <mergeCell ref="B98:B99"/>
    <mergeCell ref="C98:F98"/>
    <mergeCell ref="A108:F108"/>
  </mergeCells>
  <hyperlinks>
    <hyperlink ref="A1" location="Содержание!A1" display="Вернуться в содержание" xr:uid="{D3A4BF27-C1C8-49CC-AEB1-D5C771B9F016}"/>
  </hyperlinks>
  <pageMargins left="0.78740157480314965" right="0.78740157480314965" top="0.78740157480314965" bottom="0.78740157480314965" header="0.51181102362204722" footer="0.51181102362204722"/>
  <pageSetup paperSize="9" firstPageNumber="163" orientation="portrait" useFirstPageNumber="1" horizontalDpi="120" verticalDpi="144" r:id="rId1"/>
  <headerFooter alignWithMargins="0">
    <oddFooter>&amp;C&amp;"Times New Roman,обычный"&amp;9&amp;P</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88"/>
  <sheetViews>
    <sheetView zoomScaleNormal="100" workbookViewId="0">
      <selection activeCell="F66" sqref="F66:F79"/>
    </sheetView>
  </sheetViews>
  <sheetFormatPr defaultRowHeight="12"/>
  <cols>
    <col min="1" max="1" width="36.5703125" style="12" customWidth="1"/>
    <col min="2" max="3" width="10" style="12" customWidth="1"/>
    <col min="4" max="4" width="10" style="146" customWidth="1"/>
    <col min="5" max="5" width="10" style="12" customWidth="1"/>
    <col min="6" max="16384" width="9.140625" style="12"/>
  </cols>
  <sheetData>
    <row r="1" spans="1:6" ht="15.75">
      <c r="A1" s="635" t="s">
        <v>695</v>
      </c>
    </row>
    <row r="2" spans="1:6" ht="18" customHeight="1">
      <c r="A2" s="137" t="s">
        <v>260</v>
      </c>
    </row>
    <row r="3" spans="1:6" ht="18" customHeight="1" thickBot="1">
      <c r="A3" s="175" t="s">
        <v>203</v>
      </c>
    </row>
    <row r="4" spans="1:6" ht="18" customHeight="1" thickBot="1">
      <c r="A4" s="138"/>
      <c r="B4" s="147">
        <v>2021</v>
      </c>
      <c r="C4" s="147">
        <v>2022</v>
      </c>
      <c r="D4" s="147">
        <v>2023</v>
      </c>
      <c r="E4" s="147">
        <v>2024</v>
      </c>
      <c r="F4" s="147">
        <v>2025</v>
      </c>
    </row>
    <row r="5" spans="1:6">
      <c r="A5" s="176"/>
      <c r="B5" s="177"/>
      <c r="C5" s="177"/>
      <c r="D5" s="177"/>
      <c r="F5" s="831"/>
    </row>
    <row r="6" spans="1:6">
      <c r="A6" s="176" t="s">
        <v>377</v>
      </c>
      <c r="B6" s="159">
        <v>4960.7</v>
      </c>
      <c r="C6" s="159">
        <v>3357.9</v>
      </c>
      <c r="D6" s="159">
        <v>3606.9</v>
      </c>
      <c r="E6" s="140">
        <v>5917.1</v>
      </c>
      <c r="F6" s="838">
        <v>3562.6</v>
      </c>
    </row>
    <row r="7" spans="1:6">
      <c r="A7" s="176"/>
      <c r="B7" s="140"/>
      <c r="C7" s="140"/>
      <c r="D7" s="140"/>
      <c r="F7" s="839"/>
    </row>
    <row r="8" spans="1:6">
      <c r="A8" s="149" t="s">
        <v>454</v>
      </c>
      <c r="B8" s="140">
        <v>1969.5</v>
      </c>
      <c r="C8" s="140">
        <v>1727.1</v>
      </c>
      <c r="D8" s="140">
        <v>1757.9</v>
      </c>
      <c r="E8" s="140">
        <v>2505.5</v>
      </c>
      <c r="F8" s="838">
        <v>1938.8</v>
      </c>
    </row>
    <row r="9" spans="1:6">
      <c r="A9" s="47" t="s">
        <v>25</v>
      </c>
      <c r="B9" s="45">
        <v>1.6</v>
      </c>
      <c r="C9" s="45">
        <v>1.1000000000000001</v>
      </c>
      <c r="D9" s="45">
        <v>1.2</v>
      </c>
      <c r="E9" s="13">
        <v>5.6</v>
      </c>
      <c r="F9" s="839">
        <v>1.9</v>
      </c>
    </row>
    <row r="10" spans="1:6">
      <c r="A10" s="47" t="s">
        <v>20</v>
      </c>
      <c r="B10" s="45">
        <v>1.1000000000000001</v>
      </c>
      <c r="C10" s="45">
        <v>3.3</v>
      </c>
      <c r="D10" s="45">
        <v>0.3</v>
      </c>
      <c r="E10" s="13">
        <v>12.3</v>
      </c>
      <c r="F10" s="839">
        <v>2.6</v>
      </c>
    </row>
    <row r="11" spans="1:6">
      <c r="A11" s="47" t="s">
        <v>26</v>
      </c>
      <c r="B11" s="45">
        <v>8.6999999999999993</v>
      </c>
      <c r="C11" s="45">
        <v>23</v>
      </c>
      <c r="D11" s="45">
        <v>50.2</v>
      </c>
      <c r="E11" s="13">
        <v>38.700000000000003</v>
      </c>
      <c r="F11" s="839">
        <v>53.2</v>
      </c>
    </row>
    <row r="12" spans="1:6">
      <c r="A12" s="47" t="s">
        <v>28</v>
      </c>
      <c r="B12" s="45">
        <v>270.3</v>
      </c>
      <c r="C12" s="45">
        <v>418.1</v>
      </c>
      <c r="D12" s="45">
        <v>428.4</v>
      </c>
      <c r="E12" s="13">
        <v>448.5</v>
      </c>
      <c r="F12" s="839">
        <v>583</v>
      </c>
    </row>
    <row r="13" spans="1:6">
      <c r="A13" s="23" t="s">
        <v>299</v>
      </c>
      <c r="B13" s="45">
        <v>3.3</v>
      </c>
      <c r="C13" s="45">
        <v>1.1000000000000001</v>
      </c>
      <c r="D13" s="45">
        <v>3</v>
      </c>
      <c r="E13" s="13">
        <v>1.1000000000000001</v>
      </c>
      <c r="F13" s="839">
        <v>0.6</v>
      </c>
    </row>
    <row r="14" spans="1:6">
      <c r="A14" s="23" t="s">
        <v>219</v>
      </c>
      <c r="B14" s="45">
        <v>1571.1</v>
      </c>
      <c r="C14" s="45">
        <v>1193.2</v>
      </c>
      <c r="D14" s="45">
        <v>1194.4000000000001</v>
      </c>
      <c r="E14" s="13">
        <v>1843.7</v>
      </c>
      <c r="F14" s="839">
        <v>1127.5</v>
      </c>
    </row>
    <row r="15" spans="1:6">
      <c r="A15" s="47" t="s">
        <v>29</v>
      </c>
      <c r="B15" s="45">
        <v>59.1</v>
      </c>
      <c r="C15" s="45">
        <v>12.5</v>
      </c>
      <c r="D15" s="45">
        <v>8.9</v>
      </c>
      <c r="E15" s="13">
        <v>16.100000000000001</v>
      </c>
      <c r="F15" s="839">
        <v>44.6</v>
      </c>
    </row>
    <row r="16" spans="1:6">
      <c r="A16" s="13" t="s">
        <v>30</v>
      </c>
      <c r="B16" s="45">
        <v>4.5</v>
      </c>
      <c r="C16" s="45">
        <v>25.5</v>
      </c>
      <c r="D16" s="45">
        <v>24.2</v>
      </c>
      <c r="E16" s="13">
        <v>6.4</v>
      </c>
      <c r="F16" s="839">
        <v>2.2000000000000002</v>
      </c>
    </row>
    <row r="17" spans="1:9">
      <c r="A17" s="47" t="s">
        <v>31</v>
      </c>
      <c r="B17" s="45">
        <v>19</v>
      </c>
      <c r="C17" s="45">
        <v>6.1</v>
      </c>
      <c r="D17" s="45">
        <v>6.2</v>
      </c>
      <c r="E17" s="13">
        <v>0.6</v>
      </c>
      <c r="F17" s="839">
        <v>2.2000000000000002</v>
      </c>
      <c r="I17" s="815"/>
    </row>
    <row r="18" spans="1:9">
      <c r="A18" s="47" t="s">
        <v>32</v>
      </c>
      <c r="B18" s="45">
        <v>30.8</v>
      </c>
      <c r="C18" s="45">
        <v>43.2</v>
      </c>
      <c r="D18" s="45">
        <v>41.1</v>
      </c>
      <c r="E18" s="13">
        <v>132.5</v>
      </c>
      <c r="F18" s="839">
        <v>121</v>
      </c>
    </row>
    <row r="19" spans="1:9">
      <c r="A19" s="47"/>
      <c r="B19" s="45"/>
      <c r="C19" s="45"/>
      <c r="D19" s="45"/>
      <c r="E19" s="13"/>
      <c r="F19" s="839"/>
      <c r="H19" s="815"/>
    </row>
    <row r="20" spans="1:9">
      <c r="A20" s="176" t="s">
        <v>453</v>
      </c>
      <c r="B20" s="140">
        <v>2991.2</v>
      </c>
      <c r="C20" s="140">
        <v>1630.8</v>
      </c>
      <c r="D20" s="140">
        <v>1849</v>
      </c>
      <c r="E20" s="140">
        <v>3411.6</v>
      </c>
      <c r="F20" s="838">
        <v>1623.8</v>
      </c>
    </row>
    <row r="21" spans="1:9">
      <c r="A21" s="67" t="s">
        <v>34</v>
      </c>
      <c r="B21" s="45">
        <v>0.3</v>
      </c>
      <c r="C21" s="45">
        <v>0.8</v>
      </c>
      <c r="D21" s="45">
        <v>0.7</v>
      </c>
      <c r="E21" s="13">
        <v>0.6</v>
      </c>
      <c r="F21" s="839">
        <v>1.2</v>
      </c>
    </row>
    <row r="22" spans="1:9">
      <c r="A22" s="328" t="s">
        <v>35</v>
      </c>
      <c r="B22" s="45">
        <v>4.0999999999999996</v>
      </c>
      <c r="C22" s="45">
        <v>9.5</v>
      </c>
      <c r="D22" s="45">
        <v>15.77</v>
      </c>
      <c r="E22" s="13">
        <v>2.6</v>
      </c>
      <c r="F22" s="840">
        <v>0.1</v>
      </c>
    </row>
    <row r="23" spans="1:9">
      <c r="A23" s="13" t="s">
        <v>33</v>
      </c>
      <c r="B23" s="148">
        <v>0.1</v>
      </c>
      <c r="C23" s="148">
        <v>0.4</v>
      </c>
      <c r="D23" s="148">
        <v>0.1</v>
      </c>
      <c r="E23" s="13">
        <v>0.5</v>
      </c>
      <c r="F23" s="13">
        <v>0</v>
      </c>
    </row>
    <row r="24" spans="1:9" s="139" customFormat="1" ht="12" customHeight="1">
      <c r="A24" s="13" t="s">
        <v>491</v>
      </c>
      <c r="B24" s="148">
        <v>2.2000000000000002</v>
      </c>
      <c r="C24" s="148">
        <v>4</v>
      </c>
      <c r="D24" s="148">
        <v>7.4</v>
      </c>
      <c r="E24" s="13">
        <v>1.5</v>
      </c>
      <c r="F24" s="13">
        <v>1</v>
      </c>
    </row>
    <row r="25" spans="1:9" s="139" customFormat="1" ht="12" customHeight="1">
      <c r="A25" s="13" t="s">
        <v>36</v>
      </c>
      <c r="B25" s="148">
        <v>0.1</v>
      </c>
      <c r="C25" s="148">
        <v>0.3</v>
      </c>
      <c r="D25" s="148">
        <v>0.3</v>
      </c>
      <c r="E25" s="13">
        <v>0.7</v>
      </c>
      <c r="F25" s="13">
        <v>4.3</v>
      </c>
    </row>
    <row r="26" spans="1:9" s="139" customFormat="1" ht="12" customHeight="1">
      <c r="A26" s="67" t="s">
        <v>38</v>
      </c>
      <c r="B26" s="148">
        <v>0</v>
      </c>
      <c r="C26" s="148">
        <v>0.1</v>
      </c>
      <c r="D26" s="148">
        <v>0.1</v>
      </c>
      <c r="E26" s="13">
        <v>0</v>
      </c>
      <c r="F26" s="13">
        <v>0</v>
      </c>
    </row>
    <row r="27" spans="1:9" s="139" customFormat="1" ht="12" customHeight="1">
      <c r="A27" s="269" t="s">
        <v>186</v>
      </c>
      <c r="B27" s="148">
        <v>0.9</v>
      </c>
      <c r="C27" s="148">
        <v>11.1</v>
      </c>
      <c r="D27" s="148">
        <v>0.8</v>
      </c>
      <c r="E27" s="13">
        <v>8.4</v>
      </c>
      <c r="F27" s="13">
        <v>2.6</v>
      </c>
    </row>
    <row r="28" spans="1:9" s="139" customFormat="1" ht="12" customHeight="1">
      <c r="A28" s="13" t="s">
        <v>187</v>
      </c>
      <c r="B28" s="148">
        <v>0.1</v>
      </c>
      <c r="C28" s="148">
        <v>5.7</v>
      </c>
      <c r="D28" s="12">
        <v>1.3</v>
      </c>
      <c r="E28" s="13">
        <v>4</v>
      </c>
      <c r="F28" s="13">
        <v>0.5</v>
      </c>
    </row>
    <row r="29" spans="1:9" s="139" customFormat="1" ht="12" customHeight="1">
      <c r="A29" s="13" t="s">
        <v>424</v>
      </c>
      <c r="B29" s="148">
        <v>0.1</v>
      </c>
      <c r="C29" s="148">
        <v>0.5</v>
      </c>
      <c r="D29" s="148">
        <v>0.6</v>
      </c>
      <c r="E29" s="13">
        <v>0.1</v>
      </c>
      <c r="F29" s="13">
        <v>0</v>
      </c>
    </row>
    <row r="30" spans="1:9" s="139" customFormat="1" ht="12" customHeight="1">
      <c r="A30" s="67" t="s">
        <v>47</v>
      </c>
      <c r="B30" s="148">
        <v>250.8</v>
      </c>
      <c r="C30" s="148">
        <v>31.9</v>
      </c>
      <c r="D30" s="148">
        <v>99.5</v>
      </c>
      <c r="E30" s="13">
        <v>55.2</v>
      </c>
      <c r="F30" s="13">
        <v>21.7</v>
      </c>
    </row>
    <row r="31" spans="1:9" s="139" customFormat="1" ht="12" customHeight="1">
      <c r="A31" s="67" t="s">
        <v>27</v>
      </c>
      <c r="B31" s="148">
        <v>2.2999999999999998</v>
      </c>
      <c r="C31" s="148">
        <v>5</v>
      </c>
      <c r="D31" s="148">
        <v>5.4</v>
      </c>
      <c r="E31" s="13">
        <v>171.9</v>
      </c>
      <c r="F31" s="13">
        <v>2.6</v>
      </c>
    </row>
    <row r="32" spans="1:9" s="139" customFormat="1" ht="24" customHeight="1">
      <c r="A32" s="307" t="s">
        <v>559</v>
      </c>
      <c r="B32" s="148">
        <v>0.1</v>
      </c>
      <c r="C32" s="148">
        <v>2.2999999999999998</v>
      </c>
      <c r="D32" s="148">
        <v>0.1</v>
      </c>
      <c r="E32" s="13">
        <v>1.2</v>
      </c>
      <c r="F32" s="13">
        <v>0.1</v>
      </c>
    </row>
    <row r="33" spans="1:6" s="139" customFormat="1" ht="12" customHeight="1">
      <c r="A33" s="307" t="s">
        <v>48</v>
      </c>
      <c r="B33" s="148">
        <v>0.5</v>
      </c>
      <c r="C33" s="148">
        <v>0.2</v>
      </c>
      <c r="D33" s="148">
        <v>0.4</v>
      </c>
      <c r="E33" s="13">
        <v>0.5</v>
      </c>
      <c r="F33" s="13">
        <v>1.8</v>
      </c>
    </row>
    <row r="34" spans="1:6" s="139" customFormat="1" ht="12" customHeight="1">
      <c r="A34" s="67" t="s">
        <v>423</v>
      </c>
      <c r="B34" s="148">
        <v>0.2</v>
      </c>
      <c r="C34" s="148">
        <v>0.3</v>
      </c>
      <c r="D34" s="148">
        <v>1.3</v>
      </c>
      <c r="E34" s="13">
        <v>0.5</v>
      </c>
      <c r="F34" s="13">
        <v>0.3</v>
      </c>
    </row>
    <row r="35" spans="1:6" s="139" customFormat="1" ht="12" customHeight="1">
      <c r="A35" s="67" t="s">
        <v>50</v>
      </c>
      <c r="B35" s="148">
        <v>3.6</v>
      </c>
      <c r="C35" s="148">
        <v>10.5</v>
      </c>
      <c r="D35" s="148">
        <v>0.5</v>
      </c>
      <c r="E35" s="13">
        <v>0.7</v>
      </c>
      <c r="F35" s="13">
        <v>0.4</v>
      </c>
    </row>
    <row r="36" spans="1:6" s="139" customFormat="1" ht="12" customHeight="1">
      <c r="A36" s="67" t="s">
        <v>55</v>
      </c>
      <c r="B36" s="148">
        <v>1.1000000000000001</v>
      </c>
      <c r="C36" s="148">
        <v>1.1000000000000001</v>
      </c>
      <c r="D36" s="148">
        <v>1.2</v>
      </c>
      <c r="E36" s="13">
        <v>1.3</v>
      </c>
      <c r="F36" s="13">
        <v>8.9</v>
      </c>
    </row>
    <row r="37" spans="1:6" s="139" customFormat="1" ht="12" customHeight="1">
      <c r="A37" s="67" t="s">
        <v>193</v>
      </c>
      <c r="B37" s="148">
        <v>0</v>
      </c>
      <c r="C37" s="148">
        <v>0.7</v>
      </c>
      <c r="D37" s="148">
        <v>0.9</v>
      </c>
      <c r="E37" s="13">
        <v>0.1</v>
      </c>
      <c r="F37" s="13">
        <v>0</v>
      </c>
    </row>
    <row r="38" spans="1:6" s="139" customFormat="1" ht="12" customHeight="1">
      <c r="A38" s="67" t="s">
        <v>138</v>
      </c>
      <c r="B38" s="148">
        <v>0.2</v>
      </c>
      <c r="C38" s="148">
        <v>0</v>
      </c>
      <c r="D38" s="148">
        <v>0.4</v>
      </c>
      <c r="E38" s="13">
        <v>1.6</v>
      </c>
      <c r="F38" s="13">
        <v>0.7</v>
      </c>
    </row>
    <row r="39" spans="1:6" s="139" customFormat="1" ht="12" customHeight="1">
      <c r="A39" s="67" t="s">
        <v>53</v>
      </c>
      <c r="B39" s="148">
        <v>13.2</v>
      </c>
      <c r="C39" s="148">
        <v>38.700000000000003</v>
      </c>
      <c r="D39" s="148">
        <v>20.399999999999999</v>
      </c>
      <c r="E39" s="13">
        <v>30.7</v>
      </c>
      <c r="F39" s="13">
        <v>5</v>
      </c>
    </row>
    <row r="40" spans="1:6" s="139" customFormat="1" ht="12" customHeight="1">
      <c r="A40" s="67" t="s">
        <v>39</v>
      </c>
      <c r="B40" s="45">
        <v>1511.4</v>
      </c>
      <c r="C40" s="45">
        <v>59.4</v>
      </c>
      <c r="D40" s="45">
        <v>0</v>
      </c>
      <c r="E40" s="13">
        <v>12.8</v>
      </c>
      <c r="F40" s="13">
        <v>14</v>
      </c>
    </row>
    <row r="41" spans="1:6" s="139" customFormat="1" ht="12" customHeight="1">
      <c r="A41" s="13" t="s">
        <v>42</v>
      </c>
      <c r="B41" s="148">
        <v>1</v>
      </c>
      <c r="C41" s="148">
        <v>2.2000000000000002</v>
      </c>
      <c r="D41" s="148">
        <v>2.9</v>
      </c>
      <c r="E41" s="13">
        <v>0.1</v>
      </c>
      <c r="F41" s="13">
        <v>1.5</v>
      </c>
    </row>
    <row r="42" spans="1:6" s="139" customFormat="1" ht="12" customHeight="1">
      <c r="A42" s="47" t="s">
        <v>40</v>
      </c>
      <c r="B42" s="148">
        <v>55.2</v>
      </c>
      <c r="C42" s="148">
        <v>117.3</v>
      </c>
      <c r="D42" s="148">
        <v>255.1</v>
      </c>
      <c r="E42" s="13">
        <v>302.3</v>
      </c>
      <c r="F42" s="13">
        <v>627.6</v>
      </c>
    </row>
    <row r="43" spans="1:6" s="139" customFormat="1" ht="12" customHeight="1">
      <c r="A43" s="47" t="s">
        <v>57</v>
      </c>
      <c r="B43" s="148">
        <v>0.4</v>
      </c>
      <c r="C43" s="148">
        <v>0.5</v>
      </c>
      <c r="D43" s="148">
        <v>3.5</v>
      </c>
      <c r="E43" s="13">
        <v>4.4000000000000004</v>
      </c>
      <c r="F43" s="13">
        <v>3.2</v>
      </c>
    </row>
    <row r="44" spans="1:6" s="139" customFormat="1" ht="11.25" customHeight="1">
      <c r="A44" s="420" t="s">
        <v>59</v>
      </c>
      <c r="B44" s="148">
        <v>0.9</v>
      </c>
      <c r="C44" s="148">
        <v>3.6</v>
      </c>
      <c r="D44" s="148">
        <v>4.9000000000000004</v>
      </c>
      <c r="E44" s="13">
        <v>13.1</v>
      </c>
      <c r="F44" s="13">
        <v>6.1</v>
      </c>
    </row>
    <row r="45" spans="1:6" s="139" customFormat="1" ht="11.25" customHeight="1">
      <c r="A45" s="47" t="s">
        <v>60</v>
      </c>
      <c r="B45" s="148">
        <v>25</v>
      </c>
      <c r="C45" s="148">
        <v>18.100000000000001</v>
      </c>
      <c r="D45" s="12">
        <v>3.6</v>
      </c>
      <c r="E45" s="13">
        <v>20.6</v>
      </c>
      <c r="F45" s="13">
        <v>0.4</v>
      </c>
    </row>
    <row r="46" spans="1:6" s="139" customFormat="1" ht="11.25" customHeight="1">
      <c r="A46" s="13" t="s">
        <v>61</v>
      </c>
      <c r="B46" s="148">
        <v>0.1</v>
      </c>
      <c r="C46" s="148">
        <v>0</v>
      </c>
      <c r="D46" s="148">
        <v>0</v>
      </c>
      <c r="E46" s="13">
        <v>0</v>
      </c>
      <c r="F46" s="13">
        <f>K37/1000</f>
        <v>0</v>
      </c>
    </row>
    <row r="47" spans="1:6" s="139" customFormat="1" ht="11.25" customHeight="1">
      <c r="A47" s="13" t="s">
        <v>487</v>
      </c>
      <c r="B47" s="148">
        <v>0.1</v>
      </c>
      <c r="C47" s="148">
        <v>0</v>
      </c>
      <c r="D47" s="148">
        <v>0.3</v>
      </c>
      <c r="E47" s="13">
        <v>0.7</v>
      </c>
      <c r="F47" s="13">
        <v>0</v>
      </c>
    </row>
    <row r="48" spans="1:6" s="139" customFormat="1" ht="11.25" customHeight="1">
      <c r="A48" s="420" t="s">
        <v>173</v>
      </c>
      <c r="B48" s="148">
        <v>0.8</v>
      </c>
      <c r="C48" s="148">
        <v>0</v>
      </c>
      <c r="D48" s="148" t="s">
        <v>381</v>
      </c>
      <c r="E48" s="13">
        <v>0.1</v>
      </c>
      <c r="F48" s="13">
        <v>0</v>
      </c>
    </row>
    <row r="49" spans="1:6" s="139" customFormat="1" ht="11.25" customHeight="1">
      <c r="A49" s="47" t="s">
        <v>62</v>
      </c>
      <c r="B49" s="148">
        <v>120.9</v>
      </c>
      <c r="C49" s="148">
        <v>42.8</v>
      </c>
      <c r="D49" s="148">
        <v>149.19999999999999</v>
      </c>
      <c r="E49" s="13">
        <v>1382.7</v>
      </c>
      <c r="F49" s="13">
        <v>652</v>
      </c>
    </row>
    <row r="50" spans="1:6" s="139" customFormat="1" ht="11.25" customHeight="1">
      <c r="A50" s="13" t="s">
        <v>188</v>
      </c>
      <c r="B50" s="148">
        <v>1.2</v>
      </c>
      <c r="C50" s="148">
        <v>12</v>
      </c>
      <c r="D50" s="148">
        <v>55.9</v>
      </c>
      <c r="E50" s="13">
        <v>43.8</v>
      </c>
      <c r="F50" s="13">
        <v>77.400000000000006</v>
      </c>
    </row>
    <row r="51" spans="1:6" s="139" customFormat="1" ht="11.25" customHeight="1">
      <c r="A51" s="47" t="s">
        <v>63</v>
      </c>
      <c r="B51" s="148">
        <v>0.1</v>
      </c>
      <c r="C51" s="148">
        <v>5.4</v>
      </c>
      <c r="D51" s="148">
        <v>0</v>
      </c>
      <c r="E51" s="13">
        <v>3.6</v>
      </c>
      <c r="F51" s="13">
        <v>0.4</v>
      </c>
    </row>
    <row r="52" spans="1:6" s="139" customFormat="1" ht="11.25" customHeight="1">
      <c r="A52" s="13" t="s">
        <v>65</v>
      </c>
      <c r="B52" s="148">
        <v>1.1000000000000001</v>
      </c>
      <c r="C52" s="148">
        <v>3.3</v>
      </c>
      <c r="D52" s="148">
        <v>7.77</v>
      </c>
      <c r="E52" s="13">
        <v>7.9</v>
      </c>
      <c r="F52" s="13">
        <v>0.2</v>
      </c>
    </row>
    <row r="53" spans="1:6" s="139" customFormat="1" ht="11.25" customHeight="1">
      <c r="A53" s="13" t="s">
        <v>489</v>
      </c>
      <c r="B53" s="148" t="s">
        <v>381</v>
      </c>
      <c r="C53" s="148" t="s">
        <v>381</v>
      </c>
      <c r="D53" s="148" t="s">
        <v>381</v>
      </c>
      <c r="E53" s="45" t="s">
        <v>381</v>
      </c>
      <c r="F53" s="45" t="s">
        <v>381</v>
      </c>
    </row>
    <row r="54" spans="1:6" s="139" customFormat="1" ht="11.25" customHeight="1">
      <c r="A54" s="23" t="s">
        <v>236</v>
      </c>
      <c r="B54" s="148">
        <v>2</v>
      </c>
      <c r="C54" s="148">
        <v>2.8</v>
      </c>
      <c r="D54" s="148">
        <v>0.7</v>
      </c>
      <c r="E54" s="13">
        <v>0.8</v>
      </c>
      <c r="F54" s="13">
        <v>0.3</v>
      </c>
    </row>
    <row r="55" spans="1:6" s="139" customFormat="1" ht="11.25" customHeight="1">
      <c r="A55" s="23" t="s">
        <v>301</v>
      </c>
      <c r="B55" s="148">
        <v>0.2</v>
      </c>
      <c r="C55" s="148">
        <v>0.2</v>
      </c>
      <c r="D55" s="148">
        <v>0.3</v>
      </c>
      <c r="E55" s="13">
        <v>0.3</v>
      </c>
      <c r="F55" s="13">
        <v>0</v>
      </c>
    </row>
    <row r="56" spans="1:6" s="139" customFormat="1" ht="11.25" customHeight="1">
      <c r="A56" s="13" t="s">
        <v>67</v>
      </c>
      <c r="B56" s="148">
        <v>0</v>
      </c>
      <c r="C56" s="148">
        <v>5.3</v>
      </c>
      <c r="D56" s="148">
        <v>0.1</v>
      </c>
      <c r="E56" s="13">
        <v>2.2999999999999998</v>
      </c>
      <c r="F56" s="13">
        <v>2.2000000000000002</v>
      </c>
    </row>
    <row r="57" spans="1:6" s="139" customFormat="1" ht="12" customHeight="1">
      <c r="A57" s="13" t="s">
        <v>302</v>
      </c>
      <c r="B57" s="148">
        <v>2.1</v>
      </c>
      <c r="C57" s="148">
        <v>3.1</v>
      </c>
      <c r="D57" s="148">
        <v>2.2000000000000002</v>
      </c>
      <c r="E57" s="13">
        <v>0.7</v>
      </c>
      <c r="F57" s="13">
        <v>57.6</v>
      </c>
    </row>
    <row r="58" spans="1:6" ht="11.25" customHeight="1">
      <c r="A58" s="13" t="s">
        <v>264</v>
      </c>
      <c r="B58" s="148">
        <v>0.1</v>
      </c>
      <c r="C58" s="148">
        <v>0</v>
      </c>
      <c r="D58" s="148">
        <v>0.1</v>
      </c>
      <c r="E58" s="13">
        <v>0.1</v>
      </c>
      <c r="F58" s="13">
        <f>K44/1000</f>
        <v>0</v>
      </c>
    </row>
    <row r="59" spans="1:6" ht="11.25" customHeight="1">
      <c r="A59" s="13" t="s">
        <v>68</v>
      </c>
      <c r="B59" s="148">
        <v>0.2</v>
      </c>
      <c r="C59" s="148">
        <v>0.3</v>
      </c>
      <c r="D59" s="148">
        <v>3</v>
      </c>
      <c r="E59" s="13">
        <v>0</v>
      </c>
      <c r="F59" s="13">
        <v>0</v>
      </c>
    </row>
    <row r="60" spans="1:6" ht="11.25" customHeight="1">
      <c r="A60" s="47" t="s">
        <v>185</v>
      </c>
      <c r="B60" s="148">
        <v>244.1</v>
      </c>
      <c r="C60" s="148">
        <v>7.2</v>
      </c>
      <c r="D60" s="148">
        <v>3.2</v>
      </c>
      <c r="E60" s="13">
        <v>4.5</v>
      </c>
      <c r="F60" s="13">
        <v>1.6</v>
      </c>
    </row>
    <row r="61" spans="1:6" ht="11.25" customHeight="1">
      <c r="D61" s="12"/>
    </row>
    <row r="62" spans="1:6" ht="11.25" customHeight="1">
      <c r="D62" s="12"/>
    </row>
    <row r="63" spans="1:6" ht="18" customHeight="1" thickBot="1">
      <c r="A63" s="175"/>
      <c r="E63" s="75" t="s">
        <v>350</v>
      </c>
    </row>
    <row r="64" spans="1:6" ht="18" customHeight="1" thickBot="1">
      <c r="A64" s="138"/>
      <c r="B64" s="147">
        <v>2021</v>
      </c>
      <c r="C64" s="147">
        <v>2022</v>
      </c>
      <c r="D64" s="147">
        <v>2023</v>
      </c>
      <c r="E64" s="147">
        <v>2024</v>
      </c>
      <c r="F64" s="147">
        <v>2025</v>
      </c>
    </row>
    <row r="65" spans="1:6" ht="11.25" customHeight="1">
      <c r="A65" s="47"/>
      <c r="B65" s="148"/>
      <c r="C65" s="148"/>
      <c r="D65" s="148"/>
    </row>
    <row r="66" spans="1:6" ht="11.25" customHeight="1">
      <c r="A66" s="47" t="s">
        <v>238</v>
      </c>
      <c r="B66" s="148">
        <v>143.19999999999999</v>
      </c>
      <c r="C66" s="148">
        <v>10.5</v>
      </c>
      <c r="D66" s="148">
        <v>65.099999999999994</v>
      </c>
      <c r="E66" s="12">
        <v>45.2</v>
      </c>
      <c r="F66" s="12">
        <v>6.6</v>
      </c>
    </row>
    <row r="67" spans="1:6" ht="11.25" customHeight="1">
      <c r="A67" s="47" t="s">
        <v>71</v>
      </c>
      <c r="B67" s="148">
        <v>42.7</v>
      </c>
      <c r="C67" s="148">
        <v>37.6</v>
      </c>
      <c r="D67" s="148">
        <v>220.1</v>
      </c>
      <c r="E67" s="12">
        <v>248.8</v>
      </c>
      <c r="F67" s="13">
        <v>62.3</v>
      </c>
    </row>
    <row r="68" spans="1:6" ht="11.25" customHeight="1">
      <c r="A68" s="47" t="s">
        <v>506</v>
      </c>
      <c r="B68" s="148">
        <v>0.2</v>
      </c>
      <c r="C68" s="148">
        <v>0.2</v>
      </c>
      <c r="D68" s="148">
        <v>15.1</v>
      </c>
      <c r="E68" s="47">
        <v>10</v>
      </c>
      <c r="F68" s="13">
        <v>47.8</v>
      </c>
    </row>
    <row r="69" spans="1:6" ht="11.25" customHeight="1">
      <c r="A69" s="13" t="s">
        <v>45</v>
      </c>
      <c r="B69" s="148">
        <v>0.7</v>
      </c>
      <c r="C69" s="148">
        <v>1.3</v>
      </c>
      <c r="D69" s="148">
        <v>11.5</v>
      </c>
      <c r="E69" s="12">
        <v>2.9</v>
      </c>
      <c r="F69" s="13">
        <f>K50/1000</f>
        <v>0</v>
      </c>
    </row>
    <row r="70" spans="1:6" ht="11.25" customHeight="1">
      <c r="A70" s="47" t="s">
        <v>46</v>
      </c>
      <c r="B70" s="148">
        <v>0.2</v>
      </c>
      <c r="C70" s="148">
        <v>6.4</v>
      </c>
      <c r="D70" s="148">
        <v>2.5</v>
      </c>
      <c r="E70" s="12">
        <v>1.5</v>
      </c>
      <c r="F70" s="13">
        <v>1.6</v>
      </c>
    </row>
    <row r="71" spans="1:6" ht="11.25" customHeight="1">
      <c r="A71" s="13" t="s">
        <v>43</v>
      </c>
      <c r="B71" s="148">
        <v>0.8</v>
      </c>
      <c r="C71" s="148">
        <v>0.6</v>
      </c>
      <c r="D71" s="148">
        <v>0.7</v>
      </c>
      <c r="E71" s="12">
        <v>2.2999999999999998</v>
      </c>
      <c r="F71" s="13">
        <v>3.1</v>
      </c>
    </row>
    <row r="72" spans="1:6" ht="11.25" customHeight="1">
      <c r="A72" s="47" t="s">
        <v>70</v>
      </c>
      <c r="B72" s="148">
        <v>517.6</v>
      </c>
      <c r="C72" s="45">
        <v>1095.2</v>
      </c>
      <c r="D72" s="45">
        <v>853.7</v>
      </c>
      <c r="E72" s="13">
        <v>1012.7</v>
      </c>
      <c r="F72" s="13">
        <v>0.6</v>
      </c>
    </row>
    <row r="73" spans="1:6" ht="11.25" customHeight="1">
      <c r="A73" s="47" t="s">
        <v>69</v>
      </c>
      <c r="B73" s="148">
        <v>0.9</v>
      </c>
      <c r="C73" s="148">
        <v>0.8</v>
      </c>
      <c r="D73" s="148">
        <v>0.6</v>
      </c>
      <c r="E73" s="12">
        <v>0.8</v>
      </c>
      <c r="F73" s="13">
        <v>0</v>
      </c>
    </row>
    <row r="74" spans="1:6" ht="11.25" customHeight="1">
      <c r="A74" s="47" t="s">
        <v>304</v>
      </c>
      <c r="B74" s="148">
        <v>0.2</v>
      </c>
      <c r="C74" s="148">
        <v>0.2</v>
      </c>
      <c r="D74" s="148">
        <v>0.1</v>
      </c>
      <c r="E74" s="12">
        <v>0.3</v>
      </c>
      <c r="F74" s="13">
        <v>0.1</v>
      </c>
    </row>
    <row r="75" spans="1:6" ht="11.25" customHeight="1">
      <c r="A75" s="13" t="s">
        <v>44</v>
      </c>
      <c r="B75" s="148">
        <v>0</v>
      </c>
      <c r="C75" s="148">
        <v>0.2</v>
      </c>
      <c r="D75" s="148">
        <v>0.2</v>
      </c>
      <c r="E75" s="12">
        <v>0.1</v>
      </c>
      <c r="F75" s="13">
        <f>K55/1000</f>
        <v>0</v>
      </c>
    </row>
    <row r="76" spans="1:6" ht="11.25" customHeight="1">
      <c r="A76" s="47" t="s">
        <v>197</v>
      </c>
      <c r="B76" s="148">
        <v>0.3</v>
      </c>
      <c r="C76" s="148">
        <v>16.3</v>
      </c>
      <c r="D76" s="148">
        <v>1.8</v>
      </c>
      <c r="E76" s="12">
        <v>1.4</v>
      </c>
      <c r="F76" s="13">
        <v>0.1</v>
      </c>
    </row>
    <row r="77" spans="1:6" ht="11.25" customHeight="1">
      <c r="A77" s="13" t="s">
        <v>54</v>
      </c>
      <c r="B77" s="148">
        <v>0.1</v>
      </c>
      <c r="C77" s="148">
        <v>0.2</v>
      </c>
      <c r="D77" s="148">
        <v>0.1</v>
      </c>
      <c r="E77" s="47">
        <v>0</v>
      </c>
      <c r="F77" s="13">
        <v>0.2</v>
      </c>
    </row>
    <row r="78" spans="1:6" ht="11.25" customHeight="1">
      <c r="A78" s="13" t="s">
        <v>407</v>
      </c>
      <c r="B78" s="148">
        <v>36.5</v>
      </c>
      <c r="C78" s="148">
        <v>50.6</v>
      </c>
      <c r="D78" s="148">
        <v>23</v>
      </c>
      <c r="E78" s="146" t="s">
        <v>381</v>
      </c>
      <c r="F78" s="146" t="s">
        <v>381</v>
      </c>
    </row>
    <row r="79" spans="1:6" ht="11.25" customHeight="1">
      <c r="A79" s="13" t="s">
        <v>518</v>
      </c>
      <c r="B79" s="148">
        <v>1</v>
      </c>
      <c r="C79" s="148">
        <v>4.0999999999999996</v>
      </c>
      <c r="D79" s="148">
        <v>4.5999999999999996</v>
      </c>
      <c r="E79" s="12">
        <v>2.7</v>
      </c>
      <c r="F79" s="13">
        <v>5.7</v>
      </c>
    </row>
    <row r="80" spans="1:6" ht="11.25" customHeight="1" thickBot="1">
      <c r="A80" s="333"/>
      <c r="B80" s="333"/>
      <c r="C80" s="333"/>
      <c r="D80" s="333"/>
      <c r="E80" s="333"/>
      <c r="F80" s="333"/>
    </row>
    <row r="81" spans="1:4" ht="11.25" customHeight="1">
      <c r="A81" s="13"/>
      <c r="B81" s="148"/>
      <c r="C81" s="148"/>
      <c r="D81" s="148"/>
    </row>
    <row r="82" spans="1:4" ht="11.25" customHeight="1">
      <c r="A82" s="13"/>
      <c r="B82" s="148"/>
      <c r="C82" s="148"/>
      <c r="D82" s="148"/>
    </row>
    <row r="83" spans="1:4" ht="11.25" customHeight="1">
      <c r="A83" s="47"/>
      <c r="B83" s="148"/>
      <c r="C83" s="148"/>
      <c r="D83" s="148"/>
    </row>
    <row r="84" spans="1:4" ht="11.25" customHeight="1">
      <c r="A84" s="13"/>
      <c r="B84" s="148"/>
      <c r="C84" s="148"/>
      <c r="D84" s="148"/>
    </row>
    <row r="85" spans="1:4" ht="11.25" customHeight="1">
      <c r="A85" s="13"/>
      <c r="B85" s="148"/>
      <c r="C85" s="148"/>
      <c r="D85" s="148"/>
    </row>
    <row r="86" spans="1:4" ht="11.25" customHeight="1">
      <c r="A86" s="23"/>
      <c r="B86" s="148"/>
      <c r="C86" s="148"/>
      <c r="D86" s="148"/>
    </row>
    <row r="87" spans="1:4">
      <c r="D87" s="12"/>
    </row>
    <row r="88" spans="1:4">
      <c r="D88" s="12"/>
    </row>
  </sheetData>
  <hyperlinks>
    <hyperlink ref="A1" location="Содержание!A1" display="Вернуться в содержание" xr:uid="{9D1B24FC-D184-46CA-BA0B-46A341272CAB}"/>
  </hyperlinks>
  <pageMargins left="0.78740157480314965" right="0.78740157480314965" top="0.70866141732283472" bottom="0.70866141732283472" header="0.51181102362204722" footer="0.51181102362204722"/>
  <pageSetup paperSize="9" firstPageNumber="166" orientation="portrait" useFirstPageNumber="1" horizontalDpi="120" verticalDpi="144" r:id="rId1"/>
  <headerFooter alignWithMargins="0">
    <oddFooter>&amp;C&amp;"Times New Roman,обычный"&amp;9&amp;P</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AU85"/>
  <sheetViews>
    <sheetView zoomScaleNormal="100" workbookViewId="0">
      <selection activeCell="J6" sqref="J6"/>
    </sheetView>
  </sheetViews>
  <sheetFormatPr defaultColWidth="8.85546875" defaultRowHeight="12.75"/>
  <cols>
    <col min="1" max="1" width="42.140625" style="4" customWidth="1"/>
    <col min="2" max="2" width="8.7109375" style="4" customWidth="1"/>
    <col min="3" max="16384" width="8.85546875" style="4"/>
  </cols>
  <sheetData>
    <row r="1" spans="1:8" ht="15.75">
      <c r="A1" s="635" t="s">
        <v>695</v>
      </c>
    </row>
    <row r="2" spans="1:8" ht="18" customHeight="1">
      <c r="A2" s="876" t="s">
        <v>205</v>
      </c>
      <c r="B2" s="876"/>
      <c r="C2" s="876"/>
      <c r="D2" s="876"/>
      <c r="E2" s="876"/>
    </row>
    <row r="3" spans="1:8" ht="18" customHeight="1">
      <c r="A3" s="3"/>
    </row>
    <row r="4" spans="1:8" ht="18" customHeight="1"/>
    <row r="5" spans="1:8" s="11" customFormat="1" ht="18" customHeight="1">
      <c r="A5" s="11" t="s">
        <v>206</v>
      </c>
    </row>
    <row r="6" spans="1:8" s="15" customFormat="1" ht="18" customHeight="1" thickBot="1">
      <c r="A6" s="167"/>
      <c r="B6" s="77"/>
      <c r="C6" s="77"/>
      <c r="D6" s="77"/>
    </row>
    <row r="7" spans="1:8" s="64" customFormat="1" ht="18" customHeight="1" thickBot="1">
      <c r="A7" s="78"/>
      <c r="B7" s="52">
        <v>2021</v>
      </c>
      <c r="C7" s="52">
        <v>2022</v>
      </c>
      <c r="D7" s="52">
        <v>2023</v>
      </c>
      <c r="E7" s="52">
        <v>2024</v>
      </c>
      <c r="F7" s="52">
        <v>2025</v>
      </c>
    </row>
    <row r="8" spans="1:8" s="5" customFormat="1" ht="12.75" customHeight="1">
      <c r="B8" s="401"/>
      <c r="C8" s="401"/>
      <c r="D8" s="401"/>
      <c r="E8" s="401"/>
    </row>
    <row r="9" spans="1:8" s="5" customFormat="1" ht="12">
      <c r="A9" s="5" t="s">
        <v>76</v>
      </c>
      <c r="B9" s="402">
        <v>75163.899999999994</v>
      </c>
      <c r="C9" s="402">
        <v>90428.3</v>
      </c>
      <c r="D9" s="68">
        <v>137318.20000000001</v>
      </c>
      <c r="E9" s="68">
        <v>200474.2</v>
      </c>
      <c r="F9" s="45">
        <v>195494.6</v>
      </c>
    </row>
    <row r="10" spans="1:8" s="5" customFormat="1" ht="12">
      <c r="A10" s="5" t="s">
        <v>354</v>
      </c>
      <c r="B10" s="402">
        <v>122843.3</v>
      </c>
      <c r="C10" s="402">
        <v>139417.5</v>
      </c>
      <c r="D10" s="68">
        <v>185054</v>
      </c>
      <c r="E10" s="68">
        <v>274301.2</v>
      </c>
      <c r="F10" s="21">
        <v>388310.6</v>
      </c>
    </row>
    <row r="11" spans="1:8" s="5" customFormat="1" ht="13.15" customHeight="1">
      <c r="A11" s="116" t="s">
        <v>77</v>
      </c>
      <c r="B11" s="68">
        <v>197764.2</v>
      </c>
      <c r="C11" s="68">
        <v>229186.1</v>
      </c>
      <c r="D11" s="68">
        <v>251369.60000000001</v>
      </c>
      <c r="E11" s="68">
        <v>304536.40000000002</v>
      </c>
      <c r="F11" s="45">
        <v>337635.7</v>
      </c>
    </row>
    <row r="12" spans="1:8" s="5" customFormat="1" ht="12">
      <c r="A12" s="5" t="s">
        <v>78</v>
      </c>
    </row>
    <row r="13" spans="1:8" s="5" customFormat="1" ht="12">
      <c r="A13" s="53" t="s">
        <v>79</v>
      </c>
      <c r="B13" s="21">
        <v>1313.2</v>
      </c>
      <c r="C13" s="21">
        <v>1462.6</v>
      </c>
      <c r="D13" s="21">
        <v>1598.9</v>
      </c>
      <c r="E13" s="21">
        <v>1573.4</v>
      </c>
      <c r="F13" s="21">
        <v>1853.1</v>
      </c>
      <c r="H13" s="21"/>
    </row>
    <row r="14" spans="1:8" s="5" customFormat="1" ht="12">
      <c r="A14" s="53" t="s">
        <v>80</v>
      </c>
      <c r="B14" s="10"/>
      <c r="C14" s="10"/>
      <c r="D14" s="10"/>
      <c r="E14" s="10"/>
      <c r="F14" s="10"/>
    </row>
    <row r="15" spans="1:8" s="5" customFormat="1" ht="12">
      <c r="A15" s="53" t="s">
        <v>81</v>
      </c>
      <c r="B15" s="21">
        <v>1035.4000000000001</v>
      </c>
      <c r="C15" s="21">
        <v>1105.4000000000001</v>
      </c>
      <c r="D15" s="21">
        <v>1121.7</v>
      </c>
      <c r="E15" s="21">
        <v>1183.7</v>
      </c>
      <c r="F15" s="21">
        <v>1366.6</v>
      </c>
    </row>
    <row r="16" spans="1:8" s="5" customFormat="1" ht="12">
      <c r="A16" s="53" t="s">
        <v>311</v>
      </c>
      <c r="B16" s="49">
        <v>8070</v>
      </c>
      <c r="C16" s="49">
        <v>13982</v>
      </c>
      <c r="D16" s="49">
        <v>27157</v>
      </c>
      <c r="E16" s="49">
        <v>18268</v>
      </c>
      <c r="F16" s="49">
        <v>21502</v>
      </c>
    </row>
    <row r="17" spans="1:6" s="5" customFormat="1" ht="12">
      <c r="A17" s="403" t="s">
        <v>276</v>
      </c>
      <c r="B17" s="49">
        <v>3905</v>
      </c>
      <c r="C17" s="49">
        <v>4584</v>
      </c>
      <c r="D17" s="49">
        <v>5498</v>
      </c>
      <c r="E17" s="49">
        <v>5073</v>
      </c>
      <c r="F17" s="49">
        <v>6051</v>
      </c>
    </row>
    <row r="18" spans="1:6" s="5" customFormat="1" ht="12">
      <c r="A18" s="53" t="s">
        <v>82</v>
      </c>
      <c r="B18" s="404">
        <v>591</v>
      </c>
      <c r="C18" s="404">
        <v>522</v>
      </c>
      <c r="D18" s="404">
        <v>711</v>
      </c>
      <c r="E18" s="404">
        <v>385</v>
      </c>
      <c r="F18" s="404">
        <v>578</v>
      </c>
    </row>
    <row r="19" spans="1:6" s="5" customFormat="1" ht="12">
      <c r="A19" s="53" t="s">
        <v>83</v>
      </c>
      <c r="B19" s="10"/>
      <c r="C19" s="10"/>
      <c r="D19" s="10"/>
      <c r="E19" s="10"/>
      <c r="F19" s="10"/>
    </row>
    <row r="20" spans="1:6" s="5" customFormat="1" ht="12">
      <c r="A20" s="53" t="s">
        <v>84</v>
      </c>
      <c r="B20" s="404">
        <v>728</v>
      </c>
      <c r="C20" s="49">
        <v>1122</v>
      </c>
      <c r="D20" s="49">
        <v>1164</v>
      </c>
      <c r="E20" s="49">
        <v>1368</v>
      </c>
      <c r="F20" s="49">
        <v>1232</v>
      </c>
    </row>
    <row r="21" spans="1:6" s="5" customFormat="1" ht="12.6" customHeight="1">
      <c r="A21" s="44" t="s">
        <v>85</v>
      </c>
    </row>
    <row r="22" spans="1:6" s="5" customFormat="1" ht="13.9" customHeight="1">
      <c r="A22" s="44" t="s">
        <v>86</v>
      </c>
      <c r="B22" s="13">
        <v>90371.6</v>
      </c>
      <c r="C22" s="13">
        <v>107948.1</v>
      </c>
      <c r="D22" s="13">
        <v>146365.9</v>
      </c>
      <c r="E22" s="13">
        <v>204302.1</v>
      </c>
      <c r="F22" s="13">
        <v>294456.59999999998</v>
      </c>
    </row>
    <row r="23" spans="1:6" s="5" customFormat="1" ht="13.15" customHeight="1">
      <c r="A23" s="44" t="s">
        <v>227</v>
      </c>
      <c r="B23" s="49">
        <v>89610</v>
      </c>
      <c r="C23" s="49">
        <v>94741</v>
      </c>
      <c r="D23" s="49">
        <v>95031</v>
      </c>
      <c r="E23" s="49">
        <v>123409</v>
      </c>
      <c r="F23" s="49">
        <v>128881</v>
      </c>
    </row>
    <row r="24" spans="1:6" s="5" customFormat="1" ht="12.75" customHeight="1" thickBot="1">
      <c r="A24" s="31"/>
      <c r="B24" s="31"/>
      <c r="C24" s="31"/>
      <c r="D24" s="31"/>
      <c r="E24" s="31"/>
      <c r="F24" s="31"/>
    </row>
    <row r="25" spans="1:6" ht="13.5">
      <c r="A25" s="83"/>
    </row>
    <row r="26" spans="1:6" ht="13.5">
      <c r="A26" s="83"/>
      <c r="D26" s="40"/>
    </row>
    <row r="27" spans="1:6" ht="13.5">
      <c r="A27" s="83"/>
      <c r="D27" s="40"/>
    </row>
    <row r="28" spans="1:6">
      <c r="A28" s="5"/>
    </row>
    <row r="29" spans="1:6">
      <c r="A29" s="5"/>
    </row>
    <row r="30" spans="1:6" ht="18" customHeight="1">
      <c r="A30" s="11" t="s">
        <v>87</v>
      </c>
    </row>
    <row r="31" spans="1:6" ht="18" customHeight="1">
      <c r="A31" s="11" t="s">
        <v>228</v>
      </c>
    </row>
    <row r="32" spans="1:6" s="5" customFormat="1" ht="18" customHeight="1" thickBot="1">
      <c r="A32" s="169" t="s">
        <v>335</v>
      </c>
      <c r="B32" s="31"/>
      <c r="D32" s="31"/>
    </row>
    <row r="33" spans="1:47" s="84" customFormat="1" ht="18" customHeight="1" thickBot="1">
      <c r="A33" s="78"/>
      <c r="B33" s="52">
        <v>2021</v>
      </c>
      <c r="C33" s="52">
        <v>2022</v>
      </c>
      <c r="D33" s="52">
        <v>2023</v>
      </c>
      <c r="E33" s="52">
        <v>2024</v>
      </c>
      <c r="F33" s="52">
        <v>2025</v>
      </c>
    </row>
    <row r="34" spans="1:47" s="5" customFormat="1" ht="12.95" customHeight="1"/>
    <row r="35" spans="1:47" s="5" customFormat="1" ht="12.95" customHeight="1">
      <c r="A35" s="5" t="s">
        <v>378</v>
      </c>
      <c r="B35" s="21">
        <v>93.8</v>
      </c>
      <c r="C35" s="21">
        <v>104</v>
      </c>
      <c r="D35" s="21">
        <v>129.19999999999999</v>
      </c>
      <c r="E35" s="21">
        <v>136.30000000000001</v>
      </c>
      <c r="F35" s="10">
        <v>122.1</v>
      </c>
      <c r="G35" s="803"/>
    </row>
    <row r="36" spans="1:47" s="5" customFormat="1" ht="12.95" customHeight="1">
      <c r="A36" s="5" t="s">
        <v>78</v>
      </c>
      <c r="B36" s="21"/>
      <c r="C36" s="21"/>
      <c r="D36" s="21"/>
      <c r="E36" s="21"/>
    </row>
    <row r="37" spans="1:47" s="5" customFormat="1" ht="12.95" customHeight="1">
      <c r="A37" s="53" t="s">
        <v>88</v>
      </c>
      <c r="B37" s="21">
        <v>123.5</v>
      </c>
      <c r="C37" s="21">
        <v>111.4</v>
      </c>
      <c r="D37" s="21">
        <v>109.3</v>
      </c>
      <c r="E37" s="21">
        <v>98.4</v>
      </c>
      <c r="F37" s="10">
        <v>117.8</v>
      </c>
    </row>
    <row r="38" spans="1:47" s="5" customFormat="1" ht="12.95" customHeight="1">
      <c r="A38" s="53" t="s">
        <v>80</v>
      </c>
      <c r="F38" s="10"/>
    </row>
    <row r="39" spans="1:47" s="5" customFormat="1" ht="12.95" customHeight="1">
      <c r="A39" s="53" t="s">
        <v>81</v>
      </c>
      <c r="B39" s="21">
        <v>121.5</v>
      </c>
      <c r="C39" s="21">
        <v>106.8</v>
      </c>
      <c r="D39" s="21">
        <v>101.5</v>
      </c>
      <c r="E39" s="21">
        <v>105.5</v>
      </c>
      <c r="F39" s="10">
        <v>121.8</v>
      </c>
    </row>
    <row r="40" spans="1:47" s="5" customFormat="1" ht="12.95" customHeight="1">
      <c r="A40" s="53" t="s">
        <v>89</v>
      </c>
      <c r="B40" s="21">
        <v>106.4</v>
      </c>
      <c r="C40" s="21">
        <v>173.3</v>
      </c>
      <c r="D40" s="21">
        <v>194.2</v>
      </c>
      <c r="E40" s="21">
        <v>67.3</v>
      </c>
      <c r="F40" s="10">
        <v>117.7</v>
      </c>
    </row>
    <row r="41" spans="1:47" s="5" customFormat="1" ht="12.95" customHeight="1">
      <c r="A41" s="403" t="s">
        <v>276</v>
      </c>
      <c r="B41" s="193">
        <v>128.4</v>
      </c>
      <c r="C41" s="193">
        <v>117.4</v>
      </c>
      <c r="D41" s="193">
        <v>119.9</v>
      </c>
      <c r="E41" s="193">
        <v>92.3</v>
      </c>
      <c r="F41" s="569">
        <v>119.3</v>
      </c>
    </row>
    <row r="42" spans="1:47" s="5" customFormat="1" ht="12.95" customHeight="1">
      <c r="A42" s="53" t="s">
        <v>90</v>
      </c>
      <c r="B42" s="21">
        <v>148.1</v>
      </c>
      <c r="C42" s="21">
        <v>88.3</v>
      </c>
      <c r="D42" s="21">
        <v>136.19999999999999</v>
      </c>
      <c r="E42" s="21">
        <v>54.1</v>
      </c>
      <c r="F42" s="10">
        <v>150.1</v>
      </c>
    </row>
    <row r="43" spans="1:47" s="5" customFormat="1" ht="12.95" customHeight="1">
      <c r="A43" s="53" t="s">
        <v>252</v>
      </c>
      <c r="B43" s="21">
        <v>87.5</v>
      </c>
      <c r="C43" s="21">
        <v>154.1</v>
      </c>
      <c r="D43" s="21">
        <v>103.7</v>
      </c>
      <c r="E43" s="21">
        <v>117.5</v>
      </c>
      <c r="F43" s="10">
        <v>90.1</v>
      </c>
    </row>
    <row r="44" spans="1:47" s="5" customFormat="1" ht="12.95" customHeight="1">
      <c r="A44" s="44" t="s">
        <v>91</v>
      </c>
      <c r="B44" s="21"/>
      <c r="C44" s="21"/>
      <c r="D44" s="21"/>
      <c r="E44" s="21"/>
      <c r="F44" s="10"/>
    </row>
    <row r="45" spans="1:47" s="5" customFormat="1" ht="12.75" customHeight="1">
      <c r="A45" s="5" t="s">
        <v>92</v>
      </c>
      <c r="B45" s="21">
        <v>115.2</v>
      </c>
      <c r="C45" s="21">
        <v>110</v>
      </c>
      <c r="D45" s="21">
        <v>132</v>
      </c>
      <c r="E45" s="21">
        <v>127.9</v>
      </c>
      <c r="F45" s="10">
        <v>123</v>
      </c>
    </row>
    <row r="46" spans="1:47" s="31" customFormat="1" ht="12.95" customHeight="1" thickBot="1">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row>
    <row r="47" spans="1:47" ht="12.95" customHeight="1">
      <c r="A47" s="5"/>
    </row>
    <row r="48" spans="1:47" ht="12.95" customHeight="1">
      <c r="A48" s="5"/>
    </row>
    <row r="49" spans="1:1" ht="12.95" customHeight="1">
      <c r="A49" s="44"/>
    </row>
    <row r="50" spans="1:1">
      <c r="A50" s="44"/>
    </row>
    <row r="51" spans="1:1" s="28" customFormat="1" ht="18" customHeight="1"/>
    <row r="52" spans="1:1" ht="18" customHeight="1">
      <c r="A52" s="5"/>
    </row>
    <row r="53" spans="1:1">
      <c r="A53" s="5"/>
    </row>
    <row r="54" spans="1:1">
      <c r="A54" s="8"/>
    </row>
    <row r="55" spans="1:1">
      <c r="A55" s="5"/>
    </row>
    <row r="56" spans="1:1">
      <c r="A56" s="5"/>
    </row>
    <row r="57" spans="1:1">
      <c r="A57" s="5"/>
    </row>
    <row r="58" spans="1:1">
      <c r="A58" s="5"/>
    </row>
    <row r="59" spans="1:1">
      <c r="A59" s="5"/>
    </row>
    <row r="60" spans="1:1">
      <c r="A60" s="5"/>
    </row>
    <row r="61" spans="1:1">
      <c r="A61" s="5"/>
    </row>
    <row r="62" spans="1:1">
      <c r="A62" s="5"/>
    </row>
    <row r="63" spans="1:1">
      <c r="A63" s="5"/>
    </row>
    <row r="64" spans="1:1">
      <c r="A64" s="5"/>
    </row>
    <row r="65" spans="1:1">
      <c r="A65" s="5"/>
    </row>
    <row r="66" spans="1:1">
      <c r="A66" s="5"/>
    </row>
    <row r="67" spans="1:1">
      <c r="A67" s="5"/>
    </row>
    <row r="68" spans="1:1">
      <c r="A68" s="5"/>
    </row>
    <row r="69" spans="1:1">
      <c r="A69" s="5"/>
    </row>
    <row r="70" spans="1:1">
      <c r="A70" s="5"/>
    </row>
    <row r="71" spans="1:1">
      <c r="A71" s="5"/>
    </row>
    <row r="72" spans="1:1">
      <c r="A72" s="5"/>
    </row>
    <row r="73" spans="1:1">
      <c r="A73" s="5"/>
    </row>
    <row r="74" spans="1:1">
      <c r="A74" s="5"/>
    </row>
    <row r="75" spans="1:1">
      <c r="A75" s="5"/>
    </row>
    <row r="76" spans="1:1">
      <c r="A76" s="5"/>
    </row>
    <row r="77" spans="1:1">
      <c r="A77" s="5"/>
    </row>
    <row r="78" spans="1:1">
      <c r="A78" s="5"/>
    </row>
    <row r="79" spans="1:1">
      <c r="A79" s="5"/>
    </row>
    <row r="80" spans="1:1">
      <c r="A80" s="5"/>
    </row>
    <row r="81" spans="1:1">
      <c r="A81" s="5"/>
    </row>
    <row r="82" spans="1:1">
      <c r="A82" s="5"/>
    </row>
    <row r="83" spans="1:1">
      <c r="A83" s="5"/>
    </row>
    <row r="84" spans="1:1">
      <c r="A84" s="5"/>
    </row>
    <row r="85" spans="1:1">
      <c r="A85" s="5"/>
    </row>
  </sheetData>
  <mergeCells count="1">
    <mergeCell ref="A2:E2"/>
  </mergeCells>
  <hyperlinks>
    <hyperlink ref="A1" location="Содержание!A1" display="Вернуться в содержание" xr:uid="{A270D3AD-F735-45D2-BCC3-664F1EE84A23}"/>
  </hyperlinks>
  <pageMargins left="0.78740157480314965" right="0.78740157480314965" top="0.78740157480314965" bottom="0.78740157480314965" header="0.51181102362204722" footer="0.51181102362204722"/>
  <pageSetup paperSize="9" firstPageNumber="168" orientation="portrait" useFirstPageNumber="1" r:id="rId1"/>
  <headerFooter alignWithMargins="0">
    <oddFooter>&amp;C&amp;"Times New Roman,обычный"&amp;9&amp;P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F40"/>
  <sheetViews>
    <sheetView zoomScaleNormal="100" zoomScaleSheetLayoutView="100" workbookViewId="0">
      <selection activeCell="J17" sqref="J17"/>
    </sheetView>
  </sheetViews>
  <sheetFormatPr defaultColWidth="8.85546875" defaultRowHeight="12.75"/>
  <cols>
    <col min="1" max="1" width="44.28515625" style="4" customWidth="1"/>
    <col min="2" max="3" width="8.28515625" style="4" customWidth="1"/>
    <col min="4" max="4" width="8.5703125" style="29" customWidth="1"/>
    <col min="5" max="5" width="8.42578125" style="29" customWidth="1"/>
    <col min="6" max="16384" width="8.85546875" style="4"/>
  </cols>
  <sheetData>
    <row r="1" spans="1:6" s="14" customFormat="1" ht="15.75">
      <c r="A1" s="704" t="s">
        <v>695</v>
      </c>
      <c r="D1" s="162"/>
      <c r="E1" s="162"/>
    </row>
    <row r="2" spans="1:6" s="64" customFormat="1" ht="18" customHeight="1">
      <c r="A2" s="65" t="s">
        <v>430</v>
      </c>
      <c r="D2" s="705"/>
      <c r="E2" s="705"/>
    </row>
    <row r="3" spans="1:6" s="65" customFormat="1" ht="18" customHeight="1">
      <c r="A3" s="706" t="s">
        <v>139</v>
      </c>
      <c r="D3" s="707"/>
      <c r="E3" s="707"/>
    </row>
    <row r="4" spans="1:6" s="65" customFormat="1" ht="18" customHeight="1">
      <c r="A4" s="706" t="s">
        <v>140</v>
      </c>
      <c r="D4" s="707"/>
      <c r="E4" s="707"/>
    </row>
    <row r="5" spans="1:6" s="65" customFormat="1" ht="18" customHeight="1" thickBot="1">
      <c r="A5" s="708"/>
      <c r="D5" s="707"/>
      <c r="E5" s="707"/>
    </row>
    <row r="6" spans="1:6" s="8" customFormat="1" ht="18" customHeight="1" thickBot="1">
      <c r="A6" s="87"/>
      <c r="B6" s="52">
        <v>2021</v>
      </c>
      <c r="C6" s="52">
        <v>2022</v>
      </c>
      <c r="D6" s="52">
        <v>2023</v>
      </c>
      <c r="E6" s="52">
        <v>2024</v>
      </c>
      <c r="F6" s="52">
        <v>2025</v>
      </c>
    </row>
    <row r="7" spans="1:6" s="5" customFormat="1" ht="13.15" customHeight="1">
      <c r="B7" s="7"/>
      <c r="C7" s="7"/>
      <c r="D7" s="7"/>
      <c r="E7" s="7"/>
    </row>
    <row r="8" spans="1:6" s="5" customFormat="1" ht="13.15" customHeight="1">
      <c r="A8" s="5" t="s">
        <v>418</v>
      </c>
      <c r="B8" s="7">
        <v>3.2</v>
      </c>
      <c r="C8" s="7" t="s">
        <v>381</v>
      </c>
      <c r="D8" s="7">
        <v>7.1</v>
      </c>
      <c r="E8" s="5">
        <v>54.8</v>
      </c>
      <c r="F8" s="5">
        <v>60.8</v>
      </c>
    </row>
    <row r="9" spans="1:6" s="5" customFormat="1" ht="13.15" customHeight="1">
      <c r="A9" s="5" t="s">
        <v>93</v>
      </c>
      <c r="B9" s="7">
        <v>26.4</v>
      </c>
      <c r="C9" s="7" t="s">
        <v>381</v>
      </c>
      <c r="D9" s="7">
        <v>3.3</v>
      </c>
      <c r="E9" s="5">
        <v>87.1</v>
      </c>
      <c r="F9" s="5">
        <v>168.8</v>
      </c>
    </row>
    <row r="10" spans="1:6" s="5" customFormat="1" ht="13.15" customHeight="1">
      <c r="A10" s="5" t="s">
        <v>295</v>
      </c>
      <c r="B10" s="7">
        <v>202.2</v>
      </c>
      <c r="C10" s="7">
        <v>130.9</v>
      </c>
      <c r="D10" s="7">
        <v>166.1</v>
      </c>
      <c r="E10" s="5">
        <v>188.8</v>
      </c>
      <c r="F10" s="5">
        <v>291.89999999999998</v>
      </c>
    </row>
    <row r="11" spans="1:6" s="5" customFormat="1" ht="13.15" customHeight="1">
      <c r="A11" s="5" t="s">
        <v>296</v>
      </c>
      <c r="B11" s="7">
        <v>222.1</v>
      </c>
      <c r="C11" s="7">
        <v>165.5</v>
      </c>
      <c r="D11" s="7">
        <v>400.4</v>
      </c>
      <c r="E11" s="5">
        <v>219.7</v>
      </c>
      <c r="F11" s="7">
        <v>318.60000000000002</v>
      </c>
    </row>
    <row r="12" spans="1:6" s="5" customFormat="1" ht="13.15" customHeight="1">
      <c r="A12" s="5" t="s">
        <v>94</v>
      </c>
      <c r="B12" s="7"/>
      <c r="C12" s="7"/>
      <c r="D12" s="7"/>
    </row>
    <row r="13" spans="1:6" s="5" customFormat="1" ht="13.15" customHeight="1">
      <c r="A13" s="5" t="s">
        <v>257</v>
      </c>
      <c r="B13" s="6">
        <v>16</v>
      </c>
      <c r="C13" s="7" t="s">
        <v>381</v>
      </c>
      <c r="D13" s="7" t="s">
        <v>381</v>
      </c>
      <c r="E13" s="7" t="s">
        <v>381</v>
      </c>
      <c r="F13" s="7" t="s">
        <v>381</v>
      </c>
    </row>
    <row r="14" spans="1:6" s="5" customFormat="1" ht="13.15" customHeight="1">
      <c r="A14" s="269" t="s">
        <v>13</v>
      </c>
      <c r="B14" s="7"/>
      <c r="C14" s="7"/>
      <c r="D14" s="7"/>
    </row>
    <row r="15" spans="1:6" s="5" customFormat="1" ht="13.15" customHeight="1">
      <c r="A15" s="269" t="s">
        <v>14</v>
      </c>
      <c r="B15" s="7">
        <v>353</v>
      </c>
      <c r="C15" s="7">
        <v>205</v>
      </c>
      <c r="D15" s="7">
        <v>266</v>
      </c>
      <c r="E15" s="5">
        <v>141</v>
      </c>
      <c r="F15" s="5">
        <v>156</v>
      </c>
    </row>
    <row r="16" spans="1:6" s="5" customFormat="1" ht="13.15" customHeight="1">
      <c r="A16" s="5" t="s">
        <v>95</v>
      </c>
      <c r="B16" s="7"/>
      <c r="C16" s="7"/>
      <c r="D16" s="7"/>
    </row>
    <row r="17" spans="1:6" s="5" customFormat="1" ht="13.15" customHeight="1">
      <c r="A17" s="5" t="s">
        <v>96</v>
      </c>
      <c r="B17" s="6">
        <v>1.6</v>
      </c>
      <c r="C17" s="6">
        <v>0.5</v>
      </c>
      <c r="D17" s="6">
        <v>1.5</v>
      </c>
      <c r="E17" s="5">
        <v>0.5</v>
      </c>
      <c r="F17" s="7" t="s">
        <v>381</v>
      </c>
    </row>
    <row r="18" spans="1:6" s="5" customFormat="1" ht="13.15" customHeight="1">
      <c r="A18" s="5" t="s">
        <v>315</v>
      </c>
      <c r="B18" s="7" t="s">
        <v>381</v>
      </c>
      <c r="C18" s="6">
        <v>0.5</v>
      </c>
      <c r="D18" s="7" t="s">
        <v>381</v>
      </c>
      <c r="E18" s="6">
        <v>25</v>
      </c>
      <c r="F18" s="7" t="s">
        <v>381</v>
      </c>
    </row>
    <row r="19" spans="1:6" s="5" customFormat="1" ht="13.15" customHeight="1">
      <c r="A19" s="5" t="s">
        <v>97</v>
      </c>
      <c r="B19" s="7"/>
      <c r="C19" s="7"/>
      <c r="D19" s="7"/>
    </row>
    <row r="20" spans="1:6" s="5" customFormat="1" ht="13.15" customHeight="1">
      <c r="A20" s="5" t="s">
        <v>98</v>
      </c>
      <c r="B20" s="7">
        <v>5.2</v>
      </c>
      <c r="C20" s="6">
        <v>0.5</v>
      </c>
      <c r="D20" s="6">
        <v>5</v>
      </c>
      <c r="E20" s="10">
        <v>95</v>
      </c>
      <c r="F20" s="10">
        <v>3</v>
      </c>
    </row>
    <row r="21" spans="1:6" s="5" customFormat="1" ht="13.15" customHeight="1">
      <c r="A21" s="5" t="s">
        <v>297</v>
      </c>
      <c r="B21" s="7">
        <v>360</v>
      </c>
      <c r="C21" s="7">
        <v>410</v>
      </c>
      <c r="D21" s="510">
        <v>2093</v>
      </c>
      <c r="E21" s="510">
        <v>3107</v>
      </c>
      <c r="F21" s="5">
        <v>616.29999999999995</v>
      </c>
    </row>
    <row r="22" spans="1:6" s="5" customFormat="1" ht="13.15" customHeight="1">
      <c r="A22" s="5" t="s">
        <v>258</v>
      </c>
      <c r="B22" s="7" t="s">
        <v>381</v>
      </c>
      <c r="C22" s="7" t="s">
        <v>381</v>
      </c>
      <c r="D22" s="6">
        <v>35</v>
      </c>
      <c r="E22" s="10">
        <v>32</v>
      </c>
      <c r="F22" s="10">
        <v>50</v>
      </c>
    </row>
    <row r="23" spans="1:6" s="5" customFormat="1" ht="13.15" customHeight="1">
      <c r="A23" s="5" t="s">
        <v>314</v>
      </c>
      <c r="B23" s="7" t="s">
        <v>381</v>
      </c>
      <c r="C23" s="7" t="s">
        <v>381</v>
      </c>
      <c r="D23" s="6">
        <v>160</v>
      </c>
      <c r="E23" s="7" t="s">
        <v>381</v>
      </c>
      <c r="F23" s="10">
        <v>120</v>
      </c>
    </row>
    <row r="24" spans="1:6" s="5" customFormat="1" ht="13.15" customHeight="1">
      <c r="A24" s="73" t="s">
        <v>317</v>
      </c>
      <c r="B24" s="7"/>
      <c r="C24" s="7"/>
      <c r="D24" s="7"/>
    </row>
    <row r="25" spans="1:6" s="5" customFormat="1" ht="12.75" customHeight="1">
      <c r="A25" s="116" t="s">
        <v>15</v>
      </c>
      <c r="B25" s="6">
        <v>1</v>
      </c>
      <c r="C25" s="6">
        <v>1</v>
      </c>
      <c r="D25" s="6">
        <v>30</v>
      </c>
      <c r="E25" s="5">
        <v>337.2</v>
      </c>
      <c r="F25" s="5">
        <v>374.4</v>
      </c>
    </row>
    <row r="26" spans="1:6" s="5" customFormat="1" ht="12.75" customHeight="1">
      <c r="A26" s="44" t="s">
        <v>317</v>
      </c>
      <c r="B26" s="7"/>
      <c r="C26" s="7"/>
      <c r="D26" s="7"/>
    </row>
    <row r="27" spans="1:6" s="5" customFormat="1" ht="12.75" customHeight="1">
      <c r="A27" s="44" t="s">
        <v>318</v>
      </c>
      <c r="B27" s="7">
        <v>216.9</v>
      </c>
      <c r="C27" s="7">
        <v>22.5</v>
      </c>
      <c r="D27" s="6">
        <v>119</v>
      </c>
      <c r="E27" s="10">
        <v>108</v>
      </c>
      <c r="F27" s="5">
        <v>119.3</v>
      </c>
    </row>
    <row r="28" spans="1:6" s="5" customFormat="1" ht="12.75" customHeight="1">
      <c r="A28" s="44" t="s">
        <v>316</v>
      </c>
      <c r="B28" s="6">
        <v>151</v>
      </c>
      <c r="C28" s="6">
        <v>136.4</v>
      </c>
      <c r="D28" s="6">
        <v>196.6</v>
      </c>
      <c r="E28" s="5">
        <v>218.1</v>
      </c>
      <c r="F28" s="5">
        <v>266.8</v>
      </c>
    </row>
    <row r="29" spans="1:6" s="5" customFormat="1" ht="12.75" customHeight="1">
      <c r="A29" s="44" t="s">
        <v>275</v>
      </c>
      <c r="B29" s="7">
        <v>33</v>
      </c>
      <c r="C29" s="7">
        <v>32</v>
      </c>
      <c r="D29" s="7">
        <v>34</v>
      </c>
      <c r="E29" s="5">
        <v>42</v>
      </c>
      <c r="F29" s="5">
        <v>44</v>
      </c>
    </row>
    <row r="30" spans="1:6" s="5" customFormat="1" ht="13.15" customHeight="1">
      <c r="A30" s="5" t="s">
        <v>129</v>
      </c>
      <c r="B30" s="462">
        <v>42166.7</v>
      </c>
      <c r="C30" s="462">
        <v>13946</v>
      </c>
      <c r="D30" s="462">
        <v>37132</v>
      </c>
      <c r="E30" s="462">
        <v>75011</v>
      </c>
      <c r="F30" s="10">
        <v>76587</v>
      </c>
    </row>
    <row r="31" spans="1:6" s="5" customFormat="1" ht="13.15" customHeight="1">
      <c r="A31" s="5" t="s">
        <v>130</v>
      </c>
      <c r="B31" s="6">
        <v>184.6</v>
      </c>
      <c r="C31" s="6">
        <v>72.2</v>
      </c>
      <c r="D31" s="6">
        <v>95</v>
      </c>
      <c r="E31" s="6">
        <v>55.4</v>
      </c>
      <c r="F31" s="5">
        <v>41.4</v>
      </c>
    </row>
    <row r="32" spans="1:6" s="5" customFormat="1" ht="13.15" customHeight="1">
      <c r="A32" s="5" t="s">
        <v>102</v>
      </c>
      <c r="B32" s="7"/>
      <c r="C32" s="7"/>
      <c r="D32" s="7"/>
    </row>
    <row r="33" spans="1:6" s="5" customFormat="1" ht="13.15" customHeight="1">
      <c r="A33" s="5" t="s">
        <v>103</v>
      </c>
      <c r="B33" s="7">
        <v>8.3000000000000007</v>
      </c>
      <c r="C33" s="7">
        <v>5.9</v>
      </c>
      <c r="D33" s="7">
        <v>4.9000000000000004</v>
      </c>
      <c r="E33" s="10">
        <v>4</v>
      </c>
      <c r="F33" s="5">
        <v>4.2</v>
      </c>
    </row>
    <row r="34" spans="1:6" s="5" customFormat="1" ht="13.15" customHeight="1">
      <c r="A34" s="5" t="s">
        <v>428</v>
      </c>
      <c r="B34" s="7"/>
      <c r="C34" s="7"/>
      <c r="D34" s="7"/>
    </row>
    <row r="35" spans="1:6" s="5" customFormat="1" ht="13.15" customHeight="1">
      <c r="A35" s="5" t="s">
        <v>429</v>
      </c>
      <c r="B35" s="7">
        <v>96</v>
      </c>
      <c r="C35" s="7">
        <v>65</v>
      </c>
      <c r="D35" s="7">
        <v>163</v>
      </c>
      <c r="E35" s="5">
        <v>174</v>
      </c>
      <c r="F35" s="5">
        <v>141</v>
      </c>
    </row>
    <row r="36" spans="1:6" s="5" customFormat="1" thickBot="1">
      <c r="A36" s="31"/>
      <c r="B36" s="31"/>
      <c r="C36" s="31"/>
      <c r="D36" s="348"/>
      <c r="E36" s="348"/>
      <c r="F36" s="31"/>
    </row>
    <row r="37" spans="1:6" s="5" customFormat="1" ht="12">
      <c r="D37" s="7"/>
      <c r="E37" s="7"/>
    </row>
    <row r="38" spans="1:6" s="5" customFormat="1" ht="12">
      <c r="D38" s="7"/>
      <c r="E38" s="7"/>
    </row>
    <row r="39" spans="1:6" s="5" customFormat="1" ht="12">
      <c r="D39" s="7"/>
      <c r="E39" s="7"/>
    </row>
    <row r="40" spans="1:6" s="5" customFormat="1" ht="12">
      <c r="D40" s="7"/>
      <c r="E40" s="7"/>
    </row>
  </sheetData>
  <hyperlinks>
    <hyperlink ref="A1" location="Содержание!A1" display="Вернуться в содержание" xr:uid="{1FDB9533-9A9A-4A1B-92E3-9F8063D740A7}"/>
  </hyperlinks>
  <pageMargins left="0.78740157480314965" right="0.78740157480314965" top="0.78740157480314965" bottom="0.78740157480314965" header="0.51181102362204722" footer="0.51181102362204722"/>
  <pageSetup paperSize="9" firstPageNumber="169" orientation="portrait" useFirstPageNumber="1" r:id="rId1"/>
  <headerFooter alignWithMargins="0">
    <oddFooter xml:space="preserve">&amp;C&amp;"Times New Roman,обычный"&amp;9&amp;P&amp;R&amp;"Times New Roman,обычный"&amp;9 </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J48"/>
  <sheetViews>
    <sheetView zoomScaleNormal="100" workbookViewId="0">
      <selection activeCell="I7" sqref="I7"/>
    </sheetView>
  </sheetViews>
  <sheetFormatPr defaultColWidth="8.85546875" defaultRowHeight="12.75"/>
  <cols>
    <col min="1" max="1" width="36.85546875" style="4" customWidth="1"/>
    <col min="2" max="3" width="9.28515625" style="4" customWidth="1"/>
    <col min="4" max="4" width="9.42578125" style="5" customWidth="1"/>
    <col min="5" max="5" width="9.28515625" style="5" customWidth="1"/>
    <col min="6" max="6" width="8.85546875" style="5" customWidth="1"/>
    <col min="7" max="16384" width="8.85546875" style="4"/>
  </cols>
  <sheetData>
    <row r="1" spans="1:10" s="14" customFormat="1" ht="15.75">
      <c r="A1" s="635" t="s">
        <v>695</v>
      </c>
    </row>
    <row r="2" spans="1:10" ht="18" customHeight="1">
      <c r="A2" s="876" t="s">
        <v>298</v>
      </c>
      <c r="B2" s="876"/>
      <c r="C2" s="876"/>
      <c r="D2" s="876"/>
      <c r="E2" s="876"/>
      <c r="F2" s="876"/>
    </row>
    <row r="3" spans="1:10" ht="12.75" customHeight="1"/>
    <row r="4" spans="1:10" ht="18" customHeight="1">
      <c r="A4" s="86" t="s">
        <v>104</v>
      </c>
      <c r="B4" s="64"/>
      <c r="C4" s="64"/>
      <c r="D4" s="64"/>
      <c r="E4" s="64"/>
    </row>
    <row r="5" spans="1:10" s="5" customFormat="1" ht="18" customHeight="1" thickBot="1">
      <c r="A5" s="169"/>
      <c r="B5" s="78"/>
      <c r="C5" s="78"/>
      <c r="D5" s="78"/>
      <c r="E5" s="32"/>
      <c r="F5" s="32"/>
    </row>
    <row r="6" spans="1:10" s="124" customFormat="1" ht="18" customHeight="1" thickBot="1">
      <c r="A6" s="697"/>
      <c r="B6" s="709">
        <v>2021</v>
      </c>
      <c r="C6" s="709">
        <v>2022</v>
      </c>
      <c r="D6" s="709">
        <v>2023</v>
      </c>
      <c r="E6" s="709">
        <v>2024</v>
      </c>
      <c r="F6" s="709">
        <v>2025</v>
      </c>
      <c r="G6" s="710"/>
    </row>
    <row r="7" spans="1:10" s="124" customFormat="1" ht="11.25" customHeight="1">
      <c r="A7" s="711"/>
      <c r="B7" s="710"/>
      <c r="C7" s="710"/>
      <c r="D7" s="710"/>
      <c r="E7" s="710"/>
    </row>
    <row r="8" spans="1:10" s="129" customFormat="1" ht="12">
      <c r="A8" s="979" t="s">
        <v>282</v>
      </c>
      <c r="B8" s="979"/>
      <c r="C8" s="979"/>
      <c r="D8" s="979"/>
      <c r="E8" s="979"/>
      <c r="F8" s="979"/>
    </row>
    <row r="9" spans="1:10" s="129" customFormat="1" ht="11.25" customHeight="1">
      <c r="A9" s="712"/>
      <c r="C9" s="70"/>
      <c r="D9" s="70"/>
    </row>
    <row r="10" spans="1:10" s="129" customFormat="1" ht="12">
      <c r="A10" s="713" t="s">
        <v>377</v>
      </c>
      <c r="B10" s="70">
        <v>75163.899999999994</v>
      </c>
      <c r="C10" s="70">
        <v>90428.3</v>
      </c>
      <c r="D10" s="70">
        <v>137318.20000000001</v>
      </c>
      <c r="E10" s="70">
        <v>200474.2</v>
      </c>
      <c r="F10" s="70">
        <f>F12+F13+F14</f>
        <v>195494.6</v>
      </c>
    </row>
    <row r="11" spans="1:10" s="129" customFormat="1" ht="12">
      <c r="A11" s="713"/>
      <c r="B11" s="68"/>
      <c r="C11" s="68"/>
      <c r="D11" s="68"/>
      <c r="E11" s="68"/>
    </row>
    <row r="12" spans="1:10" s="129" customFormat="1" ht="12">
      <c r="A12" s="471" t="s">
        <v>105</v>
      </c>
      <c r="B12" s="68">
        <v>3757.8</v>
      </c>
      <c r="C12" s="68">
        <v>4013.5</v>
      </c>
      <c r="D12" s="68">
        <v>12062.5</v>
      </c>
      <c r="E12" s="68">
        <v>23775.8</v>
      </c>
      <c r="F12" s="68">
        <v>18115.3</v>
      </c>
      <c r="J12" s="471"/>
    </row>
    <row r="13" spans="1:10" s="129" customFormat="1" ht="12">
      <c r="A13" s="471" t="s">
        <v>256</v>
      </c>
      <c r="B13" s="68">
        <v>5519.1</v>
      </c>
      <c r="C13" s="68">
        <v>8769</v>
      </c>
      <c r="D13" s="68">
        <v>15048.8</v>
      </c>
      <c r="E13" s="68">
        <v>16557.3</v>
      </c>
      <c r="F13" s="68">
        <v>28723.8</v>
      </c>
      <c r="J13" s="471"/>
    </row>
    <row r="14" spans="1:10" s="129" customFormat="1" ht="12">
      <c r="A14" s="471" t="s">
        <v>106</v>
      </c>
      <c r="B14" s="68">
        <v>65887</v>
      </c>
      <c r="C14" s="68">
        <v>77645.8</v>
      </c>
      <c r="D14" s="68">
        <v>110206.9</v>
      </c>
      <c r="E14" s="68">
        <v>160141.1</v>
      </c>
      <c r="F14" s="68">
        <v>148655.5</v>
      </c>
      <c r="J14" s="471"/>
    </row>
    <row r="15" spans="1:10" s="129" customFormat="1" ht="11.25" customHeight="1">
      <c r="A15" s="471"/>
      <c r="F15" s="68"/>
    </row>
    <row r="16" spans="1:10" s="129" customFormat="1" ht="12">
      <c r="A16" s="980" t="s">
        <v>409</v>
      </c>
      <c r="B16" s="980"/>
      <c r="C16" s="980"/>
      <c r="D16" s="980"/>
      <c r="E16" s="980"/>
      <c r="F16" s="980"/>
    </row>
    <row r="17" spans="1:7" s="129" customFormat="1" ht="9.75" customHeight="1">
      <c r="A17" s="691"/>
      <c r="B17" s="691"/>
      <c r="C17" s="691"/>
      <c r="D17" s="691"/>
      <c r="E17" s="691"/>
    </row>
    <row r="18" spans="1:7" s="129" customFormat="1" ht="12">
      <c r="A18" s="713" t="s">
        <v>377</v>
      </c>
      <c r="B18" s="124">
        <v>100</v>
      </c>
      <c r="C18" s="124">
        <v>100</v>
      </c>
      <c r="D18" s="124">
        <v>100</v>
      </c>
      <c r="E18" s="124">
        <v>100</v>
      </c>
      <c r="F18" s="124">
        <v>100</v>
      </c>
    </row>
    <row r="19" spans="1:7" s="129" customFormat="1" ht="12"/>
    <row r="20" spans="1:7" s="129" customFormat="1" ht="12">
      <c r="A20" s="471" t="s">
        <v>105</v>
      </c>
      <c r="B20" s="471">
        <v>5</v>
      </c>
      <c r="C20" s="471">
        <v>4.4000000000000004</v>
      </c>
      <c r="D20" s="471">
        <v>8.8000000000000007</v>
      </c>
      <c r="E20" s="471">
        <v>11.9</v>
      </c>
      <c r="F20" s="471">
        <f>F12/F10%</f>
        <v>9.2663940589663341</v>
      </c>
      <c r="G20" s="471"/>
    </row>
    <row r="21" spans="1:7" s="129" customFormat="1" ht="12">
      <c r="A21" s="471" t="s">
        <v>256</v>
      </c>
      <c r="B21" s="471">
        <v>7.3</v>
      </c>
      <c r="C21" s="471">
        <v>9.6999999999999993</v>
      </c>
      <c r="D21" s="471">
        <v>11</v>
      </c>
      <c r="E21" s="471">
        <v>8.1999999999999993</v>
      </c>
      <c r="F21" s="471">
        <f>F13/F10%</f>
        <v>14.692886657738882</v>
      </c>
      <c r="G21" s="471"/>
    </row>
    <row r="22" spans="1:7" s="129" customFormat="1" ht="12">
      <c r="A22" s="471" t="s">
        <v>106</v>
      </c>
      <c r="B22" s="471">
        <v>87.7</v>
      </c>
      <c r="C22" s="471">
        <v>85.9</v>
      </c>
      <c r="D22" s="471">
        <v>80.2</v>
      </c>
      <c r="E22" s="471">
        <v>79.900000000000006</v>
      </c>
      <c r="F22" s="471">
        <f>F14/F10%</f>
        <v>76.040719283294777</v>
      </c>
      <c r="G22" s="471"/>
    </row>
    <row r="23" spans="1:7" s="129" customFormat="1" thickBot="1">
      <c r="A23" s="495"/>
      <c r="B23" s="714"/>
      <c r="C23" s="714"/>
      <c r="D23" s="714"/>
      <c r="E23" s="714"/>
      <c r="F23" s="714"/>
    </row>
    <row r="24" spans="1:7" s="5" customFormat="1" ht="12"/>
    <row r="25" spans="1:7" s="5" customFormat="1" ht="12"/>
    <row r="26" spans="1:7" s="5" customFormat="1" ht="12"/>
    <row r="27" spans="1:7" s="5" customFormat="1" ht="12"/>
    <row r="28" spans="1:7" s="155" customFormat="1" ht="18" customHeight="1">
      <c r="A28" s="86" t="s">
        <v>283</v>
      </c>
      <c r="B28" s="64"/>
      <c r="C28" s="64"/>
      <c r="D28" s="64"/>
      <c r="E28" s="64"/>
    </row>
    <row r="29" spans="1:7" s="155" customFormat="1" ht="18" customHeight="1" thickBot="1">
      <c r="A29" s="169"/>
      <c r="B29" s="292"/>
      <c r="C29" s="292"/>
      <c r="D29" s="292"/>
      <c r="E29" s="292"/>
      <c r="F29" s="292"/>
    </row>
    <row r="30" spans="1:7" s="129" customFormat="1" ht="18" customHeight="1" thickBot="1">
      <c r="A30" s="715"/>
      <c r="B30" s="709">
        <v>2021</v>
      </c>
      <c r="C30" s="709">
        <v>2022</v>
      </c>
      <c r="D30" s="709">
        <v>2023</v>
      </c>
      <c r="E30" s="709">
        <v>2024</v>
      </c>
      <c r="F30" s="709">
        <v>2025</v>
      </c>
    </row>
    <row r="31" spans="1:7" s="129" customFormat="1" ht="11.25" customHeight="1">
      <c r="A31" s="716"/>
    </row>
    <row r="32" spans="1:7" s="129" customFormat="1" ht="12.95" customHeight="1">
      <c r="A32" s="979" t="s">
        <v>282</v>
      </c>
      <c r="B32" s="979"/>
      <c r="C32" s="979"/>
      <c r="D32" s="979"/>
      <c r="E32" s="979"/>
      <c r="F32" s="979"/>
    </row>
    <row r="33" spans="1:8" s="129" customFormat="1" ht="11.25" customHeight="1">
      <c r="A33" s="716"/>
    </row>
    <row r="34" spans="1:8" s="129" customFormat="1" ht="12.95" customHeight="1">
      <c r="A34" s="152" t="s">
        <v>377</v>
      </c>
      <c r="B34" s="70">
        <v>122843.3</v>
      </c>
      <c r="C34" s="70">
        <v>139417.5</v>
      </c>
      <c r="D34" s="70">
        <v>185054</v>
      </c>
      <c r="E34" s="70">
        <v>274301.2</v>
      </c>
      <c r="F34" s="70">
        <f>F36+F37+F38</f>
        <v>388310.6</v>
      </c>
    </row>
    <row r="35" spans="1:8" s="129" customFormat="1" ht="12.95" customHeight="1">
      <c r="A35" s="471"/>
      <c r="B35" s="68"/>
      <c r="C35" s="68"/>
      <c r="D35" s="68"/>
      <c r="E35" s="68"/>
    </row>
    <row r="36" spans="1:8" s="129" customFormat="1" ht="12.95" customHeight="1">
      <c r="A36" s="471" t="s">
        <v>105</v>
      </c>
      <c r="B36" s="68">
        <v>4418.3999999999996</v>
      </c>
      <c r="C36" s="68">
        <v>12613.6</v>
      </c>
      <c r="D36" s="68">
        <v>19014.400000000001</v>
      </c>
      <c r="E36" s="68">
        <v>32850.800000000003</v>
      </c>
      <c r="F36" s="68">
        <v>22573.1</v>
      </c>
    </row>
    <row r="37" spans="1:8" s="129" customFormat="1" ht="12.95" customHeight="1">
      <c r="A37" s="471" t="s">
        <v>256</v>
      </c>
      <c r="B37" s="68">
        <v>5883.1</v>
      </c>
      <c r="C37" s="68">
        <v>11492.4</v>
      </c>
      <c r="D37" s="68">
        <v>18041.099999999999</v>
      </c>
      <c r="E37" s="68">
        <v>28211.5</v>
      </c>
      <c r="F37" s="68">
        <v>40373</v>
      </c>
    </row>
    <row r="38" spans="1:8" s="129" customFormat="1" ht="12.95" customHeight="1">
      <c r="A38" s="471" t="s">
        <v>106</v>
      </c>
      <c r="B38" s="68">
        <v>112541.8</v>
      </c>
      <c r="C38" s="68">
        <v>115311.5</v>
      </c>
      <c r="D38" s="68">
        <v>147998.5</v>
      </c>
      <c r="E38" s="68">
        <v>213238.9</v>
      </c>
      <c r="F38" s="68">
        <v>325364.5</v>
      </c>
    </row>
    <row r="39" spans="1:8" s="129" customFormat="1" ht="11.25" customHeight="1">
      <c r="F39" s="68"/>
    </row>
    <row r="40" spans="1:8" s="129" customFormat="1" ht="12.95" customHeight="1">
      <c r="A40" s="980" t="s">
        <v>409</v>
      </c>
      <c r="B40" s="980"/>
      <c r="C40" s="980"/>
      <c r="D40" s="980"/>
      <c r="E40" s="980"/>
      <c r="F40" s="980"/>
    </row>
    <row r="41" spans="1:8" s="129" customFormat="1" ht="9.75" customHeight="1">
      <c r="A41" s="152"/>
      <c r="B41" s="493"/>
      <c r="C41" s="493"/>
      <c r="D41" s="493"/>
      <c r="E41" s="493"/>
    </row>
    <row r="42" spans="1:8" s="129" customFormat="1" ht="12">
      <c r="A42" s="152" t="s">
        <v>377</v>
      </c>
      <c r="B42" s="124">
        <v>100</v>
      </c>
      <c r="C42" s="124">
        <v>100</v>
      </c>
      <c r="D42" s="124">
        <v>100</v>
      </c>
      <c r="E42" s="124">
        <v>100</v>
      </c>
      <c r="F42" s="124">
        <v>100</v>
      </c>
    </row>
    <row r="43" spans="1:8" s="129" customFormat="1" ht="12">
      <c r="A43" s="471"/>
    </row>
    <row r="44" spans="1:8" s="129" customFormat="1" ht="12">
      <c r="A44" s="471" t="s">
        <v>105</v>
      </c>
      <c r="B44" s="129">
        <v>3.6</v>
      </c>
      <c r="C44" s="471">
        <v>9</v>
      </c>
      <c r="D44" s="471">
        <v>10.3</v>
      </c>
      <c r="E44" s="471">
        <v>12</v>
      </c>
      <c r="F44" s="471">
        <f>F36/F34%</f>
        <v>5.8131557572726571</v>
      </c>
      <c r="G44" s="471"/>
      <c r="H44" s="471"/>
    </row>
    <row r="45" spans="1:8" s="129" customFormat="1" ht="12">
      <c r="A45" s="471" t="s">
        <v>256</v>
      </c>
      <c r="B45" s="129">
        <v>4.8</v>
      </c>
      <c r="C45" s="471">
        <v>8.3000000000000007</v>
      </c>
      <c r="D45" s="471">
        <v>9.6999999999999993</v>
      </c>
      <c r="E45" s="471">
        <v>10.3</v>
      </c>
      <c r="F45" s="471">
        <f>F37/F34%</f>
        <v>10.397089340337349</v>
      </c>
      <c r="G45" s="471"/>
      <c r="H45" s="471"/>
    </row>
    <row r="46" spans="1:8" s="129" customFormat="1" ht="12">
      <c r="A46" s="471" t="s">
        <v>106</v>
      </c>
      <c r="B46" s="129">
        <v>91.6</v>
      </c>
      <c r="C46" s="471">
        <v>82.7</v>
      </c>
      <c r="D46" s="471">
        <v>80</v>
      </c>
      <c r="E46" s="471">
        <v>77.7</v>
      </c>
      <c r="F46" s="471">
        <f>F38/F34%</f>
        <v>83.789754902390001</v>
      </c>
      <c r="G46" s="471"/>
      <c r="H46" s="471"/>
    </row>
    <row r="47" spans="1:8" s="129" customFormat="1" thickBot="1">
      <c r="A47" s="495"/>
      <c r="B47" s="495"/>
      <c r="C47" s="495"/>
      <c r="D47" s="495"/>
      <c r="E47" s="495"/>
      <c r="F47" s="495"/>
      <c r="G47" s="471"/>
    </row>
    <row r="48" spans="1:8" s="129" customFormat="1" ht="12">
      <c r="G48" s="471"/>
    </row>
  </sheetData>
  <mergeCells count="5">
    <mergeCell ref="A2:F2"/>
    <mergeCell ref="A8:F8"/>
    <mergeCell ref="A16:F16"/>
    <mergeCell ref="A32:F32"/>
    <mergeCell ref="A40:F40"/>
  </mergeCells>
  <hyperlinks>
    <hyperlink ref="A1" location="Содержание!A1" display="Вернуться в содержание" xr:uid="{14E95473-5E4A-48FC-8716-BD8D99E380ED}"/>
  </hyperlinks>
  <pageMargins left="0.78740157480314965" right="0.78740157480314965" top="0.78740157480314965" bottom="0.78740157480314965" header="0.51181102362204722" footer="0.51181102362204722"/>
  <pageSetup paperSize="9" firstPageNumber="170" orientation="portrait" useFirstPageNumber="1" r:id="rId1"/>
  <headerFooter alignWithMargins="0">
    <oddFooter>&amp;C&amp;"Times New Roman,обычный"&amp;9&amp;P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AQ41"/>
  <sheetViews>
    <sheetView topLeftCell="A10" zoomScaleNormal="100" zoomScaleSheetLayoutView="100" workbookViewId="0">
      <selection activeCell="AJ40" sqref="AJ40"/>
    </sheetView>
  </sheetViews>
  <sheetFormatPr defaultRowHeight="12"/>
  <cols>
    <col min="1" max="1" width="38.85546875" style="132" customWidth="1"/>
    <col min="2" max="4" width="9.42578125" style="64" customWidth="1"/>
    <col min="5" max="5" width="9" style="64" customWidth="1"/>
    <col min="6" max="6" width="9.28515625" style="64" customWidth="1"/>
    <col min="7" max="33" width="0" style="64" hidden="1" customWidth="1"/>
    <col min="34" max="34" width="9.140625" style="405"/>
    <col min="35" max="35" width="12.85546875" style="64" customWidth="1"/>
    <col min="36" max="38" width="9.140625" style="64"/>
    <col min="39" max="39" width="9.5703125" style="64" bestFit="1" customWidth="1"/>
    <col min="40" max="40" width="9.140625" style="64"/>
    <col min="41" max="41" width="9.42578125" style="64" customWidth="1"/>
    <col min="42" max="16384" width="9.140625" style="64"/>
  </cols>
  <sheetData>
    <row r="1" spans="1:38" s="628" customFormat="1" ht="15.75">
      <c r="A1" s="686" t="s">
        <v>695</v>
      </c>
      <c r="AH1" s="629"/>
    </row>
    <row r="2" spans="1:38" ht="18" customHeight="1">
      <c r="A2" s="65" t="s">
        <v>7</v>
      </c>
    </row>
    <row r="3" spans="1:38" s="79" customFormat="1" ht="18" customHeight="1" thickBot="1">
      <c r="A3" s="406"/>
      <c r="B3" s="105"/>
      <c r="C3" s="105"/>
      <c r="D3" s="407"/>
      <c r="E3" s="32"/>
      <c r="F3" s="78"/>
      <c r="G3" s="105"/>
      <c r="H3" s="105"/>
      <c r="I3" s="105"/>
      <c r="J3" s="105"/>
      <c r="K3" s="105"/>
      <c r="L3" s="105"/>
      <c r="M3" s="105"/>
      <c r="N3" s="105"/>
      <c r="O3" s="105"/>
      <c r="P3" s="105"/>
      <c r="Q3" s="105"/>
      <c r="R3" s="105"/>
      <c r="S3" s="105"/>
      <c r="T3" s="105"/>
      <c r="U3" s="105"/>
      <c r="AH3" s="405"/>
    </row>
    <row r="4" spans="1:38" s="8" customFormat="1" ht="18" customHeight="1" thickBot="1">
      <c r="A4" s="87"/>
      <c r="B4" s="709">
        <v>2021</v>
      </c>
      <c r="C4" s="709">
        <v>2022</v>
      </c>
      <c r="D4" s="709">
        <v>2023</v>
      </c>
      <c r="E4" s="709">
        <v>2024</v>
      </c>
      <c r="F4" s="709">
        <v>2025</v>
      </c>
      <c r="G4" s="709">
        <v>2024</v>
      </c>
      <c r="H4" s="709">
        <v>2024</v>
      </c>
      <c r="I4" s="709">
        <v>2024</v>
      </c>
      <c r="J4" s="709">
        <v>2024</v>
      </c>
      <c r="K4" s="709">
        <v>2024</v>
      </c>
      <c r="L4" s="709">
        <v>2024</v>
      </c>
      <c r="M4" s="709">
        <v>2024</v>
      </c>
      <c r="N4" s="709">
        <v>2024</v>
      </c>
      <c r="O4" s="709">
        <v>2024</v>
      </c>
      <c r="P4" s="709">
        <v>2024</v>
      </c>
      <c r="Q4" s="709">
        <v>2024</v>
      </c>
      <c r="R4" s="709">
        <v>2024</v>
      </c>
      <c r="S4" s="709">
        <v>2024</v>
      </c>
      <c r="T4" s="709">
        <v>2024</v>
      </c>
      <c r="U4" s="709">
        <v>2024</v>
      </c>
      <c r="V4" s="709">
        <v>2024</v>
      </c>
      <c r="W4" s="709">
        <v>2024</v>
      </c>
      <c r="X4" s="709">
        <v>2024</v>
      </c>
      <c r="Y4" s="709">
        <v>2024</v>
      </c>
      <c r="Z4" s="709">
        <v>2024</v>
      </c>
      <c r="AA4" s="709">
        <v>2024</v>
      </c>
      <c r="AB4" s="709">
        <v>2024</v>
      </c>
      <c r="AC4" s="709">
        <v>2024</v>
      </c>
      <c r="AD4" s="709">
        <v>2024</v>
      </c>
      <c r="AE4" s="709">
        <v>2024</v>
      </c>
      <c r="AF4" s="709">
        <v>2024</v>
      </c>
      <c r="AG4" s="709">
        <v>2024</v>
      </c>
      <c r="AH4" s="409"/>
    </row>
    <row r="5" spans="1:38" s="131" customFormat="1" ht="12.95" customHeight="1">
      <c r="A5" s="85"/>
      <c r="B5" s="717"/>
      <c r="AH5" s="410"/>
    </row>
    <row r="6" spans="1:38" s="131" customFormat="1" ht="13.5" customHeight="1">
      <c r="A6" s="979" t="s">
        <v>282</v>
      </c>
      <c r="B6" s="979"/>
      <c r="C6" s="979"/>
      <c r="D6" s="979"/>
      <c r="E6" s="979"/>
      <c r="F6" s="979"/>
      <c r="AH6" s="410"/>
    </row>
    <row r="7" spans="1:38" s="131" customFormat="1" ht="13.5" customHeight="1">
      <c r="A7" s="490"/>
      <c r="B7" s="490"/>
      <c r="C7" s="490"/>
      <c r="D7" s="490"/>
      <c r="E7" s="490"/>
      <c r="F7" s="490"/>
      <c r="AH7" s="410"/>
    </row>
    <row r="8" spans="1:38" s="718" customFormat="1" ht="13.5" customHeight="1">
      <c r="A8" s="411" t="s">
        <v>377</v>
      </c>
      <c r="B8" s="70">
        <v>122843.29999999999</v>
      </c>
      <c r="C8" s="70">
        <v>139417.5</v>
      </c>
      <c r="D8" s="70">
        <v>185054</v>
      </c>
      <c r="E8" s="70">
        <v>274301.19999999995</v>
      </c>
      <c r="F8" s="310">
        <f>F10+F18</f>
        <v>388310.6</v>
      </c>
      <c r="J8" s="143">
        <v>45.3</v>
      </c>
      <c r="AH8" s="143"/>
      <c r="AI8" s="719"/>
    </row>
    <row r="9" spans="1:38" ht="13.5" customHeight="1">
      <c r="A9" s="44"/>
      <c r="B9" s="412"/>
      <c r="C9" s="412"/>
      <c r="D9" s="412"/>
      <c r="E9" s="412"/>
      <c r="J9" s="41"/>
      <c r="AH9" s="41"/>
      <c r="AI9" s="463"/>
    </row>
    <row r="10" spans="1:38" s="154" customFormat="1" ht="13.5" customHeight="1">
      <c r="A10" s="115" t="s">
        <v>176</v>
      </c>
      <c r="B10" s="310">
        <v>91012.4</v>
      </c>
      <c r="C10" s="310">
        <v>103193</v>
      </c>
      <c r="D10" s="310">
        <v>152980.4</v>
      </c>
      <c r="E10" s="310">
        <v>235823.59999999998</v>
      </c>
      <c r="F10" s="790">
        <f>F12+F13+F14+F15+F17</f>
        <v>288782.7</v>
      </c>
      <c r="J10" s="143"/>
      <c r="AH10" s="143"/>
      <c r="AI10" s="464"/>
    </row>
    <row r="11" spans="1:38" ht="13.5" customHeight="1">
      <c r="A11" s="44" t="s">
        <v>178</v>
      </c>
      <c r="B11" s="413"/>
      <c r="C11" s="413"/>
      <c r="D11" s="413"/>
      <c r="E11" s="413"/>
      <c r="J11" s="41"/>
      <c r="AH11" s="143"/>
      <c r="AI11" s="464"/>
    </row>
    <row r="12" spans="1:38" ht="13.5" customHeight="1">
      <c r="A12" s="10" t="s">
        <v>431</v>
      </c>
      <c r="B12" s="414">
        <v>4822.3999999999996</v>
      </c>
      <c r="C12" s="414">
        <v>11297.8</v>
      </c>
      <c r="D12" s="414">
        <v>22238.6</v>
      </c>
      <c r="E12" s="414">
        <v>55680.9</v>
      </c>
      <c r="F12" s="419">
        <v>87211.9</v>
      </c>
      <c r="J12" s="41"/>
      <c r="AH12" s="720"/>
      <c r="AI12" s="721"/>
    </row>
    <row r="13" spans="1:38" ht="13.5" customHeight="1">
      <c r="A13" s="44" t="s">
        <v>414</v>
      </c>
      <c r="B13" s="414">
        <v>2027.8</v>
      </c>
      <c r="C13" s="414">
        <v>3546.6</v>
      </c>
      <c r="D13" s="414">
        <v>5472.3</v>
      </c>
      <c r="E13" s="414">
        <v>5602.9</v>
      </c>
      <c r="F13" s="419">
        <v>13378.9</v>
      </c>
      <c r="J13" s="64">
        <v>15.2</v>
      </c>
      <c r="AH13" s="315"/>
      <c r="AI13" s="721"/>
    </row>
    <row r="14" spans="1:38" ht="13.5" customHeight="1">
      <c r="A14" s="44" t="s">
        <v>308</v>
      </c>
      <c r="B14" s="414">
        <v>38964.800000000003</v>
      </c>
      <c r="C14" s="414">
        <v>46439.6</v>
      </c>
      <c r="D14" s="414">
        <v>62403.5</v>
      </c>
      <c r="E14" s="414">
        <v>84668.7</v>
      </c>
      <c r="F14" s="419">
        <v>77017</v>
      </c>
      <c r="J14" s="41"/>
      <c r="AH14" s="315"/>
      <c r="AI14" s="721"/>
    </row>
    <row r="15" spans="1:38" s="415" customFormat="1" ht="13.5" customHeight="1">
      <c r="A15" s="44" t="s">
        <v>266</v>
      </c>
      <c r="B15" s="414">
        <v>1235.0999999999999</v>
      </c>
      <c r="C15" s="414">
        <v>846</v>
      </c>
      <c r="D15" s="414">
        <v>5783.1</v>
      </c>
      <c r="E15" s="414">
        <v>13825.8</v>
      </c>
      <c r="F15" s="419">
        <v>24801.200000000001</v>
      </c>
      <c r="J15" s="416"/>
      <c r="AH15" s="315"/>
      <c r="AI15" s="721"/>
    </row>
    <row r="16" spans="1:38" ht="13.5" customHeight="1">
      <c r="A16" s="44" t="s">
        <v>281</v>
      </c>
      <c r="B16" s="413"/>
      <c r="C16" s="413"/>
      <c r="D16" s="413"/>
      <c r="E16" s="413"/>
      <c r="F16" s="419"/>
      <c r="J16" s="41"/>
      <c r="AH16" s="315"/>
      <c r="AI16" s="721"/>
      <c r="AJ16" s="417"/>
      <c r="AK16" s="154"/>
      <c r="AL16" s="154"/>
    </row>
    <row r="17" spans="1:43" ht="13.5" customHeight="1">
      <c r="A17" s="44" t="s">
        <v>280</v>
      </c>
      <c r="B17" s="414">
        <v>43962.3</v>
      </c>
      <c r="C17" s="414">
        <v>41063</v>
      </c>
      <c r="D17" s="414">
        <v>57082.9</v>
      </c>
      <c r="E17" s="414">
        <v>76045.3</v>
      </c>
      <c r="F17" s="419">
        <v>86373.7</v>
      </c>
      <c r="J17" s="41"/>
      <c r="AH17" s="315"/>
      <c r="AI17" s="721"/>
      <c r="AJ17" s="417"/>
      <c r="AK17" s="154"/>
      <c r="AL17" s="154"/>
    </row>
    <row r="18" spans="1:43" s="154" customFormat="1" ht="13.5" customHeight="1">
      <c r="A18" s="115" t="s">
        <v>177</v>
      </c>
      <c r="B18" s="70">
        <v>31830.9</v>
      </c>
      <c r="C18" s="70">
        <v>36224.5</v>
      </c>
      <c r="D18" s="70">
        <v>32073.599999999999</v>
      </c>
      <c r="E18" s="70">
        <v>38477.600000000006</v>
      </c>
      <c r="F18" s="790">
        <f>F20+F21+F22</f>
        <v>99527.9</v>
      </c>
      <c r="J18" s="143"/>
      <c r="AH18" s="143"/>
      <c r="AI18" s="464"/>
      <c r="AJ18" s="417"/>
    </row>
    <row r="19" spans="1:43" ht="13.5" customHeight="1">
      <c r="A19" s="44" t="s">
        <v>178</v>
      </c>
      <c r="B19" s="413"/>
      <c r="C19" s="413"/>
      <c r="D19" s="413"/>
      <c r="J19" s="41"/>
      <c r="AH19" s="143"/>
      <c r="AI19" s="464"/>
      <c r="AJ19" s="417"/>
      <c r="AK19" s="417"/>
      <c r="AL19" s="417"/>
      <c r="AM19" s="417"/>
      <c r="AN19" s="418"/>
    </row>
    <row r="20" spans="1:43" ht="13.5" customHeight="1">
      <c r="A20" s="44" t="s">
        <v>313</v>
      </c>
      <c r="B20" s="414">
        <v>14398.3</v>
      </c>
      <c r="C20" s="414">
        <v>19632.7</v>
      </c>
      <c r="D20" s="414">
        <v>20141.5</v>
      </c>
      <c r="E20" s="414">
        <v>18462.400000000001</v>
      </c>
      <c r="F20" s="419">
        <v>76426.399999999994</v>
      </c>
      <c r="J20" s="41">
        <v>7.6</v>
      </c>
      <c r="AH20" s="315"/>
      <c r="AI20" s="721"/>
      <c r="AJ20" s="41"/>
      <c r="AK20" s="41"/>
      <c r="AM20" s="41"/>
      <c r="AN20" s="722"/>
      <c r="AO20" s="10"/>
      <c r="AP20" s="12"/>
      <c r="AQ20" s="47"/>
    </row>
    <row r="21" spans="1:43" ht="13.5" customHeight="1">
      <c r="A21" s="44" t="s">
        <v>415</v>
      </c>
      <c r="B21" s="414">
        <v>11012.7</v>
      </c>
      <c r="C21" s="414">
        <v>9403.2999999999993</v>
      </c>
      <c r="D21" s="414">
        <v>1696.7</v>
      </c>
      <c r="E21" s="414">
        <v>10422.200000000001</v>
      </c>
      <c r="F21" s="419">
        <v>14571.5</v>
      </c>
      <c r="J21" s="41"/>
      <c r="AH21" s="315"/>
      <c r="AI21" s="721"/>
      <c r="AJ21" s="41"/>
      <c r="AK21" s="41"/>
      <c r="AM21" s="41"/>
      <c r="AN21" s="722"/>
      <c r="AO21" s="10"/>
      <c r="AP21" s="12"/>
      <c r="AQ21" s="47"/>
    </row>
    <row r="22" spans="1:43" ht="13.5" customHeight="1">
      <c r="A22" s="44" t="s">
        <v>416</v>
      </c>
      <c r="B22" s="414">
        <v>6419.9</v>
      </c>
      <c r="C22" s="414">
        <v>7188.5</v>
      </c>
      <c r="D22" s="414">
        <v>10235.4</v>
      </c>
      <c r="E22" s="414">
        <v>9593</v>
      </c>
      <c r="F22" s="419">
        <v>8530</v>
      </c>
      <c r="J22" s="41"/>
      <c r="AH22" s="315"/>
      <c r="AI22" s="721"/>
      <c r="AJ22" s="41"/>
      <c r="AK22" s="41"/>
      <c r="AM22" s="41"/>
      <c r="AN22" s="722"/>
      <c r="AO22" s="10"/>
      <c r="AP22" s="12"/>
      <c r="AQ22" s="47"/>
    </row>
    <row r="23" spans="1:43" ht="13.5" customHeight="1">
      <c r="B23" s="41"/>
      <c r="D23" s="10"/>
      <c r="AH23" s="64"/>
    </row>
    <row r="24" spans="1:43" ht="13.5" customHeight="1">
      <c r="A24" s="980" t="s">
        <v>409</v>
      </c>
      <c r="B24" s="980"/>
      <c r="C24" s="980"/>
      <c r="D24" s="980"/>
      <c r="E24" s="980"/>
      <c r="F24" s="980"/>
      <c r="AH24" s="64"/>
    </row>
    <row r="25" spans="1:43" ht="13.5" customHeight="1">
      <c r="A25" s="9"/>
      <c r="B25" s="100"/>
      <c r="C25" s="100"/>
      <c r="D25" s="100"/>
      <c r="E25" s="100"/>
      <c r="F25" s="5"/>
      <c r="AH25" s="64"/>
    </row>
    <row r="26" spans="1:43" ht="13.5" customHeight="1">
      <c r="A26" s="411" t="s">
        <v>377</v>
      </c>
      <c r="B26" s="124">
        <v>100</v>
      </c>
      <c r="C26" s="124">
        <v>100</v>
      </c>
      <c r="D26" s="124">
        <v>100</v>
      </c>
      <c r="E26" s="124">
        <v>100</v>
      </c>
      <c r="F26" s="718">
        <v>100</v>
      </c>
      <c r="AH26" s="64"/>
    </row>
    <row r="27" spans="1:43" ht="13.5" customHeight="1">
      <c r="A27" s="44"/>
      <c r="AH27" s="64"/>
    </row>
    <row r="28" spans="1:43" ht="13.5" customHeight="1">
      <c r="A28" s="115" t="s">
        <v>176</v>
      </c>
      <c r="B28" s="310">
        <v>74.099999999999994</v>
      </c>
      <c r="C28" s="310">
        <v>74</v>
      </c>
      <c r="D28" s="310">
        <v>82.7</v>
      </c>
      <c r="E28" s="310">
        <v>86</v>
      </c>
      <c r="F28" s="791">
        <v>74.400000000000006</v>
      </c>
      <c r="AH28" s="41"/>
      <c r="AI28" s="405"/>
    </row>
    <row r="29" spans="1:43" ht="13.5" customHeight="1">
      <c r="A29" s="44" t="s">
        <v>178</v>
      </c>
      <c r="B29" s="413"/>
      <c r="C29" s="419"/>
      <c r="D29" s="419"/>
      <c r="E29" s="419"/>
      <c r="F29" s="41"/>
      <c r="AH29" s="64"/>
    </row>
    <row r="30" spans="1:43" ht="13.5" customHeight="1">
      <c r="A30" s="10" t="s">
        <v>431</v>
      </c>
      <c r="B30" s="414">
        <v>3.9</v>
      </c>
      <c r="C30" s="419">
        <v>8.1</v>
      </c>
      <c r="D30" s="419">
        <v>12</v>
      </c>
      <c r="E30" s="419">
        <v>20.3</v>
      </c>
      <c r="F30" s="41">
        <f>F12/F8%</f>
        <v>22.459314785638096</v>
      </c>
      <c r="AH30" s="64"/>
    </row>
    <row r="31" spans="1:43" ht="13.5" customHeight="1">
      <c r="A31" s="44" t="s">
        <v>414</v>
      </c>
      <c r="B31" s="414">
        <v>1.7</v>
      </c>
      <c r="C31" s="419">
        <v>2.5</v>
      </c>
      <c r="D31" s="419">
        <v>3</v>
      </c>
      <c r="E31" s="419">
        <v>2.1</v>
      </c>
      <c r="F31" s="41">
        <f>F13/F8%</f>
        <v>3.4454119975092103</v>
      </c>
      <c r="AH31" s="64"/>
    </row>
    <row r="32" spans="1:43" ht="13.5" customHeight="1">
      <c r="A32" s="44" t="s">
        <v>308</v>
      </c>
      <c r="B32" s="414">
        <v>31.7</v>
      </c>
      <c r="C32" s="419">
        <v>33.299999999999997</v>
      </c>
      <c r="D32" s="419">
        <v>33.700000000000003</v>
      </c>
      <c r="E32" s="419">
        <v>30.9</v>
      </c>
      <c r="F32" s="41">
        <f>F14/F8%</f>
        <v>19.833864952437562</v>
      </c>
    </row>
    <row r="33" spans="1:35" ht="13.5" customHeight="1">
      <c r="A33" s="44" t="s">
        <v>266</v>
      </c>
      <c r="B33" s="414">
        <v>1</v>
      </c>
      <c r="C33" s="419">
        <v>0.6</v>
      </c>
      <c r="D33" s="419">
        <v>3.1</v>
      </c>
      <c r="E33" s="419">
        <v>5</v>
      </c>
      <c r="F33" s="41">
        <f>F15/F8%</f>
        <v>6.3869490042249693</v>
      </c>
    </row>
    <row r="34" spans="1:35" ht="13.5" customHeight="1">
      <c r="A34" s="44" t="s">
        <v>281</v>
      </c>
      <c r="B34" s="413"/>
      <c r="C34" s="419"/>
      <c r="F34" s="41"/>
    </row>
    <row r="35" spans="1:35" ht="13.5" customHeight="1">
      <c r="A35" s="44" t="s">
        <v>280</v>
      </c>
      <c r="B35" s="414">
        <v>35.799999999999997</v>
      </c>
      <c r="C35" s="419">
        <v>29.5</v>
      </c>
      <c r="D35" s="419">
        <v>30.9</v>
      </c>
      <c r="E35" s="419">
        <v>27.7</v>
      </c>
      <c r="F35" s="41">
        <f>F17/F8%</f>
        <v>22.243456655574171</v>
      </c>
    </row>
    <row r="36" spans="1:35" ht="13.5" customHeight="1">
      <c r="A36" s="115" t="s">
        <v>177</v>
      </c>
      <c r="B36" s="70">
        <v>25.9</v>
      </c>
      <c r="C36" s="310">
        <v>26</v>
      </c>
      <c r="D36" s="310">
        <v>17.3</v>
      </c>
      <c r="E36" s="310">
        <v>14</v>
      </c>
      <c r="F36" s="791">
        <v>25.6</v>
      </c>
      <c r="AI36" s="41"/>
    </row>
    <row r="37" spans="1:35" ht="13.5" customHeight="1">
      <c r="A37" s="44" t="s">
        <v>178</v>
      </c>
      <c r="B37" s="413"/>
      <c r="C37" s="419"/>
      <c r="D37" s="419"/>
      <c r="E37" s="419"/>
      <c r="F37" s="41"/>
    </row>
    <row r="38" spans="1:35" ht="13.5" customHeight="1">
      <c r="A38" s="44" t="s">
        <v>313</v>
      </c>
      <c r="B38" s="414">
        <v>11.7</v>
      </c>
      <c r="C38" s="419">
        <v>14.1</v>
      </c>
      <c r="D38" s="419">
        <v>10.9</v>
      </c>
      <c r="E38" s="419">
        <v>6.7</v>
      </c>
      <c r="F38" s="41">
        <f>F20/F8%</f>
        <v>19.681770211784073</v>
      </c>
    </row>
    <row r="39" spans="1:35" ht="13.5" customHeight="1">
      <c r="A39" s="44" t="s">
        <v>415</v>
      </c>
      <c r="B39" s="414">
        <v>9</v>
      </c>
      <c r="C39" s="419">
        <v>6.7</v>
      </c>
      <c r="D39" s="419">
        <v>0.9</v>
      </c>
      <c r="E39" s="419">
        <v>3.8</v>
      </c>
      <c r="F39" s="41">
        <f>F21/F8%</f>
        <v>3.7525372729974409</v>
      </c>
    </row>
    <row r="40" spans="1:35" ht="13.5" customHeight="1">
      <c r="A40" s="44" t="s">
        <v>416</v>
      </c>
      <c r="B40" s="414">
        <v>5.2</v>
      </c>
      <c r="C40" s="419">
        <v>5.2</v>
      </c>
      <c r="D40" s="419">
        <v>5.5</v>
      </c>
      <c r="E40" s="419">
        <v>3.5</v>
      </c>
      <c r="F40" s="41">
        <f>F22/F8%</f>
        <v>2.1966951198344833</v>
      </c>
    </row>
    <row r="41" spans="1:35" ht="12.75" customHeight="1" thickBot="1">
      <c r="A41" s="135"/>
      <c r="B41" s="109"/>
      <c r="C41" s="109"/>
      <c r="D41" s="109"/>
      <c r="E41" s="109"/>
      <c r="F41" s="109"/>
    </row>
  </sheetData>
  <mergeCells count="2">
    <mergeCell ref="A24:F24"/>
    <mergeCell ref="A6:F6"/>
  </mergeCells>
  <hyperlinks>
    <hyperlink ref="A1" location="Содержание!A1" display="Вернуться в содержание" xr:uid="{A9C52057-D12C-4ED7-8E4C-D48A0798EA1D}"/>
  </hyperlinks>
  <pageMargins left="0.78740157480314965" right="0.78740157480314965" top="0.74803149606299213" bottom="0.74803149606299213" header="0.51181102362204722" footer="0.51181102362204722"/>
  <pageSetup paperSize="9" firstPageNumber="171" orientation="portrait" useFirstPageNumber="1" r:id="rId1"/>
  <headerFooter alignWithMargins="0">
    <oddFooter>&amp;C&amp;"Times New Roman,обычный"&amp;9&amp;P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A1:F57"/>
  <sheetViews>
    <sheetView zoomScaleNormal="100" workbookViewId="0">
      <selection activeCell="A2" sqref="A2"/>
    </sheetView>
  </sheetViews>
  <sheetFormatPr defaultColWidth="8.85546875" defaultRowHeight="12.75"/>
  <cols>
    <col min="1" max="1" width="41" style="132" customWidth="1"/>
    <col min="2" max="5" width="9.42578125" style="64" customWidth="1"/>
    <col min="6" max="6" width="8.85546875" style="64" customWidth="1"/>
    <col min="7" max="16384" width="8.85546875" style="4"/>
  </cols>
  <sheetData>
    <row r="1" spans="1:6" ht="15.75">
      <c r="A1" s="686" t="s">
        <v>695</v>
      </c>
    </row>
    <row r="2" spans="1:6" ht="18" customHeight="1">
      <c r="A2" s="86" t="s">
        <v>8</v>
      </c>
    </row>
    <row r="3" spans="1:6" ht="15" customHeight="1" thickBot="1">
      <c r="A3" s="169"/>
      <c r="B3" s="78"/>
      <c r="C3" s="78"/>
      <c r="D3" s="78"/>
      <c r="E3" s="31"/>
      <c r="F3" s="5"/>
    </row>
    <row r="4" spans="1:6" ht="18" customHeight="1" thickBot="1">
      <c r="A4" s="87"/>
      <c r="B4" s="709">
        <v>2021</v>
      </c>
      <c r="C4" s="709">
        <v>2022</v>
      </c>
      <c r="D4" s="709">
        <v>2023</v>
      </c>
      <c r="E4" s="709">
        <v>2024</v>
      </c>
      <c r="F4" s="709">
        <v>2025</v>
      </c>
    </row>
    <row r="5" spans="1:6" ht="11.25" customHeight="1">
      <c r="A5" s="85"/>
    </row>
    <row r="6" spans="1:6" ht="13.5" customHeight="1">
      <c r="A6" s="979" t="s">
        <v>282</v>
      </c>
      <c r="B6" s="979"/>
      <c r="C6" s="979"/>
      <c r="D6" s="979"/>
      <c r="E6" s="979"/>
      <c r="F6" s="490"/>
    </row>
    <row r="7" spans="1:6" ht="11.25" customHeight="1">
      <c r="A7" s="85"/>
    </row>
    <row r="8" spans="1:6" ht="13.5" customHeight="1">
      <c r="A8" s="107" t="s">
        <v>377</v>
      </c>
      <c r="B8" s="25">
        <v>122843.3</v>
      </c>
      <c r="C8" s="25">
        <f>C10+C11+C12</f>
        <v>139417.5</v>
      </c>
      <c r="D8" s="70">
        <v>185054</v>
      </c>
      <c r="E8" s="70">
        <v>274301.19999999995</v>
      </c>
      <c r="F8" s="70">
        <f>F10+F11+F12</f>
        <v>388310.6</v>
      </c>
    </row>
    <row r="9" spans="1:6" ht="13.5" customHeight="1">
      <c r="B9" s="180"/>
      <c r="C9" s="180"/>
      <c r="D9" s="180"/>
      <c r="E9" s="180"/>
      <c r="F9" s="180"/>
    </row>
    <row r="10" spans="1:6" ht="13.5" customHeight="1">
      <c r="A10" s="98" t="s">
        <v>121</v>
      </c>
      <c r="B10" s="180">
        <v>92002.6</v>
      </c>
      <c r="C10" s="180">
        <v>105334.5</v>
      </c>
      <c r="D10" s="180">
        <v>144678.20000000001</v>
      </c>
      <c r="E10" s="180">
        <v>212343.3</v>
      </c>
      <c r="F10" s="180">
        <v>340786.2</v>
      </c>
    </row>
    <row r="11" spans="1:6" ht="13.5" customHeight="1">
      <c r="A11" s="98" t="s">
        <v>465</v>
      </c>
      <c r="B11" s="180">
        <v>16850.3</v>
      </c>
      <c r="C11" s="180">
        <v>17461</v>
      </c>
      <c r="D11" s="180">
        <v>31920.5</v>
      </c>
      <c r="E11" s="180">
        <v>50032.5</v>
      </c>
      <c r="F11" s="180">
        <v>38171.300000000003</v>
      </c>
    </row>
    <row r="12" spans="1:6" ht="13.5" customHeight="1">
      <c r="A12" s="98" t="s">
        <v>122</v>
      </c>
      <c r="B12" s="180">
        <v>13990.4</v>
      </c>
      <c r="C12" s="180">
        <v>16622</v>
      </c>
      <c r="D12" s="180">
        <v>8455.2999999999993</v>
      </c>
      <c r="E12" s="180">
        <v>11925.4</v>
      </c>
      <c r="F12" s="180">
        <v>9353.1</v>
      </c>
    </row>
    <row r="13" spans="1:6" ht="13.5" customHeight="1">
      <c r="A13" s="98"/>
      <c r="B13" s="41"/>
      <c r="C13" s="41"/>
      <c r="D13" s="41"/>
      <c r="E13" s="276"/>
      <c r="F13" s="276"/>
    </row>
    <row r="14" spans="1:6" ht="13.5" customHeight="1">
      <c r="A14" s="980" t="s">
        <v>409</v>
      </c>
      <c r="B14" s="980"/>
      <c r="C14" s="980"/>
      <c r="D14" s="980"/>
      <c r="E14" s="980"/>
      <c r="F14" s="691"/>
    </row>
    <row r="15" spans="1:6" ht="13.5" customHeight="1">
      <c r="A15" s="9"/>
      <c r="B15" s="100"/>
      <c r="C15" s="100"/>
      <c r="D15" s="100"/>
      <c r="E15" s="5"/>
      <c r="F15" s="5"/>
    </row>
    <row r="16" spans="1:6" ht="13.5" customHeight="1">
      <c r="A16" s="411" t="s">
        <v>377</v>
      </c>
      <c r="B16" s="124">
        <v>100</v>
      </c>
      <c r="C16" s="124">
        <v>100</v>
      </c>
      <c r="D16" s="124">
        <v>100</v>
      </c>
      <c r="E16" s="124">
        <v>100</v>
      </c>
      <c r="F16" s="124">
        <v>100</v>
      </c>
    </row>
    <row r="17" spans="1:6" ht="13.5" customHeight="1">
      <c r="A17" s="98"/>
      <c r="D17" s="40"/>
    </row>
    <row r="18" spans="1:6" ht="13.5" customHeight="1">
      <c r="A18" s="98" t="s">
        <v>121</v>
      </c>
      <c r="B18" s="64">
        <v>74.900000000000006</v>
      </c>
      <c r="C18" s="40">
        <v>75.599999999999994</v>
      </c>
      <c r="D18" s="40">
        <v>78.2</v>
      </c>
      <c r="E18" s="41">
        <v>77.400000000000006</v>
      </c>
      <c r="F18" s="41">
        <f>F10/F8%</f>
        <v>87.761240615115852</v>
      </c>
    </row>
    <row r="19" spans="1:6" ht="13.5" customHeight="1">
      <c r="A19" s="98" t="s">
        <v>465</v>
      </c>
      <c r="B19" s="64">
        <v>13.7</v>
      </c>
      <c r="C19" s="40">
        <v>12.5</v>
      </c>
      <c r="D19" s="40">
        <v>17.2</v>
      </c>
      <c r="E19" s="41">
        <v>18.2</v>
      </c>
      <c r="F19" s="41">
        <f>F11/F8%</f>
        <v>9.830094774646895</v>
      </c>
    </row>
    <row r="20" spans="1:6" ht="13.5" customHeight="1">
      <c r="A20" s="98" t="s">
        <v>122</v>
      </c>
      <c r="B20" s="64">
        <v>11.4</v>
      </c>
      <c r="C20" s="64">
        <v>11.9</v>
      </c>
      <c r="D20" s="40">
        <v>4.5999999999999996</v>
      </c>
      <c r="E20" s="41">
        <v>4.4000000000000004</v>
      </c>
      <c r="F20" s="41">
        <f>F12/F8%</f>
        <v>2.4086646102372691</v>
      </c>
    </row>
    <row r="21" spans="1:6" ht="13.5" customHeight="1" thickBot="1">
      <c r="A21" s="135"/>
      <c r="B21" s="78"/>
      <c r="C21" s="78"/>
      <c r="D21" s="78"/>
      <c r="E21" s="78"/>
      <c r="F21" s="78"/>
    </row>
    <row r="24" spans="1:6" ht="15.75">
      <c r="A24" s="421" t="s">
        <v>568</v>
      </c>
      <c r="B24" s="4"/>
      <c r="C24" s="4"/>
      <c r="D24" s="4"/>
      <c r="E24" s="5"/>
      <c r="F24" s="5"/>
    </row>
    <row r="25" spans="1:6" ht="15" customHeight="1" thickBot="1">
      <c r="A25" s="422"/>
      <c r="B25" s="167"/>
      <c r="C25" s="39"/>
      <c r="D25" s="39"/>
      <c r="E25" s="31"/>
      <c r="F25" s="31"/>
    </row>
    <row r="26" spans="1:6" ht="18" customHeight="1" thickBot="1">
      <c r="A26" s="106"/>
      <c r="B26" s="709">
        <v>2021</v>
      </c>
      <c r="C26" s="709">
        <v>2022</v>
      </c>
      <c r="D26" s="709">
        <v>2023</v>
      </c>
      <c r="E26" s="709">
        <v>2024</v>
      </c>
      <c r="F26" s="792">
        <v>2025</v>
      </c>
    </row>
    <row r="27" spans="1:6" ht="11.25" customHeight="1">
      <c r="A27" s="99"/>
      <c r="B27" s="5" t="s">
        <v>224</v>
      </c>
      <c r="C27" s="5" t="s">
        <v>224</v>
      </c>
      <c r="D27" s="5" t="s">
        <v>224</v>
      </c>
      <c r="E27" s="5"/>
      <c r="F27" s="5"/>
    </row>
    <row r="28" spans="1:6">
      <c r="A28" s="979" t="s">
        <v>126</v>
      </c>
      <c r="B28" s="979"/>
      <c r="C28" s="979"/>
      <c r="D28" s="979"/>
      <c r="E28" s="979"/>
      <c r="F28" s="490"/>
    </row>
    <row r="29" spans="1:6" ht="11.25" customHeight="1">
      <c r="A29" s="99"/>
      <c r="B29" s="5"/>
      <c r="C29" s="5"/>
      <c r="D29" s="5"/>
      <c r="E29" s="5"/>
      <c r="F29" s="5"/>
    </row>
    <row r="30" spans="1:6">
      <c r="A30" s="9" t="s">
        <v>404</v>
      </c>
      <c r="B30" s="46">
        <f>B32+B33+B34+B35+B36+B37+B38+B39+B40</f>
        <v>122843.3</v>
      </c>
      <c r="C30" s="46">
        <f>C32+C33+C34+C35+C36+C37+C38+C39+C40</f>
        <v>139417.50000000003</v>
      </c>
      <c r="D30" s="70">
        <v>185054</v>
      </c>
      <c r="E30" s="70">
        <v>274301.19999999995</v>
      </c>
      <c r="F30" s="70">
        <f>F32+F33+F34+F35+F36+F37+F38+F39+F40</f>
        <v>388310.6</v>
      </c>
    </row>
    <row r="31" spans="1:6">
      <c r="A31" s="10"/>
      <c r="B31" s="21"/>
      <c r="C31" s="21"/>
      <c r="D31" s="21"/>
      <c r="E31" s="21"/>
      <c r="F31" s="21"/>
    </row>
    <row r="32" spans="1:6" ht="12.6" customHeight="1">
      <c r="A32" s="5" t="s">
        <v>159</v>
      </c>
      <c r="B32" s="21">
        <v>5830.8</v>
      </c>
      <c r="C32" s="21">
        <v>4681.3999999999996</v>
      </c>
      <c r="D32" s="21">
        <v>7233.7</v>
      </c>
      <c r="E32" s="21">
        <v>8836.2000000000007</v>
      </c>
      <c r="F32" s="21">
        <v>8228.4</v>
      </c>
    </row>
    <row r="33" spans="1:6">
      <c r="A33" s="23" t="s">
        <v>372</v>
      </c>
      <c r="B33" s="21">
        <v>24880.400000000001</v>
      </c>
      <c r="C33" s="21">
        <v>31013.5</v>
      </c>
      <c r="D33" s="21">
        <v>34220.1</v>
      </c>
      <c r="E33" s="21">
        <v>49367</v>
      </c>
      <c r="F33" s="21">
        <v>80606.7</v>
      </c>
    </row>
    <row r="34" spans="1:6">
      <c r="A34" s="5" t="s">
        <v>373</v>
      </c>
      <c r="B34" s="21">
        <v>17928.3</v>
      </c>
      <c r="C34" s="21">
        <v>19772.099999999999</v>
      </c>
      <c r="D34" s="21">
        <v>30197.5</v>
      </c>
      <c r="E34" s="21">
        <v>46060</v>
      </c>
      <c r="F34" s="21">
        <v>57148.4</v>
      </c>
    </row>
    <row r="35" spans="1:6">
      <c r="A35" s="23" t="s">
        <v>160</v>
      </c>
      <c r="B35" s="21">
        <v>3678.9</v>
      </c>
      <c r="C35" s="21">
        <v>4236</v>
      </c>
      <c r="D35" s="21">
        <v>7214.3</v>
      </c>
      <c r="E35" s="21">
        <v>11835.2</v>
      </c>
      <c r="F35" s="21">
        <v>14285.7</v>
      </c>
    </row>
    <row r="36" spans="1:6">
      <c r="A36" s="10" t="s">
        <v>161</v>
      </c>
      <c r="B36" s="21">
        <v>5481.1</v>
      </c>
      <c r="C36" s="21">
        <v>11810</v>
      </c>
      <c r="D36" s="21">
        <v>12863.7</v>
      </c>
      <c r="E36" s="21">
        <v>23593.5</v>
      </c>
      <c r="F36" s="21">
        <v>28441.200000000001</v>
      </c>
    </row>
    <row r="37" spans="1:6">
      <c r="A37" s="10" t="s">
        <v>349</v>
      </c>
      <c r="B37" s="21">
        <v>2763.5</v>
      </c>
      <c r="C37" s="21">
        <v>2408.1</v>
      </c>
      <c r="D37" s="21">
        <v>5934.6</v>
      </c>
      <c r="E37" s="21">
        <v>5623.2</v>
      </c>
      <c r="F37" s="21">
        <v>7968.6</v>
      </c>
    </row>
    <row r="38" spans="1:6">
      <c r="A38" s="10" t="s">
        <v>163</v>
      </c>
      <c r="B38" s="21">
        <v>12657.5</v>
      </c>
      <c r="C38" s="21">
        <v>14261.1</v>
      </c>
      <c r="D38" s="21">
        <v>19365.900000000001</v>
      </c>
      <c r="E38" s="21">
        <v>25139.8</v>
      </c>
      <c r="F38" s="21">
        <v>38954.5</v>
      </c>
    </row>
    <row r="39" spans="1:6">
      <c r="A39" s="73" t="s">
        <v>216</v>
      </c>
      <c r="B39" s="21">
        <v>42852.800000000003</v>
      </c>
      <c r="C39" s="21">
        <v>42801.1</v>
      </c>
      <c r="D39" s="21">
        <v>54506.2</v>
      </c>
      <c r="E39" s="21">
        <v>85633.1</v>
      </c>
      <c r="F39" s="21">
        <v>124469</v>
      </c>
    </row>
    <row r="40" spans="1:6">
      <c r="A40" s="74" t="s">
        <v>217</v>
      </c>
      <c r="B40" s="21">
        <v>6770</v>
      </c>
      <c r="C40" s="21">
        <v>8434.2000000000007</v>
      </c>
      <c r="D40" s="21">
        <v>13518</v>
      </c>
      <c r="E40" s="21">
        <v>18213.2</v>
      </c>
      <c r="F40" s="21">
        <v>28208.1</v>
      </c>
    </row>
    <row r="41" spans="1:6">
      <c r="A41" s="10"/>
      <c r="B41" s="10"/>
      <c r="C41" s="5"/>
      <c r="D41" s="5"/>
      <c r="E41" s="21"/>
      <c r="F41" s="21"/>
    </row>
    <row r="42" spans="1:6">
      <c r="A42" s="979" t="s">
        <v>567</v>
      </c>
      <c r="B42" s="979"/>
      <c r="C42" s="979"/>
      <c r="D42" s="979"/>
      <c r="E42" s="979"/>
      <c r="F42" s="490"/>
    </row>
    <row r="43" spans="1:6">
      <c r="A43" s="99"/>
      <c r="B43" s="5"/>
      <c r="C43" s="5"/>
      <c r="D43" s="5"/>
      <c r="E43" s="5"/>
      <c r="F43" s="5"/>
    </row>
    <row r="44" spans="1:6">
      <c r="A44" s="9" t="s">
        <v>404</v>
      </c>
      <c r="B44" s="491">
        <v>100</v>
      </c>
      <c r="C44" s="491">
        <v>100</v>
      </c>
      <c r="D44" s="491">
        <v>100</v>
      </c>
      <c r="E44" s="491">
        <v>100</v>
      </c>
      <c r="F44" s="491">
        <v>100</v>
      </c>
    </row>
    <row r="45" spans="1:6">
      <c r="A45" s="10"/>
      <c r="B45" s="21"/>
      <c r="C45" s="21"/>
      <c r="D45" s="21"/>
    </row>
    <row r="46" spans="1:6">
      <c r="A46" s="5" t="s">
        <v>159</v>
      </c>
      <c r="B46" s="21">
        <v>4.7</v>
      </c>
      <c r="C46" s="21">
        <v>3.4</v>
      </c>
      <c r="D46" s="21">
        <v>3.9</v>
      </c>
      <c r="E46" s="21">
        <v>3.2</v>
      </c>
      <c r="F46" s="21">
        <f>F32/F30%</f>
        <v>2.1190253369338876</v>
      </c>
    </row>
    <row r="47" spans="1:6">
      <c r="A47" s="23" t="s">
        <v>372</v>
      </c>
      <c r="B47" s="21">
        <v>20.3</v>
      </c>
      <c r="C47" s="21">
        <v>22.3</v>
      </c>
      <c r="D47" s="21">
        <v>18.5</v>
      </c>
      <c r="E47" s="21">
        <v>18</v>
      </c>
      <c r="F47" s="21">
        <f>F33/F30%</f>
        <v>20.758305335986194</v>
      </c>
    </row>
    <row r="48" spans="1:6">
      <c r="A48" s="5" t="s">
        <v>373</v>
      </c>
      <c r="B48" s="21">
        <v>14.6</v>
      </c>
      <c r="C48" s="21">
        <v>14.2</v>
      </c>
      <c r="D48" s="21">
        <v>16.3</v>
      </c>
      <c r="E48" s="21">
        <v>16.8</v>
      </c>
      <c r="F48" s="21">
        <f>F34/F30%</f>
        <v>14.717187735797067</v>
      </c>
    </row>
    <row r="49" spans="1:6">
      <c r="A49" s="23" t="s">
        <v>160</v>
      </c>
      <c r="B49" s="21">
        <v>3</v>
      </c>
      <c r="C49" s="21">
        <v>3</v>
      </c>
      <c r="D49" s="21">
        <v>3.9</v>
      </c>
      <c r="E49" s="21">
        <v>4.3</v>
      </c>
      <c r="F49" s="21">
        <f>F35/F30%</f>
        <v>3.6789363978217442</v>
      </c>
    </row>
    <row r="50" spans="1:6">
      <c r="A50" s="10" t="s">
        <v>161</v>
      </c>
      <c r="B50" s="21">
        <v>4.5</v>
      </c>
      <c r="C50" s="21">
        <v>8.5</v>
      </c>
      <c r="D50" s="21">
        <v>6.9</v>
      </c>
      <c r="E50" s="21">
        <v>8.6</v>
      </c>
      <c r="F50" s="21">
        <f>F36/F30%</f>
        <v>7.3243429357838812</v>
      </c>
    </row>
    <row r="51" spans="1:6">
      <c r="A51" s="10" t="s">
        <v>349</v>
      </c>
      <c r="B51" s="21">
        <v>2.2000000000000002</v>
      </c>
      <c r="C51" s="21">
        <v>1.7</v>
      </c>
      <c r="D51" s="21">
        <v>3.2</v>
      </c>
      <c r="E51" s="21">
        <v>2.1</v>
      </c>
      <c r="F51" s="21">
        <f>F37/F30%</f>
        <v>2.0521201326978971</v>
      </c>
    </row>
    <row r="52" spans="1:6">
      <c r="A52" s="10" t="s">
        <v>163</v>
      </c>
      <c r="B52" s="21">
        <v>10.3</v>
      </c>
      <c r="C52" s="21">
        <v>10.199999999999999</v>
      </c>
      <c r="D52" s="21">
        <v>10.5</v>
      </c>
      <c r="E52" s="21">
        <v>9.1999999999999993</v>
      </c>
      <c r="F52" s="21">
        <f>F38/F30%</f>
        <v>10.031788985415284</v>
      </c>
    </row>
    <row r="53" spans="1:6">
      <c r="A53" s="73" t="s">
        <v>216</v>
      </c>
      <c r="B53" s="21">
        <v>34.9</v>
      </c>
      <c r="C53" s="21">
        <v>30.7</v>
      </c>
      <c r="D53" s="21">
        <v>29.5</v>
      </c>
      <c r="E53" s="21">
        <v>31.2</v>
      </c>
      <c r="F53" s="21">
        <f>F39/F30%</f>
        <v>32.053979469012695</v>
      </c>
    </row>
    <row r="54" spans="1:6">
      <c r="A54" s="74" t="s">
        <v>217</v>
      </c>
      <c r="B54" s="21">
        <v>5.5</v>
      </c>
      <c r="C54" s="21">
        <v>6</v>
      </c>
      <c r="D54" s="21">
        <v>7.3</v>
      </c>
      <c r="E54" s="21">
        <v>6.6</v>
      </c>
      <c r="F54" s="21">
        <f>F40/F30%</f>
        <v>7.264313670551358</v>
      </c>
    </row>
    <row r="55" spans="1:6" ht="13.5" thickBot="1">
      <c r="A55" s="31"/>
      <c r="B55" s="39"/>
      <c r="C55" s="39"/>
      <c r="D55" s="39"/>
      <c r="E55" s="31"/>
      <c r="F55" s="31"/>
    </row>
    <row r="57" spans="1:6">
      <c r="B57" s="419"/>
      <c r="C57" s="419"/>
      <c r="D57" s="419"/>
      <c r="E57" s="419"/>
      <c r="F57" s="419"/>
    </row>
  </sheetData>
  <mergeCells count="4">
    <mergeCell ref="A6:E6"/>
    <mergeCell ref="A14:E14"/>
    <mergeCell ref="A28:E28"/>
    <mergeCell ref="A42:E42"/>
  </mergeCells>
  <hyperlinks>
    <hyperlink ref="A1" location="Содержание!A1" display="Вернуться в содержание" xr:uid="{370385B7-FD4D-4D87-8A60-CD61EEF145EA}"/>
  </hyperlinks>
  <pageMargins left="0.78740157480314965" right="0.78740157480314965" top="0.78740157480314965" bottom="0.78740157480314965" header="0.51181102362204722" footer="0.51181102362204722"/>
  <pageSetup paperSize="9" scale="99" firstPageNumber="172" fitToHeight="0" orientation="portrait" useFirstPageNumber="1" r:id="rId1"/>
  <headerFooter alignWithMargins="0">
    <oddFooter>&amp;C&amp;"Times New Roman,обычный"&amp;9&amp;P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fitToPage="1"/>
  </sheetPr>
  <dimension ref="A1:H79"/>
  <sheetViews>
    <sheetView zoomScaleNormal="100" workbookViewId="0">
      <selection activeCell="M14" sqref="M14"/>
    </sheetView>
  </sheetViews>
  <sheetFormatPr defaultColWidth="8.85546875" defaultRowHeight="12.75"/>
  <cols>
    <col min="1" max="1" width="41.28515625" style="12" customWidth="1"/>
    <col min="2" max="2" width="9.140625" style="12" customWidth="1"/>
    <col min="3" max="3" width="9.140625" style="56" customWidth="1"/>
    <col min="4" max="4" width="9.42578125" style="12" customWidth="1"/>
    <col min="5" max="5" width="8.85546875" style="12" customWidth="1"/>
    <col min="6" max="6" width="10.42578125" style="56" customWidth="1"/>
    <col min="7" max="7" width="11" style="56" customWidth="1"/>
    <col min="8" max="8" width="19.85546875" style="56" customWidth="1"/>
    <col min="9" max="16384" width="8.85546875" style="56"/>
  </cols>
  <sheetData>
    <row r="1" spans="1:8" ht="15.75">
      <c r="A1" s="635" t="s">
        <v>695</v>
      </c>
    </row>
    <row r="2" spans="1:8" ht="18" customHeight="1">
      <c r="A2" s="288" t="s">
        <v>569</v>
      </c>
      <c r="B2" s="137"/>
    </row>
    <row r="3" spans="1:8" ht="18" customHeight="1">
      <c r="A3" s="334" t="s">
        <v>697</v>
      </c>
      <c r="B3" s="137"/>
    </row>
    <row r="4" spans="1:8" ht="15" customHeight="1" thickBot="1">
      <c r="A4" s="682"/>
      <c r="B4" s="337"/>
      <c r="C4" s="55"/>
      <c r="D4" s="55"/>
      <c r="E4" s="55"/>
    </row>
    <row r="5" spans="1:8" s="377" customFormat="1" ht="18" customHeight="1" thickBot="1">
      <c r="A5" s="138"/>
      <c r="B5" s="709">
        <v>2021</v>
      </c>
      <c r="C5" s="709">
        <v>2022</v>
      </c>
      <c r="D5" s="709">
        <v>2023</v>
      </c>
      <c r="E5" s="709">
        <v>2024</v>
      </c>
      <c r="F5" s="709">
        <v>2025</v>
      </c>
    </row>
    <row r="6" spans="1:8" s="377" customFormat="1" ht="7.5" customHeight="1">
      <c r="A6" s="176"/>
      <c r="B6" s="176"/>
      <c r="C6" s="67"/>
      <c r="D6" s="67"/>
      <c r="E6" s="67"/>
    </row>
    <row r="7" spans="1:8" s="12" customFormat="1" ht="12" customHeight="1">
      <c r="A7" s="981" t="s">
        <v>126</v>
      </c>
      <c r="B7" s="981"/>
      <c r="C7" s="981"/>
      <c r="D7" s="981"/>
      <c r="E7" s="981"/>
    </row>
    <row r="8" spans="1:8" s="12" customFormat="1" ht="12.95" customHeight="1">
      <c r="A8" s="139" t="s">
        <v>377</v>
      </c>
      <c r="B8" s="140">
        <v>122843.3</v>
      </c>
      <c r="C8" s="140">
        <v>139417.5</v>
      </c>
      <c r="D8" s="140">
        <v>185054</v>
      </c>
      <c r="E8" s="140">
        <v>274301.19999999995</v>
      </c>
      <c r="F8" s="140">
        <v>388310.6</v>
      </c>
      <c r="G8" s="47"/>
      <c r="H8" s="314"/>
    </row>
    <row r="9" spans="1:8" s="12" customFormat="1" ht="12" customHeight="1">
      <c r="B9" s="307"/>
      <c r="C9" s="307"/>
      <c r="D9" s="307"/>
      <c r="E9" s="307"/>
      <c r="F9" s="269"/>
      <c r="G9" s="47"/>
      <c r="H9" s="314"/>
    </row>
    <row r="10" spans="1:8" s="12" customFormat="1" ht="12" customHeight="1">
      <c r="A10" s="294" t="s">
        <v>432</v>
      </c>
      <c r="B10" s="307">
        <v>2730.3</v>
      </c>
      <c r="C10" s="307">
        <v>3145.3</v>
      </c>
      <c r="D10" s="307">
        <v>2616</v>
      </c>
      <c r="E10" s="307">
        <v>6386.8</v>
      </c>
      <c r="F10" s="307">
        <v>7214.9</v>
      </c>
      <c r="G10" s="47"/>
      <c r="H10" s="314"/>
    </row>
    <row r="11" spans="1:8" s="12" customFormat="1" ht="12" customHeight="1">
      <c r="A11" s="294" t="s">
        <v>433</v>
      </c>
      <c r="B11" s="45">
        <v>26509.200000000001</v>
      </c>
      <c r="C11" s="45">
        <v>26594.5</v>
      </c>
      <c r="D11" s="45">
        <v>35942.1</v>
      </c>
      <c r="E11" s="45">
        <v>49918.9</v>
      </c>
      <c r="F11" s="307">
        <v>30570.9</v>
      </c>
      <c r="G11" s="47"/>
      <c r="H11" s="314"/>
    </row>
    <row r="12" spans="1:8" s="12" customFormat="1" ht="12" customHeight="1">
      <c r="A12" s="294" t="s">
        <v>443</v>
      </c>
      <c r="B12" s="307">
        <v>2738.2</v>
      </c>
      <c r="C12" s="307">
        <v>4903.3999999999996</v>
      </c>
      <c r="D12" s="307">
        <v>4824.1000000000004</v>
      </c>
      <c r="E12" s="307">
        <v>14349.7</v>
      </c>
      <c r="F12" s="307">
        <v>22736.3</v>
      </c>
      <c r="G12" s="47"/>
      <c r="H12" s="314"/>
    </row>
    <row r="13" spans="1:8" s="12" customFormat="1" ht="12" customHeight="1">
      <c r="A13" s="294" t="s">
        <v>444</v>
      </c>
      <c r="F13" s="307"/>
      <c r="G13" s="47"/>
      <c r="H13" s="314"/>
    </row>
    <row r="14" spans="1:8" s="12" customFormat="1" ht="12" customHeight="1">
      <c r="A14" s="294" t="s">
        <v>445</v>
      </c>
      <c r="B14" s="307">
        <v>8744.2999999999993</v>
      </c>
      <c r="C14" s="307">
        <v>10482.700000000001</v>
      </c>
      <c r="D14" s="307">
        <v>17022.8</v>
      </c>
      <c r="E14" s="307">
        <v>19782</v>
      </c>
      <c r="F14" s="307">
        <v>21993.8</v>
      </c>
      <c r="G14" s="47"/>
      <c r="H14" s="314"/>
    </row>
    <row r="15" spans="1:8" s="12" customFormat="1" ht="12" customHeight="1">
      <c r="A15" s="294" t="s">
        <v>446</v>
      </c>
      <c r="F15" s="307"/>
      <c r="G15" s="47"/>
      <c r="H15" s="314"/>
    </row>
    <row r="16" spans="1:8" s="12" customFormat="1" ht="12" customHeight="1">
      <c r="A16" s="294" t="s">
        <v>447</v>
      </c>
      <c r="B16" s="307">
        <v>2265.8000000000002</v>
      </c>
      <c r="C16" s="307">
        <v>2387.8000000000002</v>
      </c>
      <c r="D16" s="307">
        <v>5590.8</v>
      </c>
      <c r="E16" s="307">
        <v>6419</v>
      </c>
      <c r="F16" s="307">
        <v>14173.4</v>
      </c>
      <c r="G16" s="47"/>
      <c r="H16" s="314"/>
    </row>
    <row r="17" spans="1:8" s="12" customFormat="1" ht="12" customHeight="1">
      <c r="A17" s="294" t="s">
        <v>386</v>
      </c>
      <c r="B17" s="395" t="s">
        <v>381</v>
      </c>
      <c r="C17" s="395">
        <v>0.2</v>
      </c>
      <c r="D17" s="395" t="s">
        <v>381</v>
      </c>
      <c r="E17" s="395">
        <v>19.100000000000001</v>
      </c>
      <c r="F17" s="307">
        <v>1223</v>
      </c>
      <c r="G17" s="47"/>
      <c r="H17" s="314"/>
    </row>
    <row r="18" spans="1:8" s="12" customFormat="1" ht="12" customHeight="1">
      <c r="A18" s="294" t="s">
        <v>0</v>
      </c>
      <c r="F18" s="307"/>
      <c r="G18" s="47"/>
      <c r="H18" s="314"/>
    </row>
    <row r="19" spans="1:8" s="12" customFormat="1" ht="12" customHeight="1">
      <c r="A19" s="294" t="s">
        <v>1</v>
      </c>
      <c r="B19" s="307">
        <v>5565.3</v>
      </c>
      <c r="C19" s="307">
        <v>3396.5</v>
      </c>
      <c r="D19" s="307">
        <v>1753.3</v>
      </c>
      <c r="E19" s="307">
        <v>2328</v>
      </c>
      <c r="F19" s="307">
        <v>6266.9</v>
      </c>
      <c r="G19" s="47"/>
      <c r="H19" s="314"/>
    </row>
    <row r="20" spans="1:8" s="12" customFormat="1" ht="12" customHeight="1">
      <c r="A20" s="294" t="s">
        <v>434</v>
      </c>
      <c r="B20" s="307">
        <v>10150.4</v>
      </c>
      <c r="C20" s="307">
        <v>16345.3</v>
      </c>
      <c r="D20" s="307">
        <v>16620.599999999999</v>
      </c>
      <c r="E20" s="307">
        <v>29314</v>
      </c>
      <c r="F20" s="307">
        <v>66034.5</v>
      </c>
      <c r="G20" s="47"/>
      <c r="H20" s="314"/>
    </row>
    <row r="21" spans="1:8" s="12" customFormat="1" ht="12" customHeight="1">
      <c r="A21" s="294" t="s">
        <v>435</v>
      </c>
      <c r="B21" s="307">
        <v>1891.1</v>
      </c>
      <c r="C21" s="307">
        <v>1707.7</v>
      </c>
      <c r="D21" s="307">
        <v>1978.2</v>
      </c>
      <c r="E21" s="307">
        <v>2621.1</v>
      </c>
      <c r="F21" s="307">
        <v>5286.1</v>
      </c>
      <c r="G21" s="47"/>
      <c r="H21" s="314"/>
    </row>
    <row r="22" spans="1:8" s="12" customFormat="1" ht="12" customHeight="1">
      <c r="A22" s="294" t="s">
        <v>436</v>
      </c>
      <c r="B22" s="307">
        <v>5138.2</v>
      </c>
      <c r="C22" s="307">
        <v>4958.7</v>
      </c>
      <c r="D22" s="307">
        <v>4416.1000000000004</v>
      </c>
      <c r="E22" s="307">
        <v>7040.8</v>
      </c>
      <c r="F22" s="307">
        <v>7770.1</v>
      </c>
      <c r="G22" s="47"/>
      <c r="H22" s="314"/>
    </row>
    <row r="23" spans="1:8" s="12" customFormat="1" ht="12" customHeight="1">
      <c r="A23" s="294" t="s">
        <v>437</v>
      </c>
      <c r="B23" s="307">
        <v>62.7</v>
      </c>
      <c r="C23" s="307">
        <v>116.1</v>
      </c>
      <c r="D23" s="307">
        <v>2417.3000000000002</v>
      </c>
      <c r="E23" s="307">
        <v>349.2</v>
      </c>
      <c r="F23" s="307">
        <v>43.5</v>
      </c>
      <c r="G23" s="47"/>
      <c r="H23" s="314"/>
    </row>
    <row r="24" spans="1:8" s="12" customFormat="1" ht="12" customHeight="1">
      <c r="A24" s="294" t="s">
        <v>438</v>
      </c>
      <c r="B24" s="307">
        <v>2364.8000000000002</v>
      </c>
      <c r="C24" s="307">
        <v>1772.8</v>
      </c>
      <c r="D24" s="307">
        <v>1006.2</v>
      </c>
      <c r="E24" s="307">
        <v>2194</v>
      </c>
      <c r="F24" s="307">
        <v>1026.5999999999999</v>
      </c>
      <c r="G24" s="47"/>
      <c r="H24" s="314"/>
    </row>
    <row r="25" spans="1:8" s="12" customFormat="1" ht="12" customHeight="1">
      <c r="A25" s="294" t="s">
        <v>2</v>
      </c>
      <c r="F25" s="307"/>
      <c r="G25" s="47"/>
      <c r="H25" s="314"/>
    </row>
    <row r="26" spans="1:8" s="12" customFormat="1" ht="12" customHeight="1">
      <c r="A26" s="294" t="s">
        <v>3</v>
      </c>
      <c r="B26" s="307">
        <v>848.1</v>
      </c>
      <c r="C26" s="307">
        <v>241.6</v>
      </c>
      <c r="D26" s="307">
        <v>301.5</v>
      </c>
      <c r="E26" s="307">
        <v>257</v>
      </c>
      <c r="F26" s="307">
        <v>355.1</v>
      </c>
      <c r="G26" s="47"/>
      <c r="H26" s="314"/>
    </row>
    <row r="27" spans="1:8" s="12" customFormat="1" ht="12" customHeight="1">
      <c r="A27" s="294" t="s">
        <v>439</v>
      </c>
      <c r="B27" s="395" t="s">
        <v>381</v>
      </c>
      <c r="C27" s="395">
        <v>135.5</v>
      </c>
      <c r="D27" s="395">
        <v>237.1</v>
      </c>
      <c r="E27" s="395">
        <v>130.6</v>
      </c>
      <c r="F27" s="307">
        <v>169.2</v>
      </c>
      <c r="G27" s="47"/>
      <c r="H27" s="314"/>
    </row>
    <row r="28" spans="1:8" s="12" customFormat="1" ht="12" customHeight="1">
      <c r="A28" s="294" t="s">
        <v>4</v>
      </c>
      <c r="F28" s="307"/>
      <c r="G28" s="47"/>
      <c r="H28" s="314"/>
    </row>
    <row r="29" spans="1:8" s="12" customFormat="1" ht="12" customHeight="1">
      <c r="A29" s="294" t="s">
        <v>5</v>
      </c>
      <c r="B29" s="307">
        <v>427</v>
      </c>
      <c r="C29" s="307">
        <v>890.3</v>
      </c>
      <c r="D29" s="307">
        <v>2499.5</v>
      </c>
      <c r="E29" s="307">
        <v>4758.7</v>
      </c>
      <c r="F29" s="307">
        <v>8296.7999999999993</v>
      </c>
      <c r="G29" s="47"/>
      <c r="H29" s="314"/>
    </row>
    <row r="30" spans="1:8" s="12" customFormat="1" ht="12" customHeight="1">
      <c r="A30" s="294" t="s">
        <v>387</v>
      </c>
      <c r="B30" s="307">
        <v>3628.6</v>
      </c>
      <c r="C30" s="307">
        <v>8733</v>
      </c>
      <c r="D30" s="307">
        <v>12828.2</v>
      </c>
      <c r="E30" s="307">
        <v>13791</v>
      </c>
      <c r="F30" s="307">
        <v>13276.8</v>
      </c>
      <c r="G30" s="47"/>
      <c r="H30" s="314"/>
    </row>
    <row r="31" spans="1:8" s="12" customFormat="1" ht="12" customHeight="1">
      <c r="A31" s="294" t="s">
        <v>440</v>
      </c>
      <c r="B31" s="307">
        <v>1521</v>
      </c>
      <c r="C31" s="307">
        <v>1484.5</v>
      </c>
      <c r="D31" s="307">
        <v>1984.3</v>
      </c>
      <c r="E31" s="307">
        <v>2022.7</v>
      </c>
      <c r="F31" s="307">
        <v>4588.1000000000004</v>
      </c>
      <c r="G31" s="47"/>
      <c r="H31" s="314"/>
    </row>
    <row r="32" spans="1:8" s="12" customFormat="1" ht="12" customHeight="1">
      <c r="A32" s="294" t="s">
        <v>441</v>
      </c>
      <c r="B32" s="307">
        <v>1150.8</v>
      </c>
      <c r="C32" s="307">
        <v>1502.9</v>
      </c>
      <c r="D32" s="307">
        <v>4392.5</v>
      </c>
      <c r="E32" s="307">
        <v>5527</v>
      </c>
      <c r="F32" s="307">
        <v>7775.3</v>
      </c>
      <c r="G32" s="47"/>
      <c r="H32" s="314"/>
    </row>
    <row r="33" spans="1:8" s="12" customFormat="1" ht="12" customHeight="1">
      <c r="A33" s="294" t="s">
        <v>442</v>
      </c>
      <c r="B33" s="307">
        <v>838.6</v>
      </c>
      <c r="C33" s="307">
        <v>606.20000000000005</v>
      </c>
      <c r="D33" s="307">
        <v>642.6</v>
      </c>
      <c r="E33" s="307">
        <v>880</v>
      </c>
      <c r="F33" s="307">
        <v>916.4</v>
      </c>
      <c r="G33" s="47"/>
      <c r="H33" s="314"/>
    </row>
    <row r="34" spans="1:8" s="12" customFormat="1" ht="7.5" customHeight="1">
      <c r="A34" s="13"/>
      <c r="B34" s="13"/>
      <c r="C34" s="13"/>
      <c r="D34" s="13"/>
      <c r="E34" s="683"/>
      <c r="F34" s="269"/>
      <c r="G34" s="269"/>
      <c r="H34" s="314"/>
    </row>
    <row r="35" spans="1:8" s="12" customFormat="1" ht="12.95" customHeight="1">
      <c r="A35" s="982" t="s">
        <v>334</v>
      </c>
      <c r="B35" s="982"/>
      <c r="C35" s="982"/>
      <c r="D35" s="982"/>
      <c r="E35" s="982"/>
      <c r="F35" s="269"/>
      <c r="G35" s="269"/>
      <c r="H35" s="314"/>
    </row>
    <row r="36" spans="1:8" s="12" customFormat="1" ht="12.95" customHeight="1">
      <c r="A36" s="139" t="s">
        <v>377</v>
      </c>
      <c r="B36" s="368">
        <v>100</v>
      </c>
      <c r="C36" s="368">
        <v>100</v>
      </c>
      <c r="D36" s="368">
        <v>100</v>
      </c>
      <c r="E36" s="368">
        <v>100</v>
      </c>
      <c r="F36" s="729">
        <v>100</v>
      </c>
      <c r="G36" s="269"/>
      <c r="H36" s="314"/>
    </row>
    <row r="37" spans="1:8" s="12" customFormat="1" ht="3.75" customHeight="1">
      <c r="F37" s="269"/>
      <c r="G37" s="269"/>
      <c r="H37" s="314"/>
    </row>
    <row r="38" spans="1:8" s="12" customFormat="1" ht="11.25" customHeight="1">
      <c r="A38" s="294" t="s">
        <v>432</v>
      </c>
      <c r="B38" s="47">
        <v>2.2000000000000002</v>
      </c>
      <c r="C38" s="47">
        <v>2.2999999999999998</v>
      </c>
      <c r="D38" s="47">
        <v>1.4</v>
      </c>
      <c r="E38" s="47">
        <v>2.2999999999999998</v>
      </c>
      <c r="F38" s="47">
        <f>F10/F8%</f>
        <v>1.85802293318802</v>
      </c>
      <c r="G38" s="47"/>
      <c r="H38" s="314"/>
    </row>
    <row r="39" spans="1:8" s="12" customFormat="1" ht="11.25" customHeight="1">
      <c r="A39" s="294" t="s">
        <v>433</v>
      </c>
      <c r="B39" s="47">
        <v>21.6</v>
      </c>
      <c r="C39" s="47">
        <v>19.100000000000001</v>
      </c>
      <c r="D39" s="47">
        <v>19.399999999999999</v>
      </c>
      <c r="E39" s="47">
        <v>18.2</v>
      </c>
      <c r="F39" s="47">
        <f>F11/F8%</f>
        <v>7.8727956434874562</v>
      </c>
      <c r="G39" s="47"/>
      <c r="H39" s="314"/>
    </row>
    <row r="40" spans="1:8" s="12" customFormat="1" ht="11.25" customHeight="1">
      <c r="A40" s="294" t="s">
        <v>443</v>
      </c>
      <c r="B40" s="47">
        <v>2.2000000000000002</v>
      </c>
      <c r="C40" s="47">
        <v>3.5</v>
      </c>
      <c r="D40" s="47">
        <v>2.6</v>
      </c>
      <c r="E40" s="47">
        <v>5.2</v>
      </c>
      <c r="F40" s="47">
        <f>F12/F8%</f>
        <v>5.8551839687095848</v>
      </c>
      <c r="G40" s="47"/>
      <c r="H40" s="314"/>
    </row>
    <row r="41" spans="1:8" s="12" customFormat="1" ht="11.25" customHeight="1">
      <c r="A41" s="294" t="s">
        <v>444</v>
      </c>
      <c r="B41" s="47"/>
      <c r="C41" s="47"/>
      <c r="F41" s="47"/>
      <c r="G41" s="47"/>
      <c r="H41" s="314"/>
    </row>
    <row r="42" spans="1:8" s="12" customFormat="1" ht="11.25" customHeight="1">
      <c r="A42" s="294" t="s">
        <v>445</v>
      </c>
      <c r="B42" s="47">
        <v>7.1</v>
      </c>
      <c r="C42" s="47">
        <v>7.5</v>
      </c>
      <c r="D42" s="47">
        <v>9.1999999999999993</v>
      </c>
      <c r="E42" s="47">
        <v>7.2</v>
      </c>
      <c r="F42" s="47">
        <f>F14/F8%</f>
        <v>5.6639710582198894</v>
      </c>
      <c r="G42" s="47"/>
      <c r="H42" s="314"/>
    </row>
    <row r="43" spans="1:8" s="12" customFormat="1" ht="11.25" customHeight="1">
      <c r="A43" s="294" t="s">
        <v>446</v>
      </c>
      <c r="B43" s="47"/>
      <c r="C43" s="47"/>
      <c r="F43" s="47"/>
      <c r="G43" s="47"/>
    </row>
    <row r="44" spans="1:8" s="12" customFormat="1" ht="11.25" customHeight="1">
      <c r="A44" s="294" t="s">
        <v>447</v>
      </c>
      <c r="B44" s="47">
        <v>1.8</v>
      </c>
      <c r="C44" s="47">
        <v>1.7</v>
      </c>
      <c r="D44" s="47">
        <v>3</v>
      </c>
      <c r="E44" s="47">
        <v>2.2999999999999998</v>
      </c>
      <c r="F44" s="47">
        <f>F16/F8%</f>
        <v>3.6500162498783193</v>
      </c>
      <c r="G44" s="47"/>
    </row>
    <row r="45" spans="1:8" s="12" customFormat="1" ht="11.25" customHeight="1">
      <c r="A45" s="294" t="s">
        <v>386</v>
      </c>
      <c r="B45" s="395" t="s">
        <v>381</v>
      </c>
      <c r="C45" s="395">
        <v>0</v>
      </c>
      <c r="D45" s="395" t="s">
        <v>381</v>
      </c>
      <c r="E45" s="395">
        <v>0</v>
      </c>
      <c r="F45" s="47">
        <f>F17/F8%</f>
        <v>0.31495405997157949</v>
      </c>
      <c r="G45" s="47"/>
    </row>
    <row r="46" spans="1:8" s="12" customFormat="1" ht="11.25" customHeight="1">
      <c r="A46" s="294" t="s">
        <v>0</v>
      </c>
      <c r="B46" s="47"/>
      <c r="C46" s="47"/>
      <c r="D46" s="47"/>
      <c r="E46" s="47"/>
      <c r="F46" s="47"/>
      <c r="G46" s="47"/>
    </row>
    <row r="47" spans="1:8" s="12" customFormat="1" ht="11.25" customHeight="1">
      <c r="A47" s="294" t="s">
        <v>1</v>
      </c>
      <c r="B47" s="47">
        <v>4.5</v>
      </c>
      <c r="C47" s="47">
        <v>2.4</v>
      </c>
      <c r="D47" s="47">
        <v>0.9</v>
      </c>
      <c r="E47" s="47">
        <v>0.8</v>
      </c>
      <c r="F47" s="47">
        <f>F19/F8%</f>
        <v>1.6138884696941056</v>
      </c>
      <c r="G47" s="47"/>
    </row>
    <row r="48" spans="1:8" s="12" customFormat="1" ht="11.25" customHeight="1">
      <c r="A48" s="294" t="s">
        <v>434</v>
      </c>
      <c r="B48" s="47">
        <v>8.3000000000000007</v>
      </c>
      <c r="C48" s="47">
        <v>11.7</v>
      </c>
      <c r="D48" s="47">
        <v>9</v>
      </c>
      <c r="E48" s="47">
        <v>10.7</v>
      </c>
      <c r="F48" s="47">
        <f>F20/F8%</f>
        <v>17.005587794924992</v>
      </c>
      <c r="G48" s="47"/>
    </row>
    <row r="49" spans="1:7" s="12" customFormat="1" ht="11.25" customHeight="1">
      <c r="A49" s="294" t="s">
        <v>435</v>
      </c>
      <c r="B49" s="47">
        <v>1.5</v>
      </c>
      <c r="C49" s="47">
        <v>1.2</v>
      </c>
      <c r="D49" s="47">
        <v>1.1000000000000001</v>
      </c>
      <c r="E49" s="47">
        <v>1</v>
      </c>
      <c r="F49" s="47">
        <f>F21/F8%</f>
        <v>1.3613071597839463</v>
      </c>
      <c r="G49" s="47"/>
    </row>
    <row r="50" spans="1:7" s="12" customFormat="1" ht="11.25" customHeight="1">
      <c r="A50" s="294" t="s">
        <v>436</v>
      </c>
      <c r="B50" s="47">
        <v>4.2</v>
      </c>
      <c r="C50" s="47">
        <v>3.6</v>
      </c>
      <c r="D50" s="47">
        <v>2.4</v>
      </c>
      <c r="E50" s="47">
        <v>2.6</v>
      </c>
      <c r="F50" s="47">
        <f>F22/F8%</f>
        <v>2.0010012603312917</v>
      </c>
      <c r="G50" s="47"/>
    </row>
    <row r="51" spans="1:7" s="12" customFormat="1" ht="11.25" customHeight="1">
      <c r="A51" s="294" t="s">
        <v>437</v>
      </c>
      <c r="B51" s="47">
        <v>0.1</v>
      </c>
      <c r="C51" s="47">
        <v>0.1</v>
      </c>
      <c r="D51" s="47">
        <v>1.3</v>
      </c>
      <c r="E51" s="47">
        <v>0.1</v>
      </c>
      <c r="F51" s="47">
        <f>F23/F8%</f>
        <v>1.1202372533739744E-2</v>
      </c>
      <c r="G51" s="47"/>
    </row>
    <row r="52" spans="1:7" s="12" customFormat="1" ht="11.25" customHeight="1">
      <c r="A52" s="294" t="s">
        <v>438</v>
      </c>
      <c r="B52" s="47">
        <v>1.9</v>
      </c>
      <c r="C52" s="47">
        <v>1.3</v>
      </c>
      <c r="D52" s="47">
        <v>0.5</v>
      </c>
      <c r="E52" s="47">
        <v>0.8</v>
      </c>
      <c r="F52" s="47">
        <f>F24/F8%</f>
        <v>0.26437599179625793</v>
      </c>
      <c r="G52" s="47"/>
    </row>
    <row r="53" spans="1:7" s="12" customFormat="1" ht="11.25" customHeight="1">
      <c r="A53" s="294" t="s">
        <v>2</v>
      </c>
      <c r="B53" s="47"/>
      <c r="C53" s="47"/>
      <c r="D53" s="47"/>
      <c r="E53" s="47"/>
      <c r="F53" s="47"/>
      <c r="G53" s="47"/>
    </row>
    <row r="54" spans="1:7" s="12" customFormat="1" ht="11.25" customHeight="1">
      <c r="A54" s="294" t="s">
        <v>3</v>
      </c>
      <c r="B54" s="47">
        <v>0.7</v>
      </c>
      <c r="C54" s="47">
        <v>0.2</v>
      </c>
      <c r="D54" s="47">
        <v>0.2</v>
      </c>
      <c r="E54" s="47">
        <v>0.1</v>
      </c>
      <c r="F54" s="47">
        <f>F26/F8%</f>
        <v>9.1447413488068577E-2</v>
      </c>
      <c r="G54" s="47"/>
    </row>
    <row r="55" spans="1:7" s="12" customFormat="1" ht="11.25" customHeight="1">
      <c r="A55" s="294" t="s">
        <v>439</v>
      </c>
      <c r="B55" s="395" t="s">
        <v>381</v>
      </c>
      <c r="C55" s="395">
        <v>0.1</v>
      </c>
      <c r="D55" s="395">
        <v>0.1</v>
      </c>
      <c r="E55" s="395">
        <v>0</v>
      </c>
      <c r="F55" s="47">
        <f>F27/F8%</f>
        <v>4.3573366269167003E-2</v>
      </c>
      <c r="G55" s="47"/>
    </row>
    <row r="56" spans="1:7" s="12" customFormat="1" ht="11.25" customHeight="1">
      <c r="A56" s="294" t="s">
        <v>4</v>
      </c>
      <c r="B56" s="47"/>
      <c r="C56" s="47"/>
      <c r="F56" s="47"/>
      <c r="G56" s="47"/>
    </row>
    <row r="57" spans="1:7" s="12" customFormat="1" ht="11.25" customHeight="1">
      <c r="A57" s="294" t="s">
        <v>5</v>
      </c>
      <c r="B57" s="47">
        <v>0.3</v>
      </c>
      <c r="C57" s="47">
        <v>0.6</v>
      </c>
      <c r="D57" s="47">
        <v>1.4</v>
      </c>
      <c r="E57" s="47">
        <v>1.7</v>
      </c>
      <c r="F57" s="47">
        <f>F29/F8%</f>
        <v>2.1366401020214232</v>
      </c>
      <c r="G57" s="47"/>
    </row>
    <row r="58" spans="1:7" s="12" customFormat="1" ht="11.25" customHeight="1">
      <c r="A58" s="294" t="s">
        <v>387</v>
      </c>
      <c r="B58" s="47">
        <v>3</v>
      </c>
      <c r="C58" s="47">
        <v>6.3</v>
      </c>
      <c r="D58" s="47">
        <v>6.9</v>
      </c>
      <c r="E58" s="47">
        <v>5</v>
      </c>
      <c r="F58" s="47">
        <f>F30/F8%</f>
        <v>3.4191186127805935</v>
      </c>
      <c r="G58" s="47"/>
    </row>
    <row r="59" spans="1:7" s="12" customFormat="1" ht="11.25" customHeight="1">
      <c r="A59" s="294" t="s">
        <v>440</v>
      </c>
      <c r="B59" s="47">
        <v>1.2</v>
      </c>
      <c r="C59" s="47">
        <v>1.1000000000000001</v>
      </c>
      <c r="D59" s="47">
        <v>1.1000000000000001</v>
      </c>
      <c r="E59" s="47">
        <v>0.7</v>
      </c>
      <c r="F59" s="47">
        <f>F31/F8%</f>
        <v>1.1815541476333637</v>
      </c>
      <c r="G59" s="47"/>
    </row>
    <row r="60" spans="1:7" s="12" customFormat="1" ht="11.25" customHeight="1">
      <c r="A60" s="294" t="s">
        <v>441</v>
      </c>
      <c r="B60" s="47">
        <v>0.9</v>
      </c>
      <c r="C60" s="47">
        <v>1.1000000000000001</v>
      </c>
      <c r="D60" s="47">
        <v>2.4</v>
      </c>
      <c r="E60" s="47">
        <v>2</v>
      </c>
      <c r="F60" s="47">
        <f>F32/F8%</f>
        <v>2.0023403945192331</v>
      </c>
      <c r="G60" s="47"/>
    </row>
    <row r="61" spans="1:7" s="12" customFormat="1" ht="11.25" customHeight="1">
      <c r="A61" s="294" t="s">
        <v>442</v>
      </c>
      <c r="B61" s="47">
        <v>0.7</v>
      </c>
      <c r="C61" s="47">
        <v>0.4</v>
      </c>
      <c r="D61" s="47">
        <v>0.3</v>
      </c>
      <c r="E61" s="47">
        <v>0.3</v>
      </c>
      <c r="F61" s="47">
        <f>F33/F8%</f>
        <v>0.23599664804411727</v>
      </c>
      <c r="G61" s="47"/>
    </row>
    <row r="62" spans="1:7" ht="4.5" customHeight="1" thickBot="1">
      <c r="A62" s="55"/>
      <c r="B62" s="88"/>
      <c r="C62" s="88"/>
      <c r="D62" s="88"/>
      <c r="E62" s="88"/>
      <c r="F62" s="88"/>
      <c r="G62" s="684"/>
    </row>
    <row r="63" spans="1:7" ht="7.5" customHeight="1">
      <c r="C63" s="12"/>
    </row>
    <row r="64" spans="1:7" ht="12.95" customHeight="1">
      <c r="A64" s="161" t="s">
        <v>696</v>
      </c>
    </row>
    <row r="65" ht="12.95" customHeight="1"/>
    <row r="66" ht="12.95" customHeight="1"/>
    <row r="67" ht="12.95" customHeight="1"/>
    <row r="68" ht="12.95" customHeight="1"/>
    <row r="69" ht="12.95" customHeight="1"/>
    <row r="70" ht="12.95" customHeight="1"/>
    <row r="71" ht="12.95" customHeight="1"/>
    <row r="72" ht="12.95" customHeight="1"/>
    <row r="73" ht="12.95" customHeight="1"/>
    <row r="74" ht="12.95" customHeight="1"/>
    <row r="75" ht="12.95" customHeight="1"/>
    <row r="76" ht="12.95" customHeight="1"/>
    <row r="77" ht="12.95" customHeight="1"/>
    <row r="78" ht="12.95" customHeight="1"/>
    <row r="79" ht="12.95" customHeight="1"/>
  </sheetData>
  <mergeCells count="2">
    <mergeCell ref="A7:E7"/>
    <mergeCell ref="A35:E35"/>
  </mergeCells>
  <hyperlinks>
    <hyperlink ref="A1" location="Содержание!A1" display="Вернуться в содержание" xr:uid="{BDACCED5-08DB-4FDF-9471-5A55F9A985B9}"/>
  </hyperlinks>
  <pageMargins left="0.78740157480314965" right="0.78740157480314965" top="0.70866141732283472" bottom="0.70866141732283472" header="0.51181102362204722" footer="0.51181102362204722"/>
  <pageSetup paperSize="9" firstPageNumber="173" fitToHeight="0" orientation="portrait" useFirstPageNumber="1" horizontalDpi="300" verticalDpi="300" r:id="rId1"/>
  <headerFooter alignWithMargins="0">
    <oddFooter>&amp;C&amp;"Times New Roman,обычный"&amp;9&amp;P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N76"/>
  <sheetViews>
    <sheetView zoomScaleNormal="100" zoomScalePageLayoutView="90" workbookViewId="0">
      <selection activeCell="L5" sqref="L5:L8"/>
    </sheetView>
  </sheetViews>
  <sheetFormatPr defaultColWidth="8.85546875" defaultRowHeight="12.75"/>
  <cols>
    <col min="1" max="1" width="44.42578125" style="56" customWidth="1"/>
    <col min="2" max="2" width="8.85546875" style="669" customWidth="1"/>
    <col min="3" max="3" width="8" style="670" customWidth="1"/>
    <col min="4" max="4" width="9.7109375" style="56" customWidth="1"/>
    <col min="5" max="5" width="8.7109375" style="56" customWidth="1"/>
    <col min="6" max="6" width="8.85546875" style="56" customWidth="1"/>
    <col min="7" max="7" width="9.140625" style="56" customWidth="1"/>
    <col min="8" max="8" width="7.85546875" style="56" customWidth="1"/>
    <col min="9" max="9" width="8.140625" style="56" customWidth="1"/>
    <col min="10" max="13" width="8.85546875" style="56"/>
    <col min="14" max="14" width="8.85546875" style="56" customWidth="1"/>
    <col min="15" max="16384" width="8.85546875" style="56"/>
  </cols>
  <sheetData>
    <row r="1" spans="1:14" ht="15.75">
      <c r="A1" s="635" t="s">
        <v>695</v>
      </c>
    </row>
    <row r="2" spans="1:14" s="137" customFormat="1" ht="16.5" customHeight="1">
      <c r="A2" s="137" t="s">
        <v>744</v>
      </c>
      <c r="C2" s="484"/>
      <c r="E2" s="504"/>
      <c r="F2" s="288"/>
    </row>
    <row r="3" spans="1:14" ht="9.75" customHeight="1" thickBot="1">
      <c r="A3" s="671"/>
      <c r="B3" s="337"/>
      <c r="C3" s="672"/>
      <c r="D3" s="55"/>
      <c r="E3" s="55"/>
      <c r="F3" s="55"/>
      <c r="G3" s="55"/>
      <c r="H3" s="55"/>
      <c r="I3" s="337"/>
      <c r="J3" s="55"/>
      <c r="K3" s="55"/>
      <c r="L3" s="55"/>
    </row>
    <row r="4" spans="1:14" s="139" customFormat="1" ht="14.45" customHeight="1">
      <c r="A4" s="983"/>
      <c r="B4" s="975" t="s">
        <v>377</v>
      </c>
      <c r="C4" s="988" t="s">
        <v>544</v>
      </c>
      <c r="D4" s="673" t="s">
        <v>562</v>
      </c>
      <c r="E4" s="674"/>
      <c r="F4" s="674"/>
      <c r="G4" s="674"/>
      <c r="H4" s="675"/>
      <c r="I4" s="995" t="s">
        <v>403</v>
      </c>
      <c r="J4" s="996" t="s">
        <v>200</v>
      </c>
      <c r="K4" s="997"/>
      <c r="L4" s="997"/>
    </row>
    <row r="5" spans="1:14" s="139" customFormat="1" ht="13.9" customHeight="1">
      <c r="A5" s="984"/>
      <c r="B5" s="986"/>
      <c r="C5" s="989"/>
      <c r="D5" s="991" t="s">
        <v>448</v>
      </c>
      <c r="E5" s="993" t="s">
        <v>402</v>
      </c>
      <c r="F5" s="998" t="s">
        <v>545</v>
      </c>
      <c r="G5" s="991" t="s">
        <v>602</v>
      </c>
      <c r="H5" s="998" t="s">
        <v>563</v>
      </c>
      <c r="I5" s="991"/>
      <c r="J5" s="998" t="s">
        <v>543</v>
      </c>
      <c r="K5" s="998" t="s">
        <v>547</v>
      </c>
      <c r="L5" s="999" t="s">
        <v>565</v>
      </c>
    </row>
    <row r="6" spans="1:14" s="139" customFormat="1" ht="13.9" customHeight="1">
      <c r="A6" s="984"/>
      <c r="B6" s="986"/>
      <c r="C6" s="989"/>
      <c r="D6" s="991"/>
      <c r="E6" s="993"/>
      <c r="F6" s="991"/>
      <c r="G6" s="991"/>
      <c r="H6" s="991"/>
      <c r="I6" s="991"/>
      <c r="J6" s="991"/>
      <c r="K6" s="991"/>
      <c r="L6" s="993"/>
    </row>
    <row r="7" spans="1:14" s="139" customFormat="1" ht="13.9" customHeight="1">
      <c r="A7" s="984"/>
      <c r="B7" s="986"/>
      <c r="C7" s="989"/>
      <c r="D7" s="991"/>
      <c r="E7" s="993"/>
      <c r="F7" s="991"/>
      <c r="G7" s="991"/>
      <c r="H7" s="991"/>
      <c r="I7" s="991"/>
      <c r="J7" s="991"/>
      <c r="K7" s="991"/>
      <c r="L7" s="993"/>
    </row>
    <row r="8" spans="1:14" s="139" customFormat="1" ht="103.5" customHeight="1" thickBot="1">
      <c r="A8" s="985"/>
      <c r="B8" s="987"/>
      <c r="C8" s="990"/>
      <c r="D8" s="992"/>
      <c r="E8" s="994"/>
      <c r="F8" s="992"/>
      <c r="G8" s="992"/>
      <c r="H8" s="992"/>
      <c r="I8" s="992"/>
      <c r="J8" s="992"/>
      <c r="K8" s="992"/>
      <c r="L8" s="994"/>
    </row>
    <row r="9" spans="1:14" s="669" customFormat="1" ht="6.75" customHeight="1">
      <c r="A9" s="139"/>
      <c r="B9" s="140"/>
      <c r="C9" s="140"/>
      <c r="D9" s="140"/>
      <c r="E9" s="140"/>
      <c r="F9" s="140"/>
      <c r="G9" s="140"/>
      <c r="H9" s="140"/>
      <c r="I9" s="140"/>
      <c r="J9" s="140"/>
      <c r="K9" s="140"/>
      <c r="L9" s="140"/>
    </row>
    <row r="10" spans="1:14" s="669" customFormat="1" ht="13.9" customHeight="1">
      <c r="A10" s="676" t="s">
        <v>126</v>
      </c>
      <c r="B10" s="677"/>
      <c r="C10" s="677"/>
      <c r="D10" s="677"/>
      <c r="E10" s="677"/>
      <c r="F10" s="677"/>
      <c r="G10" s="677"/>
      <c r="H10" s="677"/>
      <c r="I10" s="677"/>
      <c r="J10" s="677"/>
      <c r="K10" s="677"/>
      <c r="L10" s="677"/>
    </row>
    <row r="11" spans="1:14" s="669" customFormat="1">
      <c r="A11" s="140" t="s">
        <v>377</v>
      </c>
      <c r="B11" s="140">
        <v>388310.6</v>
      </c>
      <c r="C11" s="140">
        <f>D11+E11+F11+G11+H11</f>
        <v>288782.7</v>
      </c>
      <c r="D11" s="140">
        <v>87211.9</v>
      </c>
      <c r="E11" s="140">
        <v>13378.9</v>
      </c>
      <c r="F11" s="140">
        <v>77017</v>
      </c>
      <c r="G11" s="140">
        <v>86373.7</v>
      </c>
      <c r="H11" s="140">
        <v>24801.200000000001</v>
      </c>
      <c r="I11" s="140">
        <f>J11+K11+L11</f>
        <v>99527.9</v>
      </c>
      <c r="J11" s="140">
        <v>76426.399999999994</v>
      </c>
      <c r="K11" s="140">
        <v>14571.5</v>
      </c>
      <c r="L11" s="140">
        <v>8530</v>
      </c>
      <c r="N11" s="670"/>
    </row>
    <row r="12" spans="1:14" s="139" customFormat="1" ht="6.75" customHeight="1">
      <c r="A12" s="13"/>
      <c r="B12" s="307"/>
      <c r="C12" s="678"/>
      <c r="D12" s="159"/>
      <c r="E12" s="45"/>
      <c r="F12" s="45"/>
      <c r="G12" s="45"/>
      <c r="H12" s="45"/>
      <c r="I12" s="45"/>
      <c r="K12" s="45"/>
      <c r="L12" s="45"/>
    </row>
    <row r="13" spans="1:14" s="12" customFormat="1" ht="12" customHeight="1">
      <c r="A13" s="294" t="s">
        <v>432</v>
      </c>
      <c r="B13" s="307">
        <v>7214.9</v>
      </c>
      <c r="C13" s="13">
        <f>D13+E13+F13+G13+H13</f>
        <v>5399.7</v>
      </c>
      <c r="D13" s="13">
        <v>3763.4</v>
      </c>
      <c r="E13" s="45">
        <v>131.9</v>
      </c>
      <c r="F13" s="45">
        <v>890.5</v>
      </c>
      <c r="G13" s="45">
        <v>286.39999999999998</v>
      </c>
      <c r="H13" s="45">
        <v>327.5</v>
      </c>
      <c r="I13" s="45">
        <f>J13+L13</f>
        <v>1815.2</v>
      </c>
      <c r="J13" s="13">
        <v>88.7</v>
      </c>
      <c r="K13" s="45" t="s">
        <v>381</v>
      </c>
      <c r="L13" s="45">
        <v>1726.5</v>
      </c>
      <c r="M13" s="13"/>
      <c r="N13" s="13"/>
    </row>
    <row r="14" spans="1:14" s="12" customFormat="1" ht="12" customHeight="1">
      <c r="A14" s="294" t="s">
        <v>433</v>
      </c>
      <c r="B14" s="45">
        <v>30570.9</v>
      </c>
      <c r="C14" s="13">
        <f>D14+E14+F14+G14+H14</f>
        <v>23651.3</v>
      </c>
      <c r="D14" s="45">
        <v>2031.8</v>
      </c>
      <c r="E14" s="45">
        <v>20.2</v>
      </c>
      <c r="F14" s="45">
        <v>21496.2</v>
      </c>
      <c r="G14" s="45">
        <v>68.3</v>
      </c>
      <c r="H14" s="45">
        <v>34.799999999999997</v>
      </c>
      <c r="I14" s="45">
        <f>J14+K14</f>
        <v>6919.6</v>
      </c>
      <c r="J14" s="45">
        <v>3620.1</v>
      </c>
      <c r="K14" s="45">
        <v>3299.5</v>
      </c>
      <c r="L14" s="45" t="s">
        <v>381</v>
      </c>
      <c r="M14" s="13"/>
      <c r="N14" s="13"/>
    </row>
    <row r="15" spans="1:14" s="12" customFormat="1" ht="12" customHeight="1">
      <c r="A15" s="294" t="s">
        <v>443</v>
      </c>
      <c r="B15" s="307">
        <v>22736.3</v>
      </c>
      <c r="C15" s="13">
        <f>D15+E15+F15+G15+H15</f>
        <v>20420.2</v>
      </c>
      <c r="D15" s="45">
        <v>512.4</v>
      </c>
      <c r="E15" s="45">
        <v>43.9</v>
      </c>
      <c r="F15" s="45">
        <v>16831.7</v>
      </c>
      <c r="G15" s="45">
        <v>856.9</v>
      </c>
      <c r="H15" s="45">
        <v>2175.3000000000002</v>
      </c>
      <c r="I15" s="45">
        <f>J15+K15+L15</f>
        <v>2316.1000000000004</v>
      </c>
      <c r="J15" s="45">
        <v>142.19999999999999</v>
      </c>
      <c r="K15" s="45">
        <v>1750.4</v>
      </c>
      <c r="L15" s="45">
        <v>423.5</v>
      </c>
      <c r="M15" s="13"/>
      <c r="N15" s="13"/>
    </row>
    <row r="16" spans="1:14" s="12" customFormat="1" ht="12" customHeight="1">
      <c r="A16" s="294" t="s">
        <v>444</v>
      </c>
      <c r="B16" s="793"/>
      <c r="C16" s="13"/>
      <c r="D16" s="45"/>
      <c r="E16" s="45"/>
      <c r="F16" s="45"/>
      <c r="G16" s="45"/>
      <c r="H16" s="45"/>
      <c r="I16" s="45"/>
      <c r="J16" s="45"/>
      <c r="K16" s="45"/>
      <c r="L16" s="45"/>
      <c r="M16" s="13"/>
      <c r="N16" s="13"/>
    </row>
    <row r="17" spans="1:14" s="12" customFormat="1" ht="12" customHeight="1">
      <c r="A17" s="294" t="s">
        <v>445</v>
      </c>
      <c r="B17" s="13">
        <v>21993.8</v>
      </c>
      <c r="C17" s="13">
        <f>D17+E17+F17+G17+H17</f>
        <v>15879.2</v>
      </c>
      <c r="D17" s="462">
        <v>154.80000000000001</v>
      </c>
      <c r="E17" s="462">
        <v>169.6</v>
      </c>
      <c r="F17" s="45">
        <v>11239.6</v>
      </c>
      <c r="G17" s="45">
        <v>76.5</v>
      </c>
      <c r="H17" s="45">
        <v>4238.7</v>
      </c>
      <c r="I17" s="45">
        <f>J17+K17+L17</f>
        <v>6114.6</v>
      </c>
      <c r="J17" s="45">
        <v>4386.8999999999996</v>
      </c>
      <c r="K17" s="45">
        <v>669.1</v>
      </c>
      <c r="L17" s="45">
        <v>1058.5999999999999</v>
      </c>
      <c r="M17" s="13"/>
      <c r="N17" s="13"/>
    </row>
    <row r="18" spans="1:14" s="12" customFormat="1" ht="12" customHeight="1">
      <c r="A18" s="294" t="s">
        <v>446</v>
      </c>
      <c r="B18" s="793"/>
      <c r="C18" s="13"/>
      <c r="D18" s="45"/>
      <c r="E18" s="45"/>
      <c r="F18" s="45"/>
      <c r="G18" s="45"/>
      <c r="H18" s="45"/>
      <c r="I18" s="45"/>
      <c r="J18" s="45"/>
      <c r="K18" s="45"/>
      <c r="L18" s="45"/>
      <c r="M18" s="13"/>
      <c r="N18" s="13"/>
    </row>
    <row r="19" spans="1:14" s="12" customFormat="1" ht="12" customHeight="1">
      <c r="A19" s="294" t="s">
        <v>447</v>
      </c>
      <c r="B19" s="13">
        <v>14173.4</v>
      </c>
      <c r="C19" s="13">
        <f>D19+E19+F19+G19</f>
        <v>10289.9</v>
      </c>
      <c r="D19" s="45">
        <v>8083.6</v>
      </c>
      <c r="E19" s="45">
        <v>1566.4</v>
      </c>
      <c r="F19" s="45">
        <v>608.4</v>
      </c>
      <c r="G19" s="45">
        <v>31.5</v>
      </c>
      <c r="H19" s="45" t="s">
        <v>381</v>
      </c>
      <c r="I19" s="45">
        <f>J19+L19</f>
        <v>3883.5</v>
      </c>
      <c r="J19" s="45">
        <v>997.9</v>
      </c>
      <c r="K19" s="45" t="s">
        <v>381</v>
      </c>
      <c r="L19" s="45">
        <v>2885.6</v>
      </c>
      <c r="M19" s="13"/>
      <c r="N19" s="13"/>
    </row>
    <row r="20" spans="1:14" s="12" customFormat="1" ht="12" customHeight="1">
      <c r="A20" s="294" t="s">
        <v>386</v>
      </c>
      <c r="B20" s="395">
        <v>1223</v>
      </c>
      <c r="C20" s="13">
        <f>D20+F20+G20+H20</f>
        <v>619.90000000000009</v>
      </c>
      <c r="D20" s="45">
        <v>313.89999999999998</v>
      </c>
      <c r="E20" s="45" t="s">
        <v>381</v>
      </c>
      <c r="F20" s="45">
        <v>198.3</v>
      </c>
      <c r="G20" s="45">
        <v>4.0999999999999996</v>
      </c>
      <c r="H20" s="45">
        <v>103.6</v>
      </c>
      <c r="I20" s="45">
        <f>J20+L20</f>
        <v>603.1</v>
      </c>
      <c r="J20" s="45">
        <v>283.8</v>
      </c>
      <c r="K20" s="45" t="s">
        <v>381</v>
      </c>
      <c r="L20" s="45">
        <v>319.3</v>
      </c>
      <c r="M20" s="13"/>
      <c r="N20" s="13"/>
    </row>
    <row r="21" spans="1:14" s="12" customFormat="1" ht="12" customHeight="1">
      <c r="A21" s="294" t="s">
        <v>0</v>
      </c>
      <c r="C21" s="13"/>
      <c r="D21" s="45"/>
      <c r="E21" s="45"/>
      <c r="F21" s="679"/>
      <c r="G21" s="679"/>
      <c r="H21" s="679"/>
      <c r="I21" s="45"/>
      <c r="J21" s="679"/>
      <c r="K21" s="679"/>
      <c r="L21" s="679"/>
      <c r="M21" s="13"/>
      <c r="N21" s="13"/>
    </row>
    <row r="22" spans="1:14" ht="12" customHeight="1">
      <c r="A22" s="294" t="s">
        <v>1</v>
      </c>
      <c r="B22" s="307">
        <v>6266.9</v>
      </c>
      <c r="C22" s="13">
        <f>D22+E22+F22+G22+H22</f>
        <v>6240.5</v>
      </c>
      <c r="D22" s="45">
        <v>4088</v>
      </c>
      <c r="E22" s="45">
        <v>52.9</v>
      </c>
      <c r="F22" s="45">
        <v>737.5</v>
      </c>
      <c r="G22" s="45">
        <v>1269.3</v>
      </c>
      <c r="H22" s="45">
        <v>92.8</v>
      </c>
      <c r="I22" s="45">
        <f>L22</f>
        <v>26.4</v>
      </c>
      <c r="J22" s="45" t="s">
        <v>381</v>
      </c>
      <c r="K22" s="45" t="s">
        <v>381</v>
      </c>
      <c r="L22" s="45">
        <v>26.4</v>
      </c>
      <c r="M22" s="13"/>
      <c r="N22" s="13"/>
    </row>
    <row r="23" spans="1:14" ht="12" customHeight="1">
      <c r="A23" s="294" t="s">
        <v>434</v>
      </c>
      <c r="B23" s="307">
        <v>66034.5</v>
      </c>
      <c r="C23" s="13">
        <f>D23+E23+F23+G23+H23</f>
        <v>19933.599999999999</v>
      </c>
      <c r="D23" s="45">
        <v>9294.2000000000007</v>
      </c>
      <c r="E23" s="45">
        <v>6019.1</v>
      </c>
      <c r="F23" s="45">
        <v>4083.2</v>
      </c>
      <c r="G23" s="45">
        <v>473.1</v>
      </c>
      <c r="H23" s="45">
        <v>64</v>
      </c>
      <c r="I23" s="45">
        <f>J23+K23+L23</f>
        <v>46100.900000000009</v>
      </c>
      <c r="J23" s="45">
        <v>36881.9</v>
      </c>
      <c r="K23" s="45">
        <v>8363.2000000000007</v>
      </c>
      <c r="L23" s="45">
        <v>855.8</v>
      </c>
      <c r="M23" s="13"/>
      <c r="N23" s="13"/>
    </row>
    <row r="24" spans="1:14" ht="12" customHeight="1">
      <c r="A24" s="294" t="s">
        <v>435</v>
      </c>
      <c r="B24" s="307">
        <v>5286.1</v>
      </c>
      <c r="C24" s="13">
        <f>D24+E24+F24+G24+H24</f>
        <v>5268.3</v>
      </c>
      <c r="D24" s="45">
        <v>1001.8</v>
      </c>
      <c r="E24" s="45">
        <v>3.4</v>
      </c>
      <c r="F24" s="45">
        <v>967.6</v>
      </c>
      <c r="G24" s="45">
        <v>3122.7</v>
      </c>
      <c r="H24" s="45">
        <v>172.8</v>
      </c>
      <c r="I24" s="45">
        <f>K24+L24</f>
        <v>17.8</v>
      </c>
      <c r="J24" s="45" t="s">
        <v>381</v>
      </c>
      <c r="K24" s="45">
        <v>10.1</v>
      </c>
      <c r="L24" s="45">
        <v>7.7</v>
      </c>
      <c r="M24" s="13"/>
      <c r="N24" s="13"/>
    </row>
    <row r="25" spans="1:14" ht="12" customHeight="1">
      <c r="A25" s="294" t="s">
        <v>436</v>
      </c>
      <c r="B25" s="307">
        <v>7770.1</v>
      </c>
      <c r="C25" s="13">
        <f>E25+F25</f>
        <v>7770.0999999999995</v>
      </c>
      <c r="D25" s="45" t="s">
        <v>381</v>
      </c>
      <c r="E25" s="45">
        <v>2.4</v>
      </c>
      <c r="F25" s="45">
        <v>7767.7</v>
      </c>
      <c r="G25" s="45" t="s">
        <v>381</v>
      </c>
      <c r="H25" s="45" t="s">
        <v>381</v>
      </c>
      <c r="I25" s="45"/>
      <c r="J25" s="45" t="s">
        <v>381</v>
      </c>
      <c r="K25" s="45" t="s">
        <v>381</v>
      </c>
      <c r="L25" s="45" t="s">
        <v>381</v>
      </c>
      <c r="M25" s="13"/>
      <c r="N25" s="13"/>
    </row>
    <row r="26" spans="1:14" ht="12" customHeight="1">
      <c r="A26" s="294" t="s">
        <v>437</v>
      </c>
      <c r="B26" s="307">
        <v>43.5</v>
      </c>
      <c r="C26" s="13">
        <f>G26</f>
        <v>43.5</v>
      </c>
      <c r="D26" s="45" t="s">
        <v>381</v>
      </c>
      <c r="E26" s="45" t="s">
        <v>381</v>
      </c>
      <c r="F26" s="45" t="s">
        <v>381</v>
      </c>
      <c r="G26" s="45">
        <v>43.5</v>
      </c>
      <c r="H26" s="45" t="s">
        <v>381</v>
      </c>
      <c r="I26" s="45"/>
      <c r="J26" s="45" t="s">
        <v>381</v>
      </c>
      <c r="K26" s="45" t="s">
        <v>381</v>
      </c>
      <c r="L26" s="45" t="s">
        <v>381</v>
      </c>
      <c r="M26" s="13"/>
      <c r="N26" s="13"/>
    </row>
    <row r="27" spans="1:14" ht="12" customHeight="1">
      <c r="A27" s="294" t="s">
        <v>438</v>
      </c>
      <c r="B27" s="307">
        <v>1026.5999999999999</v>
      </c>
      <c r="C27" s="13">
        <f>E27+F27+G27+H27</f>
        <v>1026.5999999999999</v>
      </c>
      <c r="D27" s="45" t="s">
        <v>381</v>
      </c>
      <c r="E27" s="462">
        <v>2.5</v>
      </c>
      <c r="F27" s="45">
        <v>210.3</v>
      </c>
      <c r="G27" s="45">
        <v>378.9</v>
      </c>
      <c r="H27" s="45">
        <v>434.9</v>
      </c>
      <c r="I27" s="45"/>
      <c r="J27" s="45" t="s">
        <v>381</v>
      </c>
      <c r="K27" s="45" t="s">
        <v>381</v>
      </c>
      <c r="L27" s="45" t="s">
        <v>381</v>
      </c>
      <c r="M27" s="13"/>
      <c r="N27" s="13"/>
    </row>
    <row r="28" spans="1:14" ht="12" customHeight="1">
      <c r="A28" s="294" t="s">
        <v>2</v>
      </c>
      <c r="B28" s="12"/>
      <c r="C28" s="13"/>
      <c r="D28" s="462"/>
      <c r="E28" s="462"/>
      <c r="F28" s="679"/>
      <c r="G28" s="679"/>
      <c r="H28" s="679"/>
      <c r="I28" s="45"/>
      <c r="J28" s="679"/>
      <c r="K28" s="679"/>
      <c r="L28" s="679"/>
      <c r="M28" s="13"/>
      <c r="N28" s="13"/>
    </row>
    <row r="29" spans="1:14" ht="12" customHeight="1">
      <c r="A29" s="294" t="s">
        <v>3</v>
      </c>
      <c r="B29" s="307">
        <v>355</v>
      </c>
      <c r="C29" s="13">
        <f>D29+E29+F29+G29</f>
        <v>355</v>
      </c>
      <c r="D29" s="45">
        <v>104.2</v>
      </c>
      <c r="E29" s="462">
        <v>225.1</v>
      </c>
      <c r="F29" s="45">
        <v>19.3</v>
      </c>
      <c r="G29" s="45">
        <v>6.4</v>
      </c>
      <c r="H29" s="45" t="s">
        <v>381</v>
      </c>
      <c r="I29" s="45"/>
      <c r="J29" s="45" t="s">
        <v>381</v>
      </c>
      <c r="K29" s="45" t="s">
        <v>381</v>
      </c>
      <c r="L29" s="45" t="s">
        <v>381</v>
      </c>
      <c r="M29" s="13"/>
      <c r="N29" s="13"/>
    </row>
    <row r="30" spans="1:14" ht="12" customHeight="1">
      <c r="A30" s="294" t="s">
        <v>439</v>
      </c>
      <c r="B30" s="395">
        <v>169.2</v>
      </c>
      <c r="C30" s="13">
        <f>D30+E30+F30</f>
        <v>169.2</v>
      </c>
      <c r="D30" s="45">
        <v>8.8000000000000007</v>
      </c>
      <c r="E30" s="462">
        <v>37.4</v>
      </c>
      <c r="F30" s="45">
        <v>123</v>
      </c>
      <c r="G30" s="45" t="s">
        <v>381</v>
      </c>
      <c r="H30" s="45" t="s">
        <v>381</v>
      </c>
      <c r="I30" s="45"/>
      <c r="J30" s="45" t="s">
        <v>381</v>
      </c>
      <c r="K30" s="45" t="s">
        <v>381</v>
      </c>
      <c r="L30" s="45" t="s">
        <v>381</v>
      </c>
      <c r="M30" s="13"/>
      <c r="N30" s="13"/>
    </row>
    <row r="31" spans="1:14" ht="12" customHeight="1">
      <c r="A31" s="294" t="s">
        <v>4</v>
      </c>
      <c r="B31" s="12"/>
      <c r="C31" s="13"/>
      <c r="D31" s="462"/>
      <c r="E31" s="462"/>
      <c r="F31" s="679"/>
      <c r="G31" s="679"/>
      <c r="H31" s="679"/>
      <c r="I31" s="45"/>
      <c r="J31" s="45"/>
      <c r="K31" s="45"/>
      <c r="L31" s="679"/>
      <c r="M31" s="13"/>
      <c r="N31" s="13"/>
    </row>
    <row r="32" spans="1:14" ht="12" customHeight="1">
      <c r="A32" s="294" t="s">
        <v>5</v>
      </c>
      <c r="B32" s="307">
        <v>8296.7000000000007</v>
      </c>
      <c r="C32" s="13">
        <f>D32+E32+F32+G32</f>
        <v>8288.9</v>
      </c>
      <c r="D32" s="462">
        <v>6100.3</v>
      </c>
      <c r="E32" s="462">
        <v>2066.1</v>
      </c>
      <c r="F32" s="45">
        <v>2</v>
      </c>
      <c r="G32" s="45">
        <v>120.5</v>
      </c>
      <c r="H32" s="45" t="s">
        <v>381</v>
      </c>
      <c r="I32" s="45">
        <f>L32</f>
        <v>7.8</v>
      </c>
      <c r="J32" s="45" t="s">
        <v>381</v>
      </c>
      <c r="K32" s="45" t="s">
        <v>381</v>
      </c>
      <c r="L32" s="45">
        <v>7.8</v>
      </c>
      <c r="M32" s="13"/>
      <c r="N32" s="13"/>
    </row>
    <row r="33" spans="1:14" ht="12" customHeight="1">
      <c r="A33" s="294" t="s">
        <v>387</v>
      </c>
      <c r="B33" s="307">
        <v>13276.8</v>
      </c>
      <c r="C33" s="13">
        <f>D33+E33+F33+G33</f>
        <v>12534.100000000002</v>
      </c>
      <c r="D33" s="45">
        <v>9426.7000000000007</v>
      </c>
      <c r="E33" s="462">
        <v>1979.7</v>
      </c>
      <c r="F33" s="45">
        <v>118.5</v>
      </c>
      <c r="G33" s="45">
        <v>1009.2</v>
      </c>
      <c r="H33" s="45" t="s">
        <v>381</v>
      </c>
      <c r="I33" s="45">
        <f>L33</f>
        <v>742.7</v>
      </c>
      <c r="J33" s="45" t="s">
        <v>381</v>
      </c>
      <c r="K33" s="45" t="s">
        <v>381</v>
      </c>
      <c r="L33" s="45">
        <v>742.7</v>
      </c>
      <c r="M33" s="13"/>
      <c r="N33" s="13"/>
    </row>
    <row r="34" spans="1:14" ht="12" customHeight="1">
      <c r="A34" s="294" t="s">
        <v>440</v>
      </c>
      <c r="B34" s="307">
        <v>4588.1000000000004</v>
      </c>
      <c r="C34" s="13">
        <f>D34+E34+F34+G34</f>
        <v>4366.1000000000004</v>
      </c>
      <c r="D34" s="462">
        <v>3321</v>
      </c>
      <c r="E34" s="462">
        <v>208.8</v>
      </c>
      <c r="F34" s="45">
        <v>24.4</v>
      </c>
      <c r="G34" s="45">
        <v>811.9</v>
      </c>
      <c r="H34" s="45" t="s">
        <v>381</v>
      </c>
      <c r="I34" s="45">
        <f>J34+L34</f>
        <v>222</v>
      </c>
      <c r="J34" s="45">
        <v>30</v>
      </c>
      <c r="K34" s="45" t="s">
        <v>381</v>
      </c>
      <c r="L34" s="45">
        <v>192</v>
      </c>
      <c r="M34" s="13"/>
      <c r="N34" s="13"/>
    </row>
    <row r="35" spans="1:14" ht="12" customHeight="1">
      <c r="A35" s="294" t="s">
        <v>441</v>
      </c>
      <c r="B35" s="307">
        <v>7775.3</v>
      </c>
      <c r="C35" s="13">
        <f>D35+E35+F35+G35</f>
        <v>7612.7</v>
      </c>
      <c r="D35" s="462">
        <v>5127.7</v>
      </c>
      <c r="E35" s="462">
        <v>582.79999999999995</v>
      </c>
      <c r="F35" s="45">
        <v>1431.3</v>
      </c>
      <c r="G35" s="45">
        <v>470.9</v>
      </c>
      <c r="H35" s="45" t="s">
        <v>381</v>
      </c>
      <c r="I35" s="45">
        <f>L35</f>
        <v>162.6</v>
      </c>
      <c r="J35" s="45" t="s">
        <v>381</v>
      </c>
      <c r="K35" s="45" t="s">
        <v>381</v>
      </c>
      <c r="L35" s="45">
        <v>162.6</v>
      </c>
      <c r="M35" s="13"/>
      <c r="N35" s="13"/>
    </row>
    <row r="36" spans="1:14" ht="12" customHeight="1">
      <c r="A36" s="294" t="s">
        <v>442</v>
      </c>
      <c r="B36" s="307">
        <v>916.4</v>
      </c>
      <c r="C36" s="13">
        <f>D36+E36+F36+G36</f>
        <v>864.69999999999993</v>
      </c>
      <c r="D36" s="45">
        <v>15.3</v>
      </c>
      <c r="E36" s="462">
        <v>29.6</v>
      </c>
      <c r="F36" s="45">
        <v>376.9</v>
      </c>
      <c r="G36" s="45">
        <v>442.9</v>
      </c>
      <c r="H36" s="45" t="s">
        <v>381</v>
      </c>
      <c r="I36" s="45">
        <f>L36</f>
        <v>51.7</v>
      </c>
      <c r="J36" s="45" t="s">
        <v>381</v>
      </c>
      <c r="K36" s="45" t="s">
        <v>381</v>
      </c>
      <c r="L36" s="45">
        <v>51.7</v>
      </c>
      <c r="M36" s="13"/>
      <c r="N36" s="13"/>
    </row>
    <row r="37" spans="1:14" s="726" customFormat="1" ht="12" customHeight="1">
      <c r="A37" s="723"/>
      <c r="B37" s="727"/>
      <c r="C37" s="666"/>
      <c r="D37" s="724"/>
      <c r="E37" s="725"/>
      <c r="F37" s="724"/>
      <c r="G37" s="724"/>
      <c r="H37" s="724"/>
      <c r="I37" s="724"/>
      <c r="J37" s="724"/>
      <c r="K37" s="724"/>
      <c r="L37" s="724"/>
      <c r="M37" s="666"/>
      <c r="N37" s="666"/>
    </row>
    <row r="38" spans="1:14" ht="12" customHeight="1">
      <c r="A38" s="294"/>
      <c r="B38" s="307"/>
      <c r="C38" s="307"/>
      <c r="D38" s="307"/>
      <c r="E38" s="307"/>
      <c r="F38" s="307"/>
      <c r="G38" s="307"/>
      <c r="H38" s="307"/>
      <c r="I38" s="307"/>
      <c r="J38" s="307"/>
      <c r="K38" s="307"/>
      <c r="L38" s="307"/>
    </row>
    <row r="39" spans="1:14" ht="18" customHeight="1" thickBot="1">
      <c r="A39" s="294"/>
      <c r="B39" s="679"/>
      <c r="C39" s="679"/>
      <c r="D39" s="679"/>
      <c r="E39" s="679"/>
      <c r="F39" s="679"/>
      <c r="G39" s="679"/>
      <c r="H39" s="679"/>
      <c r="I39" s="679"/>
      <c r="J39" s="679"/>
      <c r="K39" s="45"/>
      <c r="L39" s="680" t="s">
        <v>350</v>
      </c>
    </row>
    <row r="40" spans="1:14" ht="13.5" customHeight="1">
      <c r="A40" s="983"/>
      <c r="B40" s="975" t="s">
        <v>377</v>
      </c>
      <c r="C40" s="988" t="s">
        <v>544</v>
      </c>
      <c r="D40" s="673" t="s">
        <v>562</v>
      </c>
      <c r="E40" s="674"/>
      <c r="F40" s="674"/>
      <c r="G40" s="674"/>
      <c r="H40" s="675"/>
      <c r="I40" s="995" t="s">
        <v>564</v>
      </c>
      <c r="J40" s="996" t="s">
        <v>200</v>
      </c>
      <c r="K40" s="997"/>
      <c r="L40" s="997"/>
    </row>
    <row r="41" spans="1:14" ht="13.5" customHeight="1">
      <c r="A41" s="984"/>
      <c r="B41" s="986"/>
      <c r="C41" s="989"/>
      <c r="D41" s="991" t="s">
        <v>448</v>
      </c>
      <c r="E41" s="993" t="s">
        <v>402</v>
      </c>
      <c r="F41" s="998" t="s">
        <v>545</v>
      </c>
      <c r="G41" s="991" t="s">
        <v>602</v>
      </c>
      <c r="H41" s="998" t="s">
        <v>563</v>
      </c>
      <c r="I41" s="991"/>
      <c r="J41" s="998" t="s">
        <v>543</v>
      </c>
      <c r="K41" s="998" t="s">
        <v>547</v>
      </c>
      <c r="L41" s="999" t="s">
        <v>565</v>
      </c>
    </row>
    <row r="42" spans="1:14" ht="13.5" customHeight="1">
      <c r="A42" s="984"/>
      <c r="B42" s="986"/>
      <c r="C42" s="989"/>
      <c r="D42" s="991"/>
      <c r="E42" s="993"/>
      <c r="F42" s="991"/>
      <c r="G42" s="991"/>
      <c r="H42" s="991"/>
      <c r="I42" s="991"/>
      <c r="J42" s="991"/>
      <c r="K42" s="991"/>
      <c r="L42" s="993"/>
    </row>
    <row r="43" spans="1:14" ht="13.5" customHeight="1">
      <c r="A43" s="984"/>
      <c r="B43" s="986"/>
      <c r="C43" s="989"/>
      <c r="D43" s="991"/>
      <c r="E43" s="993"/>
      <c r="F43" s="991"/>
      <c r="G43" s="991"/>
      <c r="H43" s="991"/>
      <c r="I43" s="991"/>
      <c r="J43" s="991"/>
      <c r="K43" s="991"/>
      <c r="L43" s="993"/>
    </row>
    <row r="44" spans="1:14" ht="103.5" customHeight="1" thickBot="1">
      <c r="A44" s="985"/>
      <c r="B44" s="987"/>
      <c r="C44" s="990"/>
      <c r="D44" s="992"/>
      <c r="E44" s="994"/>
      <c r="F44" s="992"/>
      <c r="G44" s="992"/>
      <c r="H44" s="992"/>
      <c r="I44" s="992"/>
      <c r="J44" s="992"/>
      <c r="K44" s="992"/>
      <c r="L44" s="994"/>
    </row>
    <row r="45" spans="1:14" ht="6.75" customHeight="1">
      <c r="A45" s="294"/>
      <c r="B45" s="307"/>
      <c r="C45" s="45"/>
      <c r="D45" s="45"/>
      <c r="E45" s="462"/>
      <c r="F45" s="45"/>
      <c r="G45" s="45"/>
      <c r="H45" s="45"/>
      <c r="I45" s="45"/>
      <c r="J45" s="45"/>
      <c r="K45" s="45"/>
      <c r="L45" s="45"/>
    </row>
    <row r="46" spans="1:14">
      <c r="A46" s="677" t="s">
        <v>409</v>
      </c>
      <c r="B46" s="677"/>
      <c r="C46" s="677"/>
      <c r="D46" s="677"/>
      <c r="E46" s="677"/>
      <c r="F46" s="45"/>
      <c r="G46" s="45"/>
      <c r="H46" s="45"/>
      <c r="I46" s="45"/>
      <c r="J46" s="45"/>
      <c r="K46" s="45"/>
      <c r="L46" s="45"/>
    </row>
    <row r="47" spans="1:14">
      <c r="A47" s="140" t="s">
        <v>377</v>
      </c>
      <c r="B47" s="465">
        <v>100</v>
      </c>
      <c r="C47" s="465">
        <v>100</v>
      </c>
      <c r="D47" s="465">
        <v>100</v>
      </c>
      <c r="E47" s="465">
        <v>100</v>
      </c>
      <c r="F47" s="465">
        <v>100</v>
      </c>
      <c r="G47" s="465">
        <v>100</v>
      </c>
      <c r="H47" s="465">
        <v>100</v>
      </c>
      <c r="I47" s="465">
        <v>100</v>
      </c>
      <c r="J47" s="465">
        <v>100</v>
      </c>
      <c r="K47" s="465">
        <v>100</v>
      </c>
      <c r="L47" s="465">
        <v>100</v>
      </c>
    </row>
    <row r="48" spans="1:14" ht="6.75" customHeight="1">
      <c r="A48" s="13"/>
      <c r="B48" s="159"/>
      <c r="D48" s="45"/>
      <c r="E48" s="45"/>
      <c r="F48" s="45"/>
      <c r="G48" s="45"/>
      <c r="H48" s="45"/>
      <c r="I48" s="159"/>
      <c r="J48" s="45"/>
      <c r="K48" s="45"/>
      <c r="L48" s="45"/>
    </row>
    <row r="49" spans="1:12" s="12" customFormat="1" ht="12.75" customHeight="1">
      <c r="A49" s="294" t="s">
        <v>432</v>
      </c>
      <c r="B49" s="47">
        <v>1.85802293318802</v>
      </c>
      <c r="C49" s="45">
        <v>1.8698142236359725</v>
      </c>
      <c r="D49" s="45">
        <v>4.3152367968132799</v>
      </c>
      <c r="E49" s="45">
        <v>0.98588075252823493</v>
      </c>
      <c r="F49" s="45">
        <v>1.1562382331173637</v>
      </c>
      <c r="G49" s="45">
        <v>0.33158241455443033</v>
      </c>
      <c r="H49" s="45">
        <v>1.3205006209376966</v>
      </c>
      <c r="I49" s="45">
        <v>1.8238102079919301</v>
      </c>
      <c r="J49" s="45">
        <v>0.11605937215412478</v>
      </c>
      <c r="K49" s="45" t="s">
        <v>381</v>
      </c>
      <c r="L49" s="45">
        <v>20.240328253223915</v>
      </c>
    </row>
    <row r="50" spans="1:12" s="12" customFormat="1" ht="12.75" customHeight="1">
      <c r="A50" s="294" t="s">
        <v>433</v>
      </c>
      <c r="B50" s="47">
        <v>7.8727956434874562</v>
      </c>
      <c r="C50" s="45">
        <v>8.189998916140059</v>
      </c>
      <c r="D50" s="45">
        <v>2.3297279385038054</v>
      </c>
      <c r="E50" s="45">
        <v>0.15098401213851662</v>
      </c>
      <c r="F50" s="45">
        <v>27.91098069257437</v>
      </c>
      <c r="G50" s="45">
        <v>7.9074996208336565E-2</v>
      </c>
      <c r="H50" s="45">
        <v>0.14031579117139492</v>
      </c>
      <c r="I50" s="45">
        <v>6.9524223860847059</v>
      </c>
      <c r="J50" s="45">
        <v>4.7367140150523905</v>
      </c>
      <c r="K50" s="45">
        <v>22.643516453350717</v>
      </c>
      <c r="L50" s="45" t="s">
        <v>381</v>
      </c>
    </row>
    <row r="51" spans="1:12" s="12" customFormat="1" ht="12.75" customHeight="1">
      <c r="A51" s="294" t="s">
        <v>443</v>
      </c>
      <c r="B51" s="47">
        <v>5.8551839687095848</v>
      </c>
      <c r="C51" s="45">
        <v>7.0711299534217247</v>
      </c>
      <c r="D51" s="45">
        <v>0.587534499305714</v>
      </c>
      <c r="E51" s="45">
        <v>0.32812862043964752</v>
      </c>
      <c r="F51" s="45">
        <v>21.854525624212837</v>
      </c>
      <c r="G51" s="45">
        <v>0.99208439606037491</v>
      </c>
      <c r="H51" s="45">
        <v>8.7709465671015927</v>
      </c>
      <c r="I51" s="45">
        <v>2.3270861738266357</v>
      </c>
      <c r="J51" s="45">
        <v>0.18606136099567688</v>
      </c>
      <c r="K51" s="45">
        <v>12.01249013485228</v>
      </c>
      <c r="L51" s="45">
        <v>4.9648300117233299</v>
      </c>
    </row>
    <row r="52" spans="1:12" s="12" customFormat="1" ht="12.75" customHeight="1">
      <c r="A52" s="294" t="s">
        <v>444</v>
      </c>
      <c r="C52" s="45"/>
      <c r="D52" s="45"/>
      <c r="E52" s="45"/>
      <c r="F52" s="45"/>
      <c r="G52" s="45"/>
      <c r="H52" s="45"/>
      <c r="I52" s="45"/>
      <c r="J52" s="45"/>
      <c r="K52" s="45"/>
      <c r="L52" s="45"/>
    </row>
    <row r="53" spans="1:12" s="12" customFormat="1" ht="12.75" customHeight="1">
      <c r="A53" s="294" t="s">
        <v>445</v>
      </c>
      <c r="B53" s="47">
        <v>5.6639710582198894</v>
      </c>
      <c r="C53" s="45">
        <v>5.4986673370669363</v>
      </c>
      <c r="D53" s="45">
        <v>0.17749871290500496</v>
      </c>
      <c r="E53" s="45">
        <v>1.2676677454798229</v>
      </c>
      <c r="F53" s="45">
        <v>14.593661139748368</v>
      </c>
      <c r="G53" s="45">
        <v>8.8568626792646377E-2</v>
      </c>
      <c r="H53" s="45">
        <v>17.090705288453783</v>
      </c>
      <c r="I53" s="45">
        <v>6.1436039542680998</v>
      </c>
      <c r="J53" s="45">
        <v>5.7400322401683193</v>
      </c>
      <c r="K53" s="45">
        <v>4.5918402360772745</v>
      </c>
      <c r="L53" s="45">
        <v>12.410316529894489</v>
      </c>
    </row>
    <row r="54" spans="1:12" s="12" customFormat="1" ht="12.75" customHeight="1">
      <c r="A54" s="294" t="s">
        <v>446</v>
      </c>
      <c r="C54" s="45"/>
      <c r="D54" s="45"/>
      <c r="E54" s="45"/>
      <c r="F54" s="45"/>
      <c r="G54" s="45"/>
      <c r="H54" s="45"/>
      <c r="I54" s="45"/>
      <c r="J54" s="45"/>
      <c r="K54" s="45"/>
      <c r="L54" s="45"/>
    </row>
    <row r="55" spans="1:12" s="12" customFormat="1" ht="12.75" customHeight="1">
      <c r="A55" s="294" t="s">
        <v>447</v>
      </c>
      <c r="B55" s="47">
        <v>3.6500162498783193</v>
      </c>
      <c r="C55" s="45">
        <v>3.5631982109731637</v>
      </c>
      <c r="D55" s="45">
        <v>9.2689185764786703</v>
      </c>
      <c r="E55" s="45">
        <v>11.707987951176856</v>
      </c>
      <c r="F55" s="45">
        <v>0.78995546437799447</v>
      </c>
      <c r="G55" s="45">
        <v>3.6469434561677921E-2</v>
      </c>
      <c r="H55" s="45" t="s">
        <v>381</v>
      </c>
      <c r="I55" s="45">
        <v>3.9019209688941494</v>
      </c>
      <c r="J55" s="45">
        <v>1.3057006479436426</v>
      </c>
      <c r="K55" s="45" t="s">
        <v>381</v>
      </c>
      <c r="L55" s="45">
        <v>33.828839390386868</v>
      </c>
    </row>
    <row r="56" spans="1:12" s="12" customFormat="1" ht="12.75" customHeight="1">
      <c r="A56" s="294" t="s">
        <v>386</v>
      </c>
      <c r="B56" s="395">
        <v>0.31495405997157949</v>
      </c>
      <c r="C56" s="45">
        <v>0.21465967317294285</v>
      </c>
      <c r="D56" s="45">
        <v>0.35992794561292668</v>
      </c>
      <c r="E56" s="45" t="s">
        <v>381</v>
      </c>
      <c r="F56" s="45">
        <v>0.2574756222652142</v>
      </c>
      <c r="G56" s="45">
        <v>4.7468152921549033E-3</v>
      </c>
      <c r="H56" s="45">
        <v>0.41772172314242856</v>
      </c>
      <c r="I56" s="45">
        <v>0.60596074065664007</v>
      </c>
      <c r="J56" s="45">
        <v>0.37133765295761678</v>
      </c>
      <c r="K56" s="45" t="s">
        <v>381</v>
      </c>
      <c r="L56" s="45">
        <v>3.7432590855803052</v>
      </c>
    </row>
    <row r="57" spans="1:12" s="12" customFormat="1" ht="12.75" customHeight="1">
      <c r="A57" s="294" t="s">
        <v>0</v>
      </c>
      <c r="B57" s="47"/>
      <c r="C57" s="45"/>
      <c r="D57" s="45"/>
      <c r="E57" s="45"/>
      <c r="F57" s="45"/>
      <c r="G57" s="45"/>
      <c r="H57" s="45"/>
      <c r="I57" s="45"/>
      <c r="J57" s="45"/>
      <c r="K57" s="45"/>
      <c r="L57" s="45"/>
    </row>
    <row r="58" spans="1:12" s="12" customFormat="1" ht="12.75" customHeight="1">
      <c r="A58" s="294" t="s">
        <v>1</v>
      </c>
      <c r="B58" s="47">
        <v>1.6138884696941056</v>
      </c>
      <c r="C58" s="45">
        <v>2.1609673986703495</v>
      </c>
      <c r="D58" s="45">
        <v>4.6874337103078831</v>
      </c>
      <c r="E58" s="45">
        <v>0.39539872485779848</v>
      </c>
      <c r="F58" s="45">
        <v>0.95758079385070838</v>
      </c>
      <c r="G58" s="45">
        <v>1.4695445488615169</v>
      </c>
      <c r="H58" s="45">
        <v>0.37417544312371981</v>
      </c>
      <c r="I58" s="45">
        <v>2.6525225590010439E-2</v>
      </c>
      <c r="J58" s="45" t="s">
        <v>381</v>
      </c>
      <c r="K58" s="45" t="s">
        <v>381</v>
      </c>
      <c r="L58" s="45">
        <v>0.30949589683470102</v>
      </c>
    </row>
    <row r="59" spans="1:12" s="12" customFormat="1" ht="12" customHeight="1">
      <c r="A59" s="294" t="s">
        <v>434</v>
      </c>
      <c r="B59" s="47">
        <v>17.005587794924992</v>
      </c>
      <c r="C59" s="45">
        <v>6.9026295550252827</v>
      </c>
      <c r="D59" s="45">
        <v>10.657031895876596</v>
      </c>
      <c r="E59" s="45">
        <v>44.989498389254727</v>
      </c>
      <c r="F59" s="45">
        <v>5.3016866406118126</v>
      </c>
      <c r="G59" s="45">
        <v>0.54773617432158173</v>
      </c>
      <c r="H59" s="45">
        <v>0.2580520297404964</v>
      </c>
      <c r="I59" s="45">
        <v>46.319574712216379</v>
      </c>
      <c r="J59" s="45">
        <v>48.258062658976485</v>
      </c>
      <c r="K59" s="45">
        <v>57.394228459664419</v>
      </c>
      <c r="L59" s="45">
        <v>10.03282532239156</v>
      </c>
    </row>
    <row r="60" spans="1:12" s="12" customFormat="1" ht="12" customHeight="1">
      <c r="A60" s="294" t="s">
        <v>435</v>
      </c>
      <c r="B60" s="47">
        <v>1.3613071597839463</v>
      </c>
      <c r="C60" s="45">
        <v>1.8243128830085735</v>
      </c>
      <c r="D60" s="45">
        <v>1.1486964508283848</v>
      </c>
      <c r="E60" s="45">
        <v>2.5413150557968146E-2</v>
      </c>
      <c r="F60" s="45">
        <v>1.2563460015321293</v>
      </c>
      <c r="G60" s="45">
        <v>3.6153366128810043</v>
      </c>
      <c r="H60" s="45">
        <v>0.69674048029934044</v>
      </c>
      <c r="I60" s="45">
        <v>1.7884432405385828E-2</v>
      </c>
      <c r="J60" s="45" t="s">
        <v>381</v>
      </c>
      <c r="K60" s="45">
        <v>6.9313385718697454E-2</v>
      </c>
      <c r="L60" s="45">
        <v>9.0269636576787812E-2</v>
      </c>
    </row>
    <row r="61" spans="1:12" s="12" customFormat="1" ht="12" customHeight="1">
      <c r="A61" s="294" t="s">
        <v>436</v>
      </c>
      <c r="B61" s="47">
        <v>2.0010012603312917</v>
      </c>
      <c r="C61" s="45">
        <v>2.6906390168109096</v>
      </c>
      <c r="D61" s="45" t="s">
        <v>381</v>
      </c>
      <c r="E61" s="45">
        <v>1.7938694511506925E-2</v>
      </c>
      <c r="F61" s="45">
        <v>10.085695365958165</v>
      </c>
      <c r="G61" s="45" t="s">
        <v>381</v>
      </c>
      <c r="H61" s="45" t="s">
        <v>381</v>
      </c>
      <c r="I61" s="45">
        <v>0</v>
      </c>
      <c r="J61" s="45" t="s">
        <v>381</v>
      </c>
      <c r="K61" s="45" t="s">
        <v>381</v>
      </c>
      <c r="L61" s="45" t="s">
        <v>381</v>
      </c>
    </row>
    <row r="62" spans="1:12" s="12" customFormat="1" ht="12" customHeight="1">
      <c r="A62" s="294" t="s">
        <v>437</v>
      </c>
      <c r="B62" s="47">
        <v>1.1202372533739744E-2</v>
      </c>
      <c r="C62" s="45">
        <v>1.5063229203134397E-2</v>
      </c>
      <c r="D62" s="45" t="s">
        <v>381</v>
      </c>
      <c r="E62" s="45" t="s">
        <v>381</v>
      </c>
      <c r="F62" s="45" t="s">
        <v>381</v>
      </c>
      <c r="G62" s="45">
        <v>5.0362552489936173E-2</v>
      </c>
      <c r="H62" s="45" t="s">
        <v>381</v>
      </c>
      <c r="I62" s="45">
        <v>0</v>
      </c>
      <c r="J62" s="45" t="s">
        <v>381</v>
      </c>
      <c r="K62" s="45" t="s">
        <v>381</v>
      </c>
      <c r="L62" s="45" t="s">
        <v>381</v>
      </c>
    </row>
    <row r="63" spans="1:12" s="12" customFormat="1" ht="12" customHeight="1">
      <c r="A63" s="294" t="s">
        <v>438</v>
      </c>
      <c r="B63" s="47">
        <v>0.26437599179625793</v>
      </c>
      <c r="C63" s="45">
        <v>0.35549220919397173</v>
      </c>
      <c r="D63" s="45" t="s">
        <v>381</v>
      </c>
      <c r="E63" s="45">
        <v>1.8686140116153049E-2</v>
      </c>
      <c r="F63" s="45">
        <v>0.27305659789397146</v>
      </c>
      <c r="G63" s="45">
        <v>0.4386751985847544</v>
      </c>
      <c r="H63" s="45">
        <v>1.7535441833459671</v>
      </c>
      <c r="I63" s="45">
        <v>0</v>
      </c>
      <c r="J63" s="45" t="s">
        <v>381</v>
      </c>
      <c r="K63" s="45" t="s">
        <v>381</v>
      </c>
      <c r="L63" s="45" t="s">
        <v>381</v>
      </c>
    </row>
    <row r="64" spans="1:12" s="12" customFormat="1" ht="12" customHeight="1">
      <c r="A64" s="294" t="s">
        <v>2</v>
      </c>
      <c r="B64" s="47"/>
      <c r="C64" s="45"/>
      <c r="D64" s="45"/>
      <c r="E64" s="45"/>
      <c r="F64" s="45"/>
      <c r="G64" s="45"/>
      <c r="H64" s="45"/>
      <c r="I64" s="45"/>
      <c r="J64" s="45"/>
      <c r="K64" s="45"/>
      <c r="L64" s="45"/>
    </row>
    <row r="65" spans="1:12" s="12" customFormat="1" ht="12" customHeight="1">
      <c r="A65" s="294" t="s">
        <v>3</v>
      </c>
      <c r="B65" s="47">
        <v>9.1421660907531246E-2</v>
      </c>
      <c r="C65" s="45">
        <v>0.12292980154282095</v>
      </c>
      <c r="D65" s="45">
        <v>0.11947910778230954</v>
      </c>
      <c r="E65" s="45">
        <v>1.6825000560584205</v>
      </c>
      <c r="F65" s="45">
        <v>2.505940246958464E-2</v>
      </c>
      <c r="G65" s="45">
        <v>7.4096628950710694E-3</v>
      </c>
      <c r="H65" s="45" t="s">
        <v>381</v>
      </c>
      <c r="I65" s="45">
        <v>0</v>
      </c>
      <c r="J65" s="45" t="s">
        <v>381</v>
      </c>
      <c r="K65" s="45" t="s">
        <v>381</v>
      </c>
      <c r="L65" s="45" t="s">
        <v>381</v>
      </c>
    </row>
    <row r="66" spans="1:12" s="12" customFormat="1" ht="12" customHeight="1">
      <c r="A66" s="294" t="s">
        <v>439</v>
      </c>
      <c r="B66" s="395">
        <v>4.3573366269167003E-2</v>
      </c>
      <c r="C66" s="45">
        <v>5.8590767383226203E-2</v>
      </c>
      <c r="D66" s="45">
        <v>1.0090366108294856E-2</v>
      </c>
      <c r="E66" s="45">
        <v>0.27954465613764962</v>
      </c>
      <c r="F66" s="45">
        <v>0.15970500019476219</v>
      </c>
      <c r="G66" s="45" t="s">
        <v>381</v>
      </c>
      <c r="H66" s="45" t="s">
        <v>381</v>
      </c>
      <c r="I66" s="45">
        <v>0</v>
      </c>
      <c r="J66" s="45" t="s">
        <v>381</v>
      </c>
      <c r="K66" s="45" t="s">
        <v>381</v>
      </c>
      <c r="L66" s="45" t="s">
        <v>381</v>
      </c>
    </row>
    <row r="67" spans="1:12" s="12" customFormat="1" ht="12" customHeight="1">
      <c r="A67" s="294" t="s">
        <v>4</v>
      </c>
      <c r="C67" s="45"/>
      <c r="D67" s="45"/>
      <c r="E67" s="45"/>
      <c r="F67" s="45"/>
      <c r="G67" s="45"/>
      <c r="H67" s="45"/>
      <c r="I67" s="45"/>
      <c r="J67" s="45"/>
      <c r="K67" s="45"/>
      <c r="L67" s="45"/>
    </row>
    <row r="68" spans="1:12" s="12" customFormat="1" ht="12" customHeight="1">
      <c r="A68" s="294" t="s">
        <v>5</v>
      </c>
      <c r="B68" s="47">
        <v>2.1366143494408862</v>
      </c>
      <c r="C68" s="45">
        <v>2.8702896676289815</v>
      </c>
      <c r="D68" s="45">
        <v>6.9948023148217171</v>
      </c>
      <c r="E68" s="45">
        <v>15.442973637593525</v>
      </c>
      <c r="F68" s="45">
        <v>2.5968292714595481E-3</v>
      </c>
      <c r="G68" s="45">
        <v>0.13951005919625997</v>
      </c>
      <c r="H68" s="45" t="s">
        <v>381</v>
      </c>
      <c r="I68" s="45">
        <v>7.8369984697758115E-3</v>
      </c>
      <c r="J68" s="45" t="s">
        <v>381</v>
      </c>
      <c r="K68" s="45" t="s">
        <v>381</v>
      </c>
      <c r="L68" s="45">
        <v>9.1441969519343497E-2</v>
      </c>
    </row>
    <row r="69" spans="1:12" s="12" customFormat="1" ht="12" customHeight="1">
      <c r="A69" s="294" t="s">
        <v>387</v>
      </c>
      <c r="B69" s="47">
        <v>3.4191186127805935</v>
      </c>
      <c r="C69" s="45">
        <v>4.3403223254024574</v>
      </c>
      <c r="D69" s="45">
        <v>10.808960703757172</v>
      </c>
      <c r="E69" s="45">
        <v>14.797180635179277</v>
      </c>
      <c r="F69" s="45">
        <v>0.15386213433397822</v>
      </c>
      <c r="G69" s="45">
        <v>1.1684112177665193</v>
      </c>
      <c r="H69" s="45" t="s">
        <v>381</v>
      </c>
      <c r="I69" s="45">
        <v>0.7462229183977559</v>
      </c>
      <c r="J69" s="45" t="s">
        <v>381</v>
      </c>
      <c r="K69" s="45" t="s">
        <v>381</v>
      </c>
      <c r="L69" s="45">
        <v>8.706916764361079</v>
      </c>
    </row>
    <row r="70" spans="1:12" ht="12" customHeight="1">
      <c r="A70" s="294" t="s">
        <v>440</v>
      </c>
      <c r="B70" s="47">
        <v>1.1815541476333637</v>
      </c>
      <c r="C70" s="45">
        <v>1.5118980465242551</v>
      </c>
      <c r="D70" s="45">
        <v>3.8079665733690016</v>
      </c>
      <c r="E70" s="45">
        <v>1.5606664225011027</v>
      </c>
      <c r="F70" s="45">
        <v>3.1681317111806481E-2</v>
      </c>
      <c r="G70" s="45">
        <v>0.93998520382940642</v>
      </c>
      <c r="H70" s="45" t="s">
        <v>381</v>
      </c>
      <c r="I70" s="45">
        <v>0.22305303337054233</v>
      </c>
      <c r="J70" s="45">
        <v>0</v>
      </c>
      <c r="K70" s="45" t="s">
        <v>381</v>
      </c>
      <c r="L70" s="45">
        <v>2.2508792497069168</v>
      </c>
    </row>
    <row r="71" spans="1:12" ht="12" customHeight="1">
      <c r="A71" s="294" t="s">
        <v>441</v>
      </c>
      <c r="B71" s="47">
        <v>2.0023403945192331</v>
      </c>
      <c r="C71" s="45">
        <v>2.6361343667747406</v>
      </c>
      <c r="D71" s="45">
        <v>5.8795875333526739</v>
      </c>
      <c r="E71" s="45">
        <v>4.3561129838775985</v>
      </c>
      <c r="F71" s="45">
        <v>1.8584208681200254</v>
      </c>
      <c r="G71" s="45">
        <v>0.54518910270140097</v>
      </c>
      <c r="H71" s="45" t="s">
        <v>381</v>
      </c>
      <c r="I71" s="45">
        <v>0.16337127579301883</v>
      </c>
      <c r="J71" s="45" t="s">
        <v>381</v>
      </c>
      <c r="K71" s="45" t="s">
        <v>381</v>
      </c>
      <c r="L71" s="45">
        <v>1.906213364595545</v>
      </c>
    </row>
    <row r="72" spans="1:12" ht="12" customHeight="1">
      <c r="A72" s="294" t="s">
        <v>442</v>
      </c>
      <c r="B72" s="47">
        <v>0.23599664804411727</v>
      </c>
      <c r="C72" s="45">
        <v>0.29942929406782326</v>
      </c>
      <c r="D72" s="45">
        <v>1.7543477438285375E-2</v>
      </c>
      <c r="E72" s="45">
        <v>0.2212438989752521</v>
      </c>
      <c r="F72" s="45">
        <v>0.48937247620655178</v>
      </c>
      <c r="G72" s="45">
        <v>0.51277182753546502</v>
      </c>
      <c r="H72" s="45" t="s">
        <v>381</v>
      </c>
      <c r="I72" s="45">
        <v>5.1945233447103778E-2</v>
      </c>
      <c r="J72" s="45" t="s">
        <v>381</v>
      </c>
      <c r="K72" s="45" t="s">
        <v>381</v>
      </c>
      <c r="L72" s="45">
        <v>0.60609613130128959</v>
      </c>
    </row>
    <row r="73" spans="1:12" ht="12" customHeight="1" thickBot="1">
      <c r="A73" s="681"/>
      <c r="B73" s="88"/>
      <c r="C73" s="332"/>
      <c r="D73" s="332"/>
      <c r="E73" s="332"/>
      <c r="F73" s="332"/>
      <c r="G73" s="332"/>
      <c r="H73" s="332"/>
      <c r="I73" s="332"/>
      <c r="J73" s="332"/>
      <c r="K73" s="332"/>
      <c r="L73" s="332"/>
    </row>
    <row r="74" spans="1:12" ht="15" customHeight="1">
      <c r="A74" s="161" t="s">
        <v>696</v>
      </c>
      <c r="B74" s="139"/>
      <c r="C74" s="140"/>
      <c r="D74" s="12"/>
      <c r="E74" s="12"/>
    </row>
    <row r="75" spans="1:12" ht="15.75" customHeight="1">
      <c r="A75" s="161"/>
      <c r="B75" s="139"/>
      <c r="C75" s="140"/>
      <c r="D75" s="12"/>
      <c r="E75" s="12"/>
    </row>
    <row r="76" spans="1:12">
      <c r="B76" s="139"/>
      <c r="C76" s="140"/>
      <c r="D76" s="12"/>
      <c r="E76" s="12"/>
    </row>
  </sheetData>
  <mergeCells count="26">
    <mergeCell ref="A40:A44"/>
    <mergeCell ref="B40:B44"/>
    <mergeCell ref="C40:C44"/>
    <mergeCell ref="I40:I44"/>
    <mergeCell ref="J40:L40"/>
    <mergeCell ref="D41:D44"/>
    <mergeCell ref="E41:E44"/>
    <mergeCell ref="F41:F44"/>
    <mergeCell ref="G41:G44"/>
    <mergeCell ref="H41:H44"/>
    <mergeCell ref="J41:J44"/>
    <mergeCell ref="K41:K44"/>
    <mergeCell ref="L41:L44"/>
    <mergeCell ref="I4:I8"/>
    <mergeCell ref="J4:L4"/>
    <mergeCell ref="F5:F8"/>
    <mergeCell ref="G5:G8"/>
    <mergeCell ref="H5:H8"/>
    <mergeCell ref="J5:J8"/>
    <mergeCell ref="K5:K8"/>
    <mergeCell ref="L5:L8"/>
    <mergeCell ref="A4:A8"/>
    <mergeCell ref="B4:B8"/>
    <mergeCell ref="C4:C8"/>
    <mergeCell ref="D5:D8"/>
    <mergeCell ref="E5:E8"/>
  </mergeCells>
  <hyperlinks>
    <hyperlink ref="A1" location="Содержание!A1" display="Вернуться в содержание" xr:uid="{A66B2297-957F-4F88-B538-AC4E6C932A28}"/>
  </hyperlinks>
  <pageMargins left="0.78740157480314965" right="0.59055118110236227" top="0.78740157480314965" bottom="0.55118110236220474" header="0.51181102362204722" footer="0.39370078740157483"/>
  <pageSetup paperSize="9" scale="95" firstPageNumber="174" orientation="landscape" useFirstPageNumber="1" r:id="rId1"/>
  <headerFooter alignWithMargins="0">
    <oddFooter>&amp;C&amp;"Times New Roman,обычный"&amp;9&amp;P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I61"/>
  <sheetViews>
    <sheetView zoomScaleNormal="100" workbookViewId="0">
      <selection activeCell="K17" sqref="K17"/>
    </sheetView>
  </sheetViews>
  <sheetFormatPr defaultColWidth="8.85546875" defaultRowHeight="12.75"/>
  <cols>
    <col min="1" max="1" width="38.7109375" style="56" customWidth="1"/>
    <col min="2" max="2" width="10" style="12" customWidth="1"/>
    <col min="3" max="4" width="8.85546875" style="56" customWidth="1"/>
    <col min="5" max="5" width="8.85546875" style="12" customWidth="1"/>
    <col min="6" max="16384" width="8.85546875" style="56"/>
  </cols>
  <sheetData>
    <row r="1" spans="1:9" s="623" customFormat="1" ht="15.75">
      <c r="A1" s="635" t="s">
        <v>695</v>
      </c>
    </row>
    <row r="2" spans="1:9" ht="18" customHeight="1">
      <c r="A2" s="137" t="s">
        <v>9</v>
      </c>
    </row>
    <row r="3" spans="1:9" ht="18" customHeight="1">
      <c r="A3" s="137" t="s">
        <v>226</v>
      </c>
    </row>
    <row r="4" spans="1:9" ht="9.75" customHeight="1" thickBot="1">
      <c r="A4" s="663"/>
      <c r="B4" s="55"/>
      <c r="C4" s="141"/>
      <c r="D4" s="141"/>
      <c r="E4" s="55"/>
    </row>
    <row r="5" spans="1:9" ht="18" customHeight="1" thickBot="1">
      <c r="A5" s="186"/>
      <c r="B5" s="709">
        <v>2021</v>
      </c>
      <c r="C5" s="709">
        <v>2022</v>
      </c>
      <c r="D5" s="709">
        <v>2023</v>
      </c>
      <c r="E5" s="709">
        <v>2024</v>
      </c>
      <c r="F5" s="709">
        <v>2025</v>
      </c>
    </row>
    <row r="6" spans="1:9" ht="6.75" customHeight="1">
      <c r="A6" s="188"/>
      <c r="B6" s="664"/>
    </row>
    <row r="7" spans="1:9" s="12" customFormat="1" ht="12">
      <c r="A7" s="981" t="s">
        <v>126</v>
      </c>
      <c r="B7" s="981"/>
      <c r="C7" s="981"/>
      <c r="D7" s="981"/>
      <c r="E7" s="981"/>
    </row>
    <row r="8" spans="1:9" s="12" customFormat="1" ht="5.25" customHeight="1">
      <c r="A8" s="274"/>
      <c r="B8" s="274"/>
      <c r="C8" s="274"/>
      <c r="D8" s="274"/>
      <c r="E8" s="274"/>
    </row>
    <row r="9" spans="1:9" s="12" customFormat="1" ht="12">
      <c r="A9" s="659" t="s">
        <v>377</v>
      </c>
      <c r="B9" s="423">
        <v>62860.899999999994</v>
      </c>
      <c r="C9" s="423">
        <f>C11+C17</f>
        <v>39791.300000000003</v>
      </c>
      <c r="D9" s="423">
        <v>20932.2</v>
      </c>
      <c r="E9" s="423">
        <v>34875.599999999999</v>
      </c>
      <c r="F9" s="140">
        <v>56489.5</v>
      </c>
    </row>
    <row r="10" spans="1:9" s="12" customFormat="1" ht="6" customHeight="1">
      <c r="A10" s="659"/>
      <c r="B10" s="13"/>
      <c r="C10" s="13"/>
      <c r="D10" s="13"/>
      <c r="E10" s="13"/>
      <c r="F10" s="13"/>
    </row>
    <row r="11" spans="1:9" s="12" customFormat="1" ht="12">
      <c r="A11" s="665" t="s">
        <v>176</v>
      </c>
      <c r="B11" s="387">
        <v>40316.399999999994</v>
      </c>
      <c r="C11" s="387">
        <v>23542.6</v>
      </c>
      <c r="D11" s="387">
        <v>13283.3</v>
      </c>
      <c r="E11" s="387">
        <v>20558.3</v>
      </c>
      <c r="F11" s="140">
        <v>24514.2</v>
      </c>
    </row>
    <row r="12" spans="1:9" s="12" customFormat="1" ht="12">
      <c r="A12" s="431" t="s">
        <v>431</v>
      </c>
      <c r="B12" s="424">
        <v>45.1</v>
      </c>
      <c r="C12" s="424">
        <v>10.7</v>
      </c>
      <c r="D12" s="424">
        <v>8.6</v>
      </c>
      <c r="E12" s="424">
        <v>6.7</v>
      </c>
      <c r="F12" s="13">
        <v>2718.8</v>
      </c>
    </row>
    <row r="13" spans="1:9" s="12" customFormat="1" ht="12">
      <c r="A13" s="431" t="s">
        <v>308</v>
      </c>
      <c r="B13" s="424">
        <v>28199.5</v>
      </c>
      <c r="C13" s="424">
        <v>15643.5</v>
      </c>
      <c r="D13" s="424">
        <v>12749.7</v>
      </c>
      <c r="E13" s="424">
        <v>18392.900000000001</v>
      </c>
      <c r="F13" s="13">
        <v>19928.2</v>
      </c>
    </row>
    <row r="14" spans="1:9" s="12" customFormat="1" ht="12">
      <c r="A14" s="585" t="s">
        <v>265</v>
      </c>
      <c r="B14" s="424">
        <v>485</v>
      </c>
      <c r="C14" s="424">
        <v>343.3</v>
      </c>
      <c r="D14" s="424">
        <v>375.2</v>
      </c>
      <c r="E14" s="424">
        <v>1865.7</v>
      </c>
      <c r="F14" s="13">
        <v>1521.8</v>
      </c>
    </row>
    <row r="15" spans="1:9" s="12" customFormat="1" ht="12">
      <c r="A15" s="297" t="s">
        <v>281</v>
      </c>
      <c r="B15" s="13"/>
      <c r="C15" s="666"/>
      <c r="D15" s="666"/>
      <c r="E15" s="666"/>
      <c r="F15" s="13"/>
    </row>
    <row r="16" spans="1:9" s="12" customFormat="1" ht="12">
      <c r="A16" s="297" t="s">
        <v>280</v>
      </c>
      <c r="B16" s="424">
        <v>11586.8</v>
      </c>
      <c r="C16" s="424">
        <v>7545.1</v>
      </c>
      <c r="D16" s="424">
        <v>149.80000000000001</v>
      </c>
      <c r="E16" s="424">
        <v>293</v>
      </c>
      <c r="F16" s="13">
        <v>345.4</v>
      </c>
      <c r="G16" s="13"/>
      <c r="H16" s="13"/>
      <c r="I16" s="13"/>
    </row>
    <row r="17" spans="1:7" s="12" customFormat="1" ht="12">
      <c r="A17" s="665" t="s">
        <v>177</v>
      </c>
      <c r="B17" s="387">
        <v>22544.5</v>
      </c>
      <c r="C17" s="387">
        <v>16248.7</v>
      </c>
      <c r="D17" s="387">
        <v>7648.9</v>
      </c>
      <c r="E17" s="387">
        <v>14317.3</v>
      </c>
      <c r="F17" s="140">
        <v>31975.3</v>
      </c>
    </row>
    <row r="18" spans="1:7" s="12" customFormat="1" ht="12">
      <c r="A18" s="431" t="s">
        <v>313</v>
      </c>
      <c r="B18" s="424">
        <v>9219.4</v>
      </c>
      <c r="C18" s="424">
        <v>5110.5</v>
      </c>
      <c r="D18" s="424">
        <v>5675.9</v>
      </c>
      <c r="E18" s="424">
        <v>3660.8</v>
      </c>
      <c r="F18" s="13">
        <v>18315.400000000001</v>
      </c>
    </row>
    <row r="19" spans="1:7" s="12" customFormat="1" ht="12">
      <c r="A19" s="585" t="s">
        <v>415</v>
      </c>
      <c r="B19" s="424">
        <v>11012.7</v>
      </c>
      <c r="C19" s="424">
        <v>9403.2999999999993</v>
      </c>
      <c r="D19" s="424">
        <v>1626.1</v>
      </c>
      <c r="E19" s="424">
        <v>9775.5</v>
      </c>
      <c r="F19" s="13">
        <v>12870.3</v>
      </c>
    </row>
    <row r="20" spans="1:7" s="12" customFormat="1" ht="12">
      <c r="A20" s="297" t="s">
        <v>416</v>
      </c>
      <c r="B20" s="424">
        <v>2312.4</v>
      </c>
      <c r="C20" s="424">
        <v>1734.9</v>
      </c>
      <c r="D20" s="424">
        <v>346.9</v>
      </c>
      <c r="E20" s="424">
        <v>881</v>
      </c>
      <c r="F20" s="13">
        <v>789.6</v>
      </c>
    </row>
    <row r="21" spans="1:7" s="12" customFormat="1" ht="9" customHeight="1">
      <c r="A21" s="431"/>
      <c r="B21" s="45"/>
      <c r="E21" s="13"/>
      <c r="F21" s="13"/>
      <c r="G21" s="13"/>
    </row>
    <row r="22" spans="1:7" s="12" customFormat="1" ht="12">
      <c r="A22" s="1000" t="s">
        <v>127</v>
      </c>
      <c r="B22" s="1000"/>
      <c r="C22" s="1000"/>
      <c r="D22" s="1000"/>
      <c r="E22" s="1000"/>
    </row>
    <row r="23" spans="1:7" s="12" customFormat="1" ht="9" customHeight="1">
      <c r="A23" s="667"/>
      <c r="B23" s="667"/>
      <c r="C23" s="667"/>
      <c r="D23" s="667"/>
      <c r="E23" s="667"/>
    </row>
    <row r="24" spans="1:7" s="12" customFormat="1" ht="12">
      <c r="A24" s="149" t="s">
        <v>377</v>
      </c>
      <c r="B24" s="586">
        <v>100</v>
      </c>
      <c r="C24" s="586">
        <v>100</v>
      </c>
      <c r="D24" s="586">
        <v>100</v>
      </c>
      <c r="E24" s="586">
        <v>100</v>
      </c>
      <c r="F24" s="139">
        <v>100</v>
      </c>
    </row>
    <row r="25" spans="1:7" s="12" customFormat="1" ht="9" customHeight="1">
      <c r="A25" s="149"/>
      <c r="B25" s="45"/>
      <c r="C25" s="45"/>
      <c r="D25" s="45"/>
    </row>
    <row r="26" spans="1:7" s="12" customFormat="1" ht="12">
      <c r="A26" s="665" t="s">
        <v>176</v>
      </c>
      <c r="B26" s="139">
        <v>64.099999999999994</v>
      </c>
      <c r="C26" s="139">
        <v>59.2</v>
      </c>
      <c r="D26" s="508">
        <v>63.5</v>
      </c>
      <c r="E26" s="508">
        <v>58.9</v>
      </c>
      <c r="F26" s="149">
        <v>43.396029350587284</v>
      </c>
    </row>
    <row r="27" spans="1:7" s="12" customFormat="1" ht="12">
      <c r="A27" s="431" t="s">
        <v>431</v>
      </c>
      <c r="B27" s="47">
        <v>0.1</v>
      </c>
      <c r="C27" s="47">
        <v>0</v>
      </c>
      <c r="D27" s="509">
        <v>0.1</v>
      </c>
      <c r="E27" s="509">
        <v>0</v>
      </c>
      <c r="F27" s="47">
        <v>4.8129298365182915</v>
      </c>
    </row>
    <row r="28" spans="1:7" s="12" customFormat="1" ht="12">
      <c r="A28" s="431" t="s">
        <v>308</v>
      </c>
      <c r="B28" s="12">
        <v>44.8</v>
      </c>
      <c r="C28" s="12">
        <v>39.299999999999997</v>
      </c>
      <c r="D28" s="509">
        <v>60.9</v>
      </c>
      <c r="E28" s="509">
        <v>52.7</v>
      </c>
      <c r="F28" s="47">
        <v>35.277706476424825</v>
      </c>
    </row>
    <row r="29" spans="1:7" s="12" customFormat="1" ht="12">
      <c r="A29" s="585" t="s">
        <v>265</v>
      </c>
      <c r="B29" s="47">
        <v>0.8</v>
      </c>
      <c r="C29" s="47">
        <v>0.9</v>
      </c>
      <c r="D29" s="509">
        <v>1.8</v>
      </c>
      <c r="E29" s="509">
        <v>5.4</v>
      </c>
      <c r="F29" s="47">
        <v>2.693951973375583</v>
      </c>
    </row>
    <row r="30" spans="1:7" s="12" customFormat="1" ht="12">
      <c r="A30" s="297" t="s">
        <v>281</v>
      </c>
      <c r="F30" s="47"/>
    </row>
    <row r="31" spans="1:7" s="12" customFormat="1" ht="12">
      <c r="A31" s="297" t="s">
        <v>280</v>
      </c>
      <c r="B31" s="47">
        <v>18.399999999999999</v>
      </c>
      <c r="C31" s="47">
        <v>19</v>
      </c>
      <c r="D31" s="509">
        <v>0.7</v>
      </c>
      <c r="E31" s="509">
        <v>0.8</v>
      </c>
      <c r="F31" s="47">
        <v>0.61144106426858091</v>
      </c>
      <c r="G31" s="47"/>
    </row>
    <row r="32" spans="1:7" s="12" customFormat="1" ht="12">
      <c r="A32" s="665" t="s">
        <v>177</v>
      </c>
      <c r="B32" s="139">
        <v>35.9</v>
      </c>
      <c r="C32" s="139">
        <v>40.799999999999997</v>
      </c>
      <c r="D32" s="508">
        <v>36.5</v>
      </c>
      <c r="E32" s="508">
        <v>41.1</v>
      </c>
      <c r="F32" s="149">
        <v>56.603970649412723</v>
      </c>
    </row>
    <row r="33" spans="1:6" s="12" customFormat="1" ht="12">
      <c r="A33" s="431" t="s">
        <v>313</v>
      </c>
      <c r="B33" s="12">
        <v>14.7</v>
      </c>
      <c r="C33" s="12">
        <v>12.8</v>
      </c>
      <c r="D33" s="509">
        <v>27.1</v>
      </c>
      <c r="E33" s="509">
        <v>10.5</v>
      </c>
      <c r="F33" s="47">
        <v>32.422662618716757</v>
      </c>
    </row>
    <row r="34" spans="1:6" s="12" customFormat="1" ht="12">
      <c r="A34" s="585" t="s">
        <v>415</v>
      </c>
      <c r="B34" s="12">
        <v>17.5</v>
      </c>
      <c r="C34" s="12">
        <v>23.6</v>
      </c>
      <c r="D34" s="509">
        <v>7.8</v>
      </c>
      <c r="E34" s="509">
        <v>28.1</v>
      </c>
      <c r="F34" s="47">
        <v>22.783526142026393</v>
      </c>
    </row>
    <row r="35" spans="1:6" s="12" customFormat="1" ht="12">
      <c r="A35" s="297" t="s">
        <v>416</v>
      </c>
      <c r="B35" s="12">
        <v>3.7</v>
      </c>
      <c r="C35" s="12">
        <v>4.4000000000000004</v>
      </c>
      <c r="D35" s="509">
        <v>1.6</v>
      </c>
      <c r="E35" s="509">
        <v>2.5</v>
      </c>
      <c r="F35" s="47">
        <v>1.3977818886695759</v>
      </c>
    </row>
    <row r="36" spans="1:6" s="12" customFormat="1" thickBot="1">
      <c r="A36" s="55"/>
      <c r="B36" s="55"/>
      <c r="C36" s="55"/>
      <c r="D36" s="55"/>
      <c r="E36" s="55"/>
      <c r="F36" s="55"/>
    </row>
    <row r="39" spans="1:6" ht="18" customHeight="1">
      <c r="A39" s="137" t="s">
        <v>327</v>
      </c>
    </row>
    <row r="40" spans="1:6" ht="18" customHeight="1">
      <c r="A40" s="137" t="s">
        <v>225</v>
      </c>
    </row>
    <row r="41" spans="1:6" ht="11.25" customHeight="1" thickBot="1">
      <c r="A41" s="563"/>
      <c r="B41" s="55"/>
      <c r="C41" s="141"/>
      <c r="D41" s="141"/>
      <c r="E41" s="55"/>
    </row>
    <row r="42" spans="1:6" s="12" customFormat="1" ht="18" customHeight="1" thickBot="1">
      <c r="A42" s="584"/>
      <c r="B42" s="709">
        <v>2021</v>
      </c>
      <c r="C42" s="709">
        <v>2022</v>
      </c>
      <c r="D42" s="709">
        <v>2023</v>
      </c>
      <c r="E42" s="709">
        <v>2024</v>
      </c>
      <c r="F42" s="709">
        <v>2025</v>
      </c>
    </row>
    <row r="43" spans="1:6" s="12" customFormat="1" ht="12.75" customHeight="1">
      <c r="A43" s="435"/>
    </row>
    <row r="44" spans="1:6" s="12" customFormat="1" ht="13.15" customHeight="1">
      <c r="A44" s="981" t="s">
        <v>126</v>
      </c>
      <c r="B44" s="981"/>
      <c r="C44" s="981"/>
      <c r="D44" s="981"/>
      <c r="E44" s="981"/>
    </row>
    <row r="45" spans="1:6" s="12" customFormat="1" ht="5.25" customHeight="1">
      <c r="A45" s="274"/>
      <c r="B45" s="274"/>
      <c r="C45" s="274"/>
      <c r="D45" s="274"/>
      <c r="E45" s="274"/>
    </row>
    <row r="46" spans="1:6" s="12" customFormat="1" ht="13.15" customHeight="1">
      <c r="A46" s="659" t="s">
        <v>377</v>
      </c>
      <c r="B46" s="423">
        <v>62860.9</v>
      </c>
      <c r="C46" s="423">
        <v>39791.299999999996</v>
      </c>
      <c r="D46" s="423">
        <v>20932.2</v>
      </c>
      <c r="E46" s="423">
        <v>34875.599999999999</v>
      </c>
      <c r="F46" s="140">
        <v>56489.5</v>
      </c>
    </row>
    <row r="47" spans="1:6" s="12" customFormat="1" ht="12.75" customHeight="1">
      <c r="A47" s="430"/>
      <c r="B47" s="13"/>
      <c r="C47" s="13"/>
      <c r="D47" s="13"/>
      <c r="F47" s="13"/>
    </row>
    <row r="48" spans="1:6" s="12" customFormat="1" ht="13.15" customHeight="1">
      <c r="A48" s="585" t="s">
        <v>121</v>
      </c>
      <c r="B48" s="13">
        <v>35982.9</v>
      </c>
      <c r="C48" s="13">
        <v>25948.2</v>
      </c>
      <c r="D48" s="13">
        <v>8058.5</v>
      </c>
      <c r="E48" s="13">
        <v>17664.900000000001</v>
      </c>
      <c r="F48" s="13">
        <v>40155.4</v>
      </c>
    </row>
    <row r="49" spans="1:8" s="12" customFormat="1" ht="13.15" customHeight="1">
      <c r="A49" s="585" t="s">
        <v>465</v>
      </c>
      <c r="B49" s="305">
        <v>14875.1</v>
      </c>
      <c r="C49" s="305">
        <v>11789</v>
      </c>
      <c r="D49" s="507">
        <v>8250.2999999999993</v>
      </c>
      <c r="E49" s="507">
        <v>13795.2</v>
      </c>
      <c r="F49" s="13">
        <v>13003.9</v>
      </c>
      <c r="G49" s="13"/>
    </row>
    <row r="50" spans="1:8" s="12" customFormat="1" ht="13.15" customHeight="1">
      <c r="A50" s="585" t="s">
        <v>122</v>
      </c>
      <c r="B50" s="13">
        <v>12002.9</v>
      </c>
      <c r="C50" s="13">
        <v>2054.1</v>
      </c>
      <c r="D50" s="13">
        <v>4623.3999999999996</v>
      </c>
      <c r="E50" s="13">
        <v>3415.5</v>
      </c>
      <c r="F50" s="13">
        <v>3330.2</v>
      </c>
    </row>
    <row r="51" spans="1:8" s="12" customFormat="1" ht="6" customHeight="1">
      <c r="A51" s="585"/>
      <c r="E51" s="13"/>
    </row>
    <row r="52" spans="1:8" s="12" customFormat="1" ht="13.15" customHeight="1">
      <c r="A52" s="1000" t="s">
        <v>127</v>
      </c>
      <c r="B52" s="1000"/>
      <c r="C52" s="1000"/>
      <c r="D52" s="1000"/>
      <c r="E52" s="1000"/>
    </row>
    <row r="53" spans="1:8" s="12" customFormat="1" ht="6.75" customHeight="1">
      <c r="A53" s="667"/>
      <c r="B53" s="667"/>
      <c r="C53" s="667"/>
      <c r="D53" s="667"/>
      <c r="E53" s="667"/>
    </row>
    <row r="54" spans="1:8" s="12" customFormat="1" ht="13.15" customHeight="1">
      <c r="A54" s="149" t="s">
        <v>377</v>
      </c>
      <c r="B54" s="586">
        <v>100</v>
      </c>
      <c r="C54" s="586">
        <v>100</v>
      </c>
      <c r="D54" s="586">
        <v>100</v>
      </c>
      <c r="E54" s="586">
        <v>100</v>
      </c>
      <c r="F54" s="139">
        <v>100</v>
      </c>
    </row>
    <row r="55" spans="1:8" s="12" customFormat="1" ht="13.15" customHeight="1">
      <c r="A55" s="585"/>
    </row>
    <row r="56" spans="1:8" s="12" customFormat="1" ht="13.15" customHeight="1">
      <c r="A56" s="585" t="s">
        <v>121</v>
      </c>
      <c r="B56" s="47">
        <v>57.2</v>
      </c>
      <c r="C56" s="47">
        <v>65.2</v>
      </c>
      <c r="D56" s="47">
        <v>38.5</v>
      </c>
      <c r="E56" s="47">
        <v>50.6</v>
      </c>
      <c r="F56" s="47">
        <v>71.084714858513536</v>
      </c>
      <c r="H56" s="47"/>
    </row>
    <row r="57" spans="1:8" s="12" customFormat="1" ht="13.15" customHeight="1">
      <c r="A57" s="585" t="s">
        <v>465</v>
      </c>
      <c r="B57" s="47">
        <v>23.7</v>
      </c>
      <c r="C57" s="47">
        <v>29.6</v>
      </c>
      <c r="D57" s="47">
        <v>39.4</v>
      </c>
      <c r="E57" s="47">
        <v>39.6</v>
      </c>
      <c r="F57" s="47">
        <v>23.020030271112329</v>
      </c>
      <c r="H57" s="47"/>
    </row>
    <row r="58" spans="1:8" s="12" customFormat="1" ht="13.15" customHeight="1">
      <c r="A58" s="585" t="s">
        <v>122</v>
      </c>
      <c r="B58" s="47">
        <v>19.100000000000001</v>
      </c>
      <c r="C58" s="47">
        <v>5.2</v>
      </c>
      <c r="D58" s="47">
        <v>22.1</v>
      </c>
      <c r="E58" s="47">
        <v>9.8000000000000007</v>
      </c>
      <c r="F58" s="47">
        <v>5.8952548703741403</v>
      </c>
      <c r="H58" s="47"/>
    </row>
    <row r="59" spans="1:8" s="12" customFormat="1" ht="13.15" customHeight="1" thickBot="1">
      <c r="A59" s="668"/>
      <c r="B59" s="55"/>
      <c r="C59" s="55"/>
      <c r="D59" s="55"/>
      <c r="E59" s="88"/>
      <c r="F59" s="55"/>
    </row>
    <row r="60" spans="1:8" s="12" customFormat="1" ht="12"/>
    <row r="61" spans="1:8" s="12" customFormat="1" ht="12"/>
  </sheetData>
  <mergeCells count="4">
    <mergeCell ref="A7:E7"/>
    <mergeCell ref="A22:E22"/>
    <mergeCell ref="A44:E44"/>
    <mergeCell ref="A52:E52"/>
  </mergeCells>
  <hyperlinks>
    <hyperlink ref="A1" location="Содержание!A1" display="Вернуться в содержание" xr:uid="{0DBB59DD-AEAF-44AF-A6F2-5B6C0DFDFDAA}"/>
  </hyperlinks>
  <pageMargins left="0.78740157480314965" right="0.78740157480314965" top="0.78740157480314965" bottom="0.78740157480314965" header="0.51181102362204722" footer="0.51181102362204722"/>
  <pageSetup paperSize="9" firstPageNumber="176" orientation="portrait" useFirstPageNumber="1" r:id="rId1"/>
  <headerFooter alignWithMargins="0">
    <oddFooter>&amp;C&amp;"Times New Roman,обычный"&amp;9&amp;P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fitToPage="1"/>
  </sheetPr>
  <dimension ref="A1:H34"/>
  <sheetViews>
    <sheetView zoomScaleNormal="100" workbookViewId="0">
      <selection activeCell="J25" sqref="J25"/>
    </sheetView>
  </sheetViews>
  <sheetFormatPr defaultColWidth="8.85546875" defaultRowHeight="12.75"/>
  <cols>
    <col min="1" max="1" width="37.42578125" style="56" customWidth="1"/>
    <col min="2" max="2" width="9.28515625" style="12" customWidth="1"/>
    <col min="3" max="16384" width="8.85546875" style="56"/>
  </cols>
  <sheetData>
    <row r="1" spans="1:7" ht="15.75">
      <c r="A1" s="635" t="s">
        <v>695</v>
      </c>
    </row>
    <row r="2" spans="1:7" ht="18" customHeight="1">
      <c r="A2" s="562" t="s">
        <v>322</v>
      </c>
    </row>
    <row r="3" spans="1:7" ht="18" customHeight="1">
      <c r="A3" s="562" t="s">
        <v>310</v>
      </c>
    </row>
    <row r="4" spans="1:7" ht="18" customHeight="1" thickBot="1">
      <c r="A4" s="563"/>
      <c r="B4" s="55"/>
      <c r="C4" s="141"/>
      <c r="D4" s="141"/>
      <c r="E4" s="141"/>
    </row>
    <row r="5" spans="1:7" s="12" customFormat="1" ht="18" customHeight="1" thickBot="1">
      <c r="A5" s="186"/>
      <c r="B5" s="709">
        <v>2021</v>
      </c>
      <c r="C5" s="709">
        <v>2022</v>
      </c>
      <c r="D5" s="709">
        <v>2023</v>
      </c>
      <c r="E5" s="709">
        <v>2024</v>
      </c>
      <c r="F5" s="709">
        <v>2025</v>
      </c>
    </row>
    <row r="6" spans="1:7" s="12" customFormat="1" ht="12">
      <c r="A6" s="435"/>
    </row>
    <row r="7" spans="1:7" s="12" customFormat="1" ht="12.75" customHeight="1">
      <c r="A7" s="981" t="s">
        <v>126</v>
      </c>
      <c r="B7" s="981"/>
      <c r="C7" s="981"/>
      <c r="D7" s="981"/>
      <c r="E7" s="981"/>
    </row>
    <row r="8" spans="1:7" s="12" customFormat="1" ht="12.75" customHeight="1">
      <c r="A8" s="274"/>
      <c r="B8" s="274"/>
      <c r="C8" s="274"/>
      <c r="D8" s="274"/>
    </row>
    <row r="9" spans="1:7" s="12" customFormat="1" ht="12">
      <c r="A9" s="149" t="s">
        <v>404</v>
      </c>
      <c r="B9" s="423">
        <v>62860.9</v>
      </c>
      <c r="C9" s="423">
        <v>39791.299999999996</v>
      </c>
      <c r="D9" s="423">
        <v>20932.2</v>
      </c>
      <c r="E9" s="423">
        <v>34875.599999999999</v>
      </c>
      <c r="F9" s="304">
        <v>56489.499999999993</v>
      </c>
      <c r="G9" s="13"/>
    </row>
    <row r="10" spans="1:7" s="12" customFormat="1" ht="12">
      <c r="A10" s="47"/>
      <c r="F10" s="801"/>
      <c r="G10" s="13"/>
    </row>
    <row r="11" spans="1:7" s="12" customFormat="1" ht="12">
      <c r="A11" s="12" t="s">
        <v>159</v>
      </c>
      <c r="B11" s="426">
        <v>1838.1</v>
      </c>
      <c r="C11" s="426">
        <v>99.5</v>
      </c>
      <c r="D11" s="426">
        <v>292</v>
      </c>
      <c r="E11" s="426">
        <v>676.5</v>
      </c>
      <c r="F11" s="305">
        <v>147.6</v>
      </c>
      <c r="G11" s="13"/>
    </row>
    <row r="12" spans="1:7" s="12" customFormat="1" ht="12">
      <c r="A12" s="322" t="s">
        <v>372</v>
      </c>
      <c r="B12" s="426">
        <v>16481</v>
      </c>
      <c r="C12" s="426">
        <v>15978.7</v>
      </c>
      <c r="D12" s="426">
        <v>10860</v>
      </c>
      <c r="E12" s="426">
        <v>12693.6</v>
      </c>
      <c r="F12" s="305">
        <v>29936.1</v>
      </c>
      <c r="G12" s="13"/>
    </row>
    <row r="13" spans="1:7" s="12" customFormat="1" ht="12">
      <c r="A13" s="322" t="s">
        <v>373</v>
      </c>
      <c r="B13" s="426">
        <v>14803.7</v>
      </c>
      <c r="C13" s="426">
        <v>492.8</v>
      </c>
      <c r="D13" s="426">
        <v>411.7</v>
      </c>
      <c r="E13" s="426">
        <v>3803.5</v>
      </c>
      <c r="F13" s="305">
        <v>488.5</v>
      </c>
      <c r="G13" s="13"/>
    </row>
    <row r="14" spans="1:7" s="12" customFormat="1" ht="12">
      <c r="A14" s="383" t="s">
        <v>160</v>
      </c>
      <c r="B14" s="426">
        <v>452.8</v>
      </c>
      <c r="C14" s="426">
        <v>417.7</v>
      </c>
      <c r="D14" s="426">
        <v>1492.4</v>
      </c>
      <c r="E14" s="426">
        <v>3974.9</v>
      </c>
      <c r="F14" s="305">
        <v>8940.2000000000007</v>
      </c>
      <c r="G14" s="13"/>
    </row>
    <row r="15" spans="1:7" s="12" customFormat="1" ht="12">
      <c r="A15" s="47" t="s">
        <v>161</v>
      </c>
      <c r="B15" s="426">
        <v>278</v>
      </c>
      <c r="C15" s="426">
        <v>884.8</v>
      </c>
      <c r="D15" s="426">
        <v>189.2</v>
      </c>
      <c r="E15" s="426">
        <v>2775.5</v>
      </c>
      <c r="F15" s="802">
        <v>1016.4</v>
      </c>
      <c r="G15" s="13"/>
    </row>
    <row r="16" spans="1:7" s="12" customFormat="1" ht="12">
      <c r="A16" s="47" t="s">
        <v>349</v>
      </c>
      <c r="B16" s="426">
        <v>1048.2</v>
      </c>
      <c r="C16" s="426">
        <v>533.6</v>
      </c>
      <c r="D16" s="426">
        <v>893.2</v>
      </c>
      <c r="E16" s="426">
        <v>943.4</v>
      </c>
      <c r="F16" s="305">
        <v>1030.7</v>
      </c>
      <c r="G16" s="13"/>
    </row>
    <row r="17" spans="1:8" s="12" customFormat="1" ht="12">
      <c r="A17" s="47" t="s">
        <v>163</v>
      </c>
      <c r="B17" s="426">
        <v>6156.9</v>
      </c>
      <c r="C17" s="426">
        <v>6167.3</v>
      </c>
      <c r="D17" s="426">
        <v>2081.3000000000002</v>
      </c>
      <c r="E17" s="426">
        <v>3162.8</v>
      </c>
      <c r="F17" s="305">
        <v>7528.1</v>
      </c>
      <c r="G17" s="13"/>
    </row>
    <row r="18" spans="1:8" s="12" customFormat="1" ht="12">
      <c r="A18" s="427" t="s">
        <v>216</v>
      </c>
      <c r="B18" s="426">
        <v>21686.2</v>
      </c>
      <c r="C18" s="426">
        <v>15132.3</v>
      </c>
      <c r="D18" s="426">
        <v>4511.3999999999996</v>
      </c>
      <c r="E18" s="426">
        <v>6288.4</v>
      </c>
      <c r="F18" s="305">
        <v>7173.1</v>
      </c>
      <c r="G18" s="13"/>
    </row>
    <row r="19" spans="1:8" s="12" customFormat="1" ht="12">
      <c r="A19" s="216" t="s">
        <v>217</v>
      </c>
      <c r="B19" s="426">
        <v>116</v>
      </c>
      <c r="C19" s="426">
        <v>84.6</v>
      </c>
      <c r="D19" s="426">
        <v>201</v>
      </c>
      <c r="E19" s="426">
        <v>557</v>
      </c>
      <c r="F19" s="305">
        <v>228.8</v>
      </c>
      <c r="G19" s="13"/>
    </row>
    <row r="20" spans="1:8" s="12" customFormat="1" ht="12">
      <c r="A20" s="47"/>
      <c r="D20" s="146"/>
      <c r="E20" s="13"/>
    </row>
    <row r="21" spans="1:8" s="12" customFormat="1" ht="12.75" customHeight="1">
      <c r="A21" s="1001" t="s">
        <v>334</v>
      </c>
      <c r="B21" s="1001"/>
      <c r="C21" s="1001"/>
      <c r="D21" s="1001"/>
      <c r="E21" s="1001"/>
    </row>
    <row r="22" spans="1:8" s="12" customFormat="1" ht="12.75" customHeight="1">
      <c r="A22" s="428"/>
      <c r="B22" s="428"/>
      <c r="C22" s="428"/>
      <c r="D22" s="428"/>
    </row>
    <row r="23" spans="1:8" s="12" customFormat="1" ht="12">
      <c r="A23" s="149" t="s">
        <v>404</v>
      </c>
      <c r="B23" s="429">
        <v>100</v>
      </c>
      <c r="C23" s="429">
        <v>100</v>
      </c>
      <c r="D23" s="429">
        <v>100</v>
      </c>
      <c r="E23" s="429">
        <v>100</v>
      </c>
      <c r="F23" s="139">
        <v>100</v>
      </c>
    </row>
    <row r="24" spans="1:8" s="12" customFormat="1" ht="12">
      <c r="A24" s="430"/>
      <c r="B24" s="424"/>
      <c r="C24" s="424"/>
      <c r="D24" s="424"/>
    </row>
    <row r="25" spans="1:8" s="12" customFormat="1" ht="12">
      <c r="A25" s="431" t="s">
        <v>159</v>
      </c>
      <c r="B25" s="425">
        <v>2.9</v>
      </c>
      <c r="C25" s="425">
        <v>0.3</v>
      </c>
      <c r="D25" s="425">
        <v>1.4</v>
      </c>
      <c r="E25" s="47">
        <v>1.9</v>
      </c>
      <c r="F25" s="47">
        <v>0.26128749590631889</v>
      </c>
      <c r="H25" s="47"/>
    </row>
    <row r="26" spans="1:8" s="12" customFormat="1" ht="12">
      <c r="A26" s="322" t="s">
        <v>372</v>
      </c>
      <c r="B26" s="425">
        <v>26.2</v>
      </c>
      <c r="C26" s="425">
        <v>40.200000000000003</v>
      </c>
      <c r="D26" s="425">
        <v>51.9</v>
      </c>
      <c r="E26" s="47">
        <v>36.4</v>
      </c>
      <c r="F26" s="47">
        <v>52.994096247975286</v>
      </c>
      <c r="H26" s="47"/>
    </row>
    <row r="27" spans="1:8" s="12" customFormat="1" ht="12">
      <c r="A27" s="322" t="s">
        <v>373</v>
      </c>
      <c r="B27" s="425">
        <v>23.5</v>
      </c>
      <c r="C27" s="425">
        <v>1.2</v>
      </c>
      <c r="D27" s="425">
        <v>2</v>
      </c>
      <c r="E27" s="47">
        <v>10.9</v>
      </c>
      <c r="F27" s="47">
        <v>0.86476247798263395</v>
      </c>
      <c r="H27" s="47"/>
    </row>
    <row r="28" spans="1:8" s="12" customFormat="1" ht="12">
      <c r="A28" s="432" t="s">
        <v>160</v>
      </c>
      <c r="B28" s="425">
        <v>0.7</v>
      </c>
      <c r="C28" s="425">
        <v>1.1000000000000001</v>
      </c>
      <c r="D28" s="425">
        <v>7.1</v>
      </c>
      <c r="E28" s="47">
        <v>11.4</v>
      </c>
      <c r="F28" s="47">
        <v>15.826304003398864</v>
      </c>
      <c r="H28" s="47"/>
    </row>
    <row r="29" spans="1:8" s="12" customFormat="1" ht="12">
      <c r="A29" s="432" t="s">
        <v>161</v>
      </c>
      <c r="B29" s="425">
        <v>0.45</v>
      </c>
      <c r="C29" s="425">
        <v>2.2000000000000002</v>
      </c>
      <c r="D29" s="425">
        <v>0.9</v>
      </c>
      <c r="E29" s="47">
        <v>8</v>
      </c>
      <c r="F29" s="47">
        <v>1.799272431159773</v>
      </c>
      <c r="H29" s="47"/>
    </row>
    <row r="30" spans="1:8" s="12" customFormat="1" ht="12">
      <c r="A30" s="433" t="s">
        <v>162</v>
      </c>
      <c r="B30" s="425">
        <v>1.7</v>
      </c>
      <c r="C30" s="425">
        <v>1.3</v>
      </c>
      <c r="D30" s="425">
        <v>4.3</v>
      </c>
      <c r="E30" s="47">
        <v>2.7</v>
      </c>
      <c r="F30" s="47">
        <v>1.8245868701263068</v>
      </c>
      <c r="H30" s="47"/>
    </row>
    <row r="31" spans="1:8" s="12" customFormat="1" ht="12">
      <c r="A31" s="432" t="s">
        <v>163</v>
      </c>
      <c r="B31" s="425">
        <v>9.8000000000000007</v>
      </c>
      <c r="C31" s="425">
        <v>15.5</v>
      </c>
      <c r="D31" s="425">
        <v>9.9</v>
      </c>
      <c r="E31" s="47">
        <v>9.1</v>
      </c>
      <c r="F31" s="47">
        <v>13.32654741146585</v>
      </c>
      <c r="H31" s="47"/>
    </row>
    <row r="32" spans="1:8" s="12" customFormat="1" ht="12">
      <c r="A32" s="427" t="s">
        <v>216</v>
      </c>
      <c r="B32" s="425">
        <v>34.5</v>
      </c>
      <c r="C32" s="425">
        <v>38</v>
      </c>
      <c r="D32" s="425">
        <v>21.5</v>
      </c>
      <c r="E32" s="47">
        <v>18</v>
      </c>
      <c r="F32" s="47">
        <v>12.698112038520435</v>
      </c>
      <c r="H32" s="47"/>
    </row>
    <row r="33" spans="1:8" s="12" customFormat="1" ht="12">
      <c r="A33" s="216" t="s">
        <v>217</v>
      </c>
      <c r="B33" s="425">
        <v>0.2</v>
      </c>
      <c r="C33" s="425">
        <v>0.2</v>
      </c>
      <c r="D33" s="425">
        <v>1</v>
      </c>
      <c r="E33" s="47">
        <v>1.6</v>
      </c>
      <c r="F33" s="47">
        <v>0.40503102346453768</v>
      </c>
      <c r="H33" s="47"/>
    </row>
    <row r="34" spans="1:8" ht="13.5" thickBot="1">
      <c r="A34" s="88"/>
      <c r="B34" s="88"/>
      <c r="C34" s="662"/>
      <c r="D34" s="662"/>
      <c r="E34" s="662"/>
      <c r="F34" s="141"/>
    </row>
  </sheetData>
  <mergeCells count="2">
    <mergeCell ref="A7:E7"/>
    <mergeCell ref="A21:E21"/>
  </mergeCells>
  <hyperlinks>
    <hyperlink ref="A1" location="Содержание!A1" display="Вернуться в содержание" xr:uid="{7A913F9A-6570-470B-A1F9-5B7BBD831861}"/>
  </hyperlinks>
  <pageMargins left="0.78740157480314965" right="0.78740157480314965" top="0.78740157480314965" bottom="0.78740157480314965" header="0.51181102362204722" footer="0.51181102362204722"/>
  <pageSetup paperSize="9" firstPageNumber="177" fitToHeight="0" orientation="portrait" useFirstPageNumber="1" r:id="rId1"/>
  <headerFooter alignWithMargins="0">
    <oddFooter>&amp;C&amp;"Times New Roman,обычный"&amp;9&amp;P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F47"/>
  <sheetViews>
    <sheetView zoomScaleNormal="100" workbookViewId="0">
      <selection activeCell="K12" sqref="K12"/>
    </sheetView>
  </sheetViews>
  <sheetFormatPr defaultColWidth="8.85546875" defaultRowHeight="12.75"/>
  <cols>
    <col min="1" max="1" width="35.28515625" style="640" customWidth="1"/>
    <col min="2" max="4" width="10" style="640" customWidth="1"/>
    <col min="5" max="5" width="10" style="647" customWidth="1"/>
    <col min="6" max="16384" width="8.85546875" style="640"/>
  </cols>
  <sheetData>
    <row r="1" spans="1:6" s="637" customFormat="1" ht="15.75">
      <c r="A1" s="635" t="s">
        <v>695</v>
      </c>
    </row>
    <row r="2" spans="1:6" ht="18" customHeight="1">
      <c r="A2" s="638" t="s">
        <v>10</v>
      </c>
      <c r="B2" s="639"/>
      <c r="C2" s="639"/>
      <c r="D2" s="639"/>
      <c r="E2" s="639"/>
    </row>
    <row r="3" spans="1:6" ht="18" customHeight="1" thickBot="1">
      <c r="A3" s="641"/>
      <c r="B3" s="642"/>
      <c r="C3" s="642"/>
      <c r="D3" s="642"/>
      <c r="E3" s="643"/>
    </row>
    <row r="4" spans="1:6" ht="18" customHeight="1" thickBot="1">
      <c r="A4" s="644"/>
      <c r="B4" s="709">
        <v>2021</v>
      </c>
      <c r="C4" s="709">
        <v>2022</v>
      </c>
      <c r="D4" s="709">
        <v>2023</v>
      </c>
      <c r="E4" s="709">
        <v>2024</v>
      </c>
      <c r="F4" s="709">
        <v>2025</v>
      </c>
    </row>
    <row r="5" spans="1:6">
      <c r="A5" s="645"/>
      <c r="B5" s="646"/>
      <c r="C5" s="647"/>
      <c r="D5" s="647"/>
    </row>
    <row r="6" spans="1:6" s="647" customFormat="1" ht="12">
      <c r="A6" s="981" t="s">
        <v>282</v>
      </c>
      <c r="B6" s="981"/>
      <c r="C6" s="981"/>
      <c r="D6" s="981"/>
      <c r="E6" s="981"/>
    </row>
    <row r="7" spans="1:6" s="647" customFormat="1" ht="12">
      <c r="A7" s="645"/>
      <c r="B7" s="646"/>
    </row>
    <row r="8" spans="1:6" s="647" customFormat="1" ht="12">
      <c r="A8" s="648" t="s">
        <v>377</v>
      </c>
      <c r="B8" s="649">
        <v>92002.6</v>
      </c>
      <c r="C8" s="649">
        <f>C10+C11+C12</f>
        <v>105334.5</v>
      </c>
      <c r="D8" s="649">
        <v>144678.20000000001</v>
      </c>
      <c r="E8" s="649">
        <v>212343.3</v>
      </c>
      <c r="F8" s="794">
        <v>340786.2</v>
      </c>
    </row>
    <row r="9" spans="1:6" s="647" customFormat="1" ht="12">
      <c r="A9" s="648"/>
      <c r="F9" s="651"/>
    </row>
    <row r="10" spans="1:6" s="647" customFormat="1" ht="12">
      <c r="A10" s="650" t="s">
        <v>105</v>
      </c>
      <c r="B10" s="651">
        <v>3926.4</v>
      </c>
      <c r="C10" s="651">
        <v>11208.6</v>
      </c>
      <c r="D10" s="651">
        <v>17147.5</v>
      </c>
      <c r="E10" s="651">
        <v>29452.6</v>
      </c>
      <c r="F10" s="651">
        <v>21020.3</v>
      </c>
    </row>
    <row r="11" spans="1:6" s="647" customFormat="1" ht="12">
      <c r="A11" s="650" t="s">
        <v>256</v>
      </c>
      <c r="B11" s="651">
        <v>5644.2</v>
      </c>
      <c r="C11" s="651">
        <v>11176</v>
      </c>
      <c r="D11" s="651">
        <v>17182.599999999999</v>
      </c>
      <c r="E11" s="651">
        <v>20783.7</v>
      </c>
      <c r="F11" s="651">
        <v>33167.699999999997</v>
      </c>
    </row>
    <row r="12" spans="1:6" s="647" customFormat="1" ht="12">
      <c r="A12" s="650" t="s">
        <v>106</v>
      </c>
      <c r="B12" s="651">
        <v>82432</v>
      </c>
      <c r="C12" s="651">
        <v>82949.899999999994</v>
      </c>
      <c r="D12" s="651">
        <v>110348.1</v>
      </c>
      <c r="E12" s="651">
        <v>162107</v>
      </c>
      <c r="F12" s="651">
        <v>286598.2</v>
      </c>
    </row>
    <row r="13" spans="1:6" s="647" customFormat="1" ht="12">
      <c r="E13" s="651"/>
    </row>
    <row r="14" spans="1:6" s="647" customFormat="1" ht="12">
      <c r="A14" s="958" t="s">
        <v>409</v>
      </c>
      <c r="B14" s="958"/>
      <c r="C14" s="958"/>
      <c r="D14" s="958"/>
      <c r="E14" s="958"/>
    </row>
    <row r="15" spans="1:6" s="647" customFormat="1" ht="12">
      <c r="A15" s="648"/>
      <c r="B15" s="652"/>
      <c r="C15" s="652"/>
      <c r="D15" s="652"/>
      <c r="E15" s="652"/>
    </row>
    <row r="16" spans="1:6" s="647" customFormat="1" ht="12">
      <c r="A16" s="648" t="s">
        <v>377</v>
      </c>
      <c r="B16" s="586">
        <v>100</v>
      </c>
      <c r="C16" s="586">
        <v>100</v>
      </c>
      <c r="D16" s="586">
        <v>100</v>
      </c>
      <c r="E16" s="586">
        <v>100</v>
      </c>
      <c r="F16" s="661">
        <v>100</v>
      </c>
    </row>
    <row r="17" spans="1:6" s="647" customFormat="1" ht="12">
      <c r="A17" s="648"/>
      <c r="B17" s="653"/>
      <c r="C17" s="653"/>
      <c r="D17" s="653"/>
    </row>
    <row r="18" spans="1:6" s="647" customFormat="1" ht="12">
      <c r="A18" s="650" t="s">
        <v>105</v>
      </c>
      <c r="B18" s="653">
        <v>4.3</v>
      </c>
      <c r="C18" s="653">
        <v>10.6</v>
      </c>
      <c r="D18" s="653">
        <v>11.8</v>
      </c>
      <c r="E18" s="653">
        <v>13.9</v>
      </c>
      <c r="F18" s="653">
        <f>F10/F8%</f>
        <v>6.168178171533941</v>
      </c>
    </row>
    <row r="19" spans="1:6" s="647" customFormat="1" ht="12">
      <c r="A19" s="650" t="s">
        <v>256</v>
      </c>
      <c r="B19" s="653">
        <v>6.1</v>
      </c>
      <c r="C19" s="653">
        <v>10.6</v>
      </c>
      <c r="D19" s="653">
        <v>11.9</v>
      </c>
      <c r="E19" s="653">
        <v>9.8000000000000007</v>
      </c>
      <c r="F19" s="653">
        <f>F11/F8%</f>
        <v>9.7327004438560003</v>
      </c>
    </row>
    <row r="20" spans="1:6" s="647" customFormat="1" ht="12">
      <c r="A20" s="650" t="s">
        <v>106</v>
      </c>
      <c r="B20" s="653">
        <v>89.6</v>
      </c>
      <c r="C20" s="653">
        <v>78.8</v>
      </c>
      <c r="D20" s="653">
        <v>76.3</v>
      </c>
      <c r="E20" s="653">
        <v>76.3</v>
      </c>
      <c r="F20" s="653">
        <f>F12/F8%</f>
        <v>84.099121384610058</v>
      </c>
    </row>
    <row r="21" spans="1:6" s="647" customFormat="1" thickBot="1">
      <c r="A21" s="654"/>
      <c r="B21" s="654"/>
      <c r="C21" s="654"/>
      <c r="D21" s="654"/>
      <c r="E21" s="655"/>
      <c r="F21" s="654"/>
    </row>
    <row r="22" spans="1:6" ht="18" customHeight="1">
      <c r="A22" s="656"/>
    </row>
    <row r="23" spans="1:6" ht="18" customHeight="1">
      <c r="A23" s="656"/>
    </row>
    <row r="24" spans="1:6" ht="18" customHeight="1">
      <c r="A24" s="656"/>
    </row>
    <row r="25" spans="1:6" ht="18" customHeight="1">
      <c r="A25" s="657"/>
    </row>
    <row r="26" spans="1:6" ht="15.75">
      <c r="A26" s="562" t="s">
        <v>11</v>
      </c>
      <c r="B26" s="377"/>
      <c r="C26" s="377"/>
      <c r="D26" s="377"/>
      <c r="E26" s="67"/>
    </row>
    <row r="27" spans="1:6" ht="18" customHeight="1" thickBot="1">
      <c r="A27" s="563"/>
      <c r="B27" s="580"/>
      <c r="C27" s="580"/>
      <c r="D27" s="582"/>
      <c r="E27" s="588"/>
    </row>
    <row r="28" spans="1:6" s="647" customFormat="1" ht="18" customHeight="1" thickBot="1">
      <c r="A28" s="565"/>
      <c r="B28" s="709">
        <v>2021</v>
      </c>
      <c r="C28" s="709">
        <v>2022</v>
      </c>
      <c r="D28" s="709">
        <v>2023</v>
      </c>
      <c r="E28" s="709">
        <v>2024</v>
      </c>
      <c r="F28" s="709">
        <v>2025</v>
      </c>
    </row>
    <row r="29" spans="1:6" s="647" customFormat="1" ht="12">
      <c r="A29" s="658"/>
      <c r="B29" s="67"/>
      <c r="C29" s="67"/>
      <c r="D29" s="67"/>
      <c r="E29" s="67"/>
    </row>
    <row r="30" spans="1:6" s="647" customFormat="1" ht="12">
      <c r="A30" s="981" t="s">
        <v>282</v>
      </c>
      <c r="B30" s="981"/>
      <c r="C30" s="981"/>
      <c r="D30" s="981"/>
      <c r="E30" s="981"/>
    </row>
    <row r="31" spans="1:6" s="647" customFormat="1" ht="12">
      <c r="A31" s="658"/>
      <c r="B31" s="67"/>
      <c r="C31" s="67"/>
      <c r="D31" s="67"/>
      <c r="E31" s="67"/>
    </row>
    <row r="32" spans="1:6" s="647" customFormat="1" ht="12">
      <c r="A32" s="659" t="s">
        <v>377</v>
      </c>
      <c r="B32" s="140">
        <v>197764.19999999998</v>
      </c>
      <c r="C32" s="140">
        <v>229186.1</v>
      </c>
      <c r="D32" s="140">
        <v>251369.60000000001</v>
      </c>
      <c r="E32" s="140">
        <v>304536.40000000002</v>
      </c>
      <c r="F32" s="794">
        <v>337635.7</v>
      </c>
    </row>
    <row r="33" spans="1:6" s="647" customFormat="1" ht="12">
      <c r="A33" s="433"/>
      <c r="F33" s="651"/>
    </row>
    <row r="34" spans="1:6" s="647" customFormat="1" ht="12">
      <c r="A34" s="432" t="s">
        <v>128</v>
      </c>
      <c r="B34" s="660">
        <v>42824.2</v>
      </c>
      <c r="C34" s="660">
        <v>49913.3</v>
      </c>
      <c r="D34" s="660">
        <v>57183.6</v>
      </c>
      <c r="E34" s="660">
        <v>66477.600000000006</v>
      </c>
      <c r="F34" s="651">
        <v>29989.4</v>
      </c>
    </row>
    <row r="35" spans="1:6" s="647" customFormat="1" ht="12">
      <c r="A35" s="432" t="s">
        <v>256</v>
      </c>
      <c r="B35" s="660">
        <v>5521.1</v>
      </c>
      <c r="C35" s="660">
        <v>8238.7999999999993</v>
      </c>
      <c r="D35" s="660">
        <v>10910.2</v>
      </c>
      <c r="E35" s="660">
        <v>16727.7</v>
      </c>
      <c r="F35" s="651">
        <v>28090.9</v>
      </c>
    </row>
    <row r="36" spans="1:6" s="647" customFormat="1" ht="12">
      <c r="A36" s="432" t="s">
        <v>106</v>
      </c>
      <c r="B36" s="660">
        <v>149418.9</v>
      </c>
      <c r="C36" s="660">
        <v>171034</v>
      </c>
      <c r="D36" s="660">
        <v>183275.8</v>
      </c>
      <c r="E36" s="660">
        <v>221331.1</v>
      </c>
      <c r="F36" s="651">
        <v>279555.40000000002</v>
      </c>
    </row>
    <row r="37" spans="1:6" s="647" customFormat="1" ht="12">
      <c r="A37" s="430"/>
      <c r="B37" s="67"/>
      <c r="C37" s="67"/>
      <c r="D37" s="67"/>
      <c r="E37" s="312"/>
    </row>
    <row r="38" spans="1:6" s="647" customFormat="1" ht="12">
      <c r="A38" s="958" t="s">
        <v>409</v>
      </c>
      <c r="B38" s="958"/>
      <c r="C38" s="958"/>
      <c r="D38" s="958"/>
      <c r="E38" s="958"/>
    </row>
    <row r="39" spans="1:6" s="647" customFormat="1" ht="12">
      <c r="A39" s="430"/>
      <c r="B39" s="578"/>
      <c r="C39" s="578"/>
      <c r="D39" s="578"/>
      <c r="E39" s="578"/>
    </row>
    <row r="40" spans="1:6" s="647" customFormat="1" ht="12">
      <c r="A40" s="659" t="s">
        <v>377</v>
      </c>
      <c r="B40" s="661">
        <v>100</v>
      </c>
      <c r="C40" s="661">
        <v>100</v>
      </c>
      <c r="D40" s="661">
        <v>100</v>
      </c>
      <c r="E40" s="661">
        <v>100</v>
      </c>
      <c r="F40" s="661">
        <v>100</v>
      </c>
    </row>
    <row r="41" spans="1:6" s="647" customFormat="1" ht="12">
      <c r="A41" s="433"/>
    </row>
    <row r="42" spans="1:6" s="647" customFormat="1" ht="12">
      <c r="A42" s="432" t="s">
        <v>128</v>
      </c>
      <c r="B42" s="653">
        <v>21.7</v>
      </c>
      <c r="C42" s="653">
        <v>21.8</v>
      </c>
      <c r="D42" s="653">
        <v>22.8</v>
      </c>
      <c r="E42" s="653">
        <v>21.8</v>
      </c>
      <c r="F42" s="653">
        <f>F34/F32%</f>
        <v>8.8821768551133662</v>
      </c>
    </row>
    <row r="43" spans="1:6" s="647" customFormat="1" ht="12">
      <c r="A43" s="432" t="s">
        <v>256</v>
      </c>
      <c r="B43" s="653">
        <v>2.8</v>
      </c>
      <c r="C43" s="653">
        <v>3.6</v>
      </c>
      <c r="D43" s="653">
        <v>4.3</v>
      </c>
      <c r="E43" s="653">
        <v>5.5</v>
      </c>
      <c r="F43" s="653">
        <f>F35/F32%</f>
        <v>8.3198844198051329</v>
      </c>
    </row>
    <row r="44" spans="1:6" s="647" customFormat="1" ht="12">
      <c r="A44" s="432" t="s">
        <v>106</v>
      </c>
      <c r="B44" s="653">
        <v>75.5</v>
      </c>
      <c r="C44" s="653">
        <v>74.599999999999994</v>
      </c>
      <c r="D44" s="653">
        <v>72.900000000000006</v>
      </c>
      <c r="E44" s="653">
        <v>72.7</v>
      </c>
      <c r="F44" s="653">
        <f>F36/F32%</f>
        <v>82.797938725081508</v>
      </c>
    </row>
    <row r="45" spans="1:6" s="647" customFormat="1" thickBot="1">
      <c r="A45" s="587"/>
      <c r="B45" s="588"/>
      <c r="C45" s="588"/>
      <c r="D45" s="588"/>
      <c r="E45" s="588"/>
      <c r="F45" s="654"/>
    </row>
    <row r="47" spans="1:6">
      <c r="E47" s="653"/>
    </row>
  </sheetData>
  <mergeCells count="4">
    <mergeCell ref="A6:E6"/>
    <mergeCell ref="A14:E14"/>
    <mergeCell ref="A30:E30"/>
    <mergeCell ref="A38:E38"/>
  </mergeCells>
  <hyperlinks>
    <hyperlink ref="A1" location="Содержание!A1" display="Вернуться в содержание" xr:uid="{5D68D60D-E698-4A88-8082-56C11C40C9AF}"/>
  </hyperlinks>
  <pageMargins left="0.78740157480314965" right="0.78740157480314965" top="0.78740157480314965" bottom="0.78740157480314965" header="0.55118110236220474" footer="0.51181102362204722"/>
  <pageSetup paperSize="9" firstPageNumber="178" orientation="portrait" useFirstPageNumber="1" horizontalDpi="300" verticalDpi="300" r:id="rId1"/>
  <headerFooter alignWithMargins="0">
    <oddFooter>&amp;C&amp;"Times New Roman,обычный"&amp;9&amp;P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H33"/>
  <sheetViews>
    <sheetView zoomScaleNormal="100" workbookViewId="0">
      <selection activeCell="L19" sqref="L19"/>
    </sheetView>
  </sheetViews>
  <sheetFormatPr defaultColWidth="8.85546875" defaultRowHeight="12.75"/>
  <cols>
    <col min="1" max="1" width="36.7109375" style="430" customWidth="1"/>
    <col min="2" max="2" width="9.28515625" style="67" customWidth="1"/>
    <col min="3" max="3" width="9.28515625" style="176" customWidth="1"/>
    <col min="4" max="4" width="9.28515625" style="67" customWidth="1"/>
    <col min="5" max="5" width="9.28515625" style="578" customWidth="1"/>
    <col min="6" max="6" width="11.140625" style="56" customWidth="1"/>
    <col min="7" max="7" width="10.42578125" style="56" customWidth="1"/>
    <col min="8" max="16384" width="8.85546875" style="56"/>
  </cols>
  <sheetData>
    <row r="1" spans="1:8" s="623" customFormat="1" ht="15.75">
      <c r="A1" s="686" t="s">
        <v>695</v>
      </c>
      <c r="B1" s="630"/>
      <c r="C1" s="631"/>
      <c r="D1" s="630"/>
      <c r="E1" s="632"/>
    </row>
    <row r="2" spans="1:8" ht="18" customHeight="1">
      <c r="A2" s="562" t="s">
        <v>12</v>
      </c>
    </row>
    <row r="3" spans="1:8" ht="18" customHeight="1" thickBot="1">
      <c r="A3" s="579"/>
      <c r="B3" s="580"/>
      <c r="C3" s="581"/>
      <c r="D3" s="582"/>
      <c r="E3" s="583"/>
    </row>
    <row r="4" spans="1:8" ht="18" customHeight="1" thickBot="1">
      <c r="A4" s="186"/>
      <c r="B4" s="709">
        <v>2021</v>
      </c>
      <c r="C4" s="709">
        <v>2022</v>
      </c>
      <c r="D4" s="709">
        <v>2023</v>
      </c>
      <c r="E4" s="709">
        <v>2024</v>
      </c>
      <c r="F4" s="709">
        <v>2025</v>
      </c>
    </row>
    <row r="5" spans="1:8" ht="12.95" customHeight="1">
      <c r="B5" s="578"/>
      <c r="C5" s="578"/>
      <c r="D5" s="578"/>
      <c r="F5" s="431"/>
    </row>
    <row r="6" spans="1:8" ht="12.95" customHeight="1">
      <c r="A6" s="981" t="s">
        <v>126</v>
      </c>
      <c r="B6" s="981"/>
      <c r="C6" s="981"/>
      <c r="D6" s="981"/>
      <c r="E6" s="981"/>
      <c r="F6" s="431"/>
    </row>
    <row r="7" spans="1:8" ht="12.95" customHeight="1">
      <c r="B7" s="578"/>
      <c r="C7" s="578"/>
      <c r="D7" s="578"/>
      <c r="F7" s="431"/>
    </row>
    <row r="8" spans="1:8" s="12" customFormat="1" ht="12.95" customHeight="1">
      <c r="A8" s="430" t="s">
        <v>404</v>
      </c>
      <c r="B8" s="140">
        <v>197764.19999999998</v>
      </c>
      <c r="C8" s="140">
        <v>229186.10000000003</v>
      </c>
      <c r="D8" s="140">
        <v>251369.60000000001</v>
      </c>
      <c r="E8" s="140">
        <v>304536.40000000002</v>
      </c>
      <c r="F8" s="794">
        <v>337635.7</v>
      </c>
      <c r="H8" s="793"/>
    </row>
    <row r="9" spans="1:8" s="12" customFormat="1" ht="12.95" customHeight="1">
      <c r="A9" s="430"/>
      <c r="B9" s="13"/>
      <c r="C9" s="13"/>
      <c r="D9" s="13"/>
      <c r="E9" s="13"/>
      <c r="G9" s="47"/>
    </row>
    <row r="10" spans="1:8" s="12" customFormat="1" ht="12.95" customHeight="1">
      <c r="A10" s="431" t="s">
        <v>159</v>
      </c>
      <c r="B10" s="13">
        <v>6003</v>
      </c>
      <c r="C10" s="13">
        <v>4491.7</v>
      </c>
      <c r="D10" s="13">
        <v>6200.4</v>
      </c>
      <c r="E10" s="13">
        <v>6379.8</v>
      </c>
      <c r="F10" s="505">
        <v>6310.4</v>
      </c>
      <c r="G10" s="47"/>
      <c r="H10" s="793"/>
    </row>
    <row r="11" spans="1:8" s="12" customFormat="1" ht="12.95" customHeight="1">
      <c r="A11" s="383" t="s">
        <v>372</v>
      </c>
      <c r="B11" s="13">
        <v>72696.800000000003</v>
      </c>
      <c r="C11" s="13">
        <v>80274.8</v>
      </c>
      <c r="D11" s="13">
        <v>87702.8</v>
      </c>
      <c r="E11" s="13">
        <v>69991.100000000006</v>
      </c>
      <c r="F11" s="505">
        <v>62759.7</v>
      </c>
      <c r="H11" s="793"/>
    </row>
    <row r="12" spans="1:8" s="12" customFormat="1" ht="12.95" customHeight="1">
      <c r="A12" s="383" t="s">
        <v>373</v>
      </c>
      <c r="B12" s="13">
        <v>9948</v>
      </c>
      <c r="C12" s="13">
        <v>15338.7</v>
      </c>
      <c r="D12" s="13">
        <v>15279.3</v>
      </c>
      <c r="E12" s="13">
        <v>30603.599999999999</v>
      </c>
      <c r="F12" s="505">
        <v>41282.5</v>
      </c>
      <c r="H12" s="793"/>
    </row>
    <row r="13" spans="1:8" s="12" customFormat="1" ht="12.95" customHeight="1">
      <c r="A13" s="585" t="s">
        <v>160</v>
      </c>
      <c r="B13" s="13">
        <v>10178.700000000001</v>
      </c>
      <c r="C13" s="13">
        <v>12509.3</v>
      </c>
      <c r="D13" s="13">
        <v>17015.7</v>
      </c>
      <c r="E13" s="13">
        <v>22071.9</v>
      </c>
      <c r="F13" s="505">
        <v>22398.7</v>
      </c>
      <c r="H13" s="793"/>
    </row>
    <row r="14" spans="1:8" s="12" customFormat="1" ht="12.95" customHeight="1">
      <c r="A14" s="585" t="s">
        <v>161</v>
      </c>
      <c r="B14" s="13">
        <v>4006.9</v>
      </c>
      <c r="C14" s="13">
        <v>8270.6</v>
      </c>
      <c r="D14" s="13">
        <v>9668.1</v>
      </c>
      <c r="E14" s="13">
        <v>12384.4</v>
      </c>
      <c r="F14" s="505">
        <v>19304.900000000001</v>
      </c>
      <c r="H14" s="793"/>
    </row>
    <row r="15" spans="1:8" s="12" customFormat="1" ht="12.95" customHeight="1">
      <c r="A15" s="431" t="s">
        <v>162</v>
      </c>
      <c r="B15" s="13">
        <v>8033.5</v>
      </c>
      <c r="C15" s="13">
        <v>11310.2</v>
      </c>
      <c r="D15" s="13">
        <v>5316.8</v>
      </c>
      <c r="E15" s="13">
        <v>5315.2</v>
      </c>
      <c r="F15" s="505">
        <v>5180.3999999999996</v>
      </c>
      <c r="H15" s="793"/>
    </row>
    <row r="16" spans="1:8" s="12" customFormat="1" ht="12.95" customHeight="1">
      <c r="A16" s="585" t="s">
        <v>163</v>
      </c>
      <c r="B16" s="13">
        <v>13994</v>
      </c>
      <c r="C16" s="13">
        <v>15722.7</v>
      </c>
      <c r="D16" s="13">
        <v>15591.8</v>
      </c>
      <c r="E16" s="13">
        <v>18278.400000000001</v>
      </c>
      <c r="F16" s="505">
        <v>22278.5</v>
      </c>
      <c r="H16" s="793"/>
    </row>
    <row r="17" spans="1:8" s="12" customFormat="1" ht="12.95" customHeight="1">
      <c r="A17" s="427" t="s">
        <v>216</v>
      </c>
      <c r="B17" s="13">
        <v>63564.7</v>
      </c>
      <c r="C17" s="13">
        <v>65779.399999999994</v>
      </c>
      <c r="D17" s="13">
        <v>72478.600000000006</v>
      </c>
      <c r="E17" s="13">
        <v>114170.9</v>
      </c>
      <c r="F17" s="505">
        <v>118061.1</v>
      </c>
      <c r="H17" s="793"/>
    </row>
    <row r="18" spans="1:8" s="12" customFormat="1" ht="12.95" customHeight="1">
      <c r="A18" s="216" t="s">
        <v>217</v>
      </c>
      <c r="B18" s="13">
        <v>9338.6</v>
      </c>
      <c r="C18" s="13">
        <v>15488.7</v>
      </c>
      <c r="D18" s="13">
        <v>22116.1</v>
      </c>
      <c r="E18" s="13">
        <v>25341.1</v>
      </c>
      <c r="F18" s="506">
        <v>40059.5</v>
      </c>
      <c r="H18" s="793"/>
    </row>
    <row r="19" spans="1:8" s="12" customFormat="1" ht="12">
      <c r="A19" s="430"/>
      <c r="B19" s="67"/>
      <c r="C19" s="176"/>
      <c r="D19" s="67"/>
      <c r="E19" s="578"/>
    </row>
    <row r="20" spans="1:8" s="12" customFormat="1" ht="12">
      <c r="A20" s="982" t="s">
        <v>334</v>
      </c>
      <c r="B20" s="982"/>
      <c r="C20" s="982"/>
      <c r="D20" s="982"/>
      <c r="E20" s="982"/>
    </row>
    <row r="21" spans="1:8" s="12" customFormat="1" ht="12">
      <c r="A21" s="430"/>
      <c r="B21" s="67"/>
      <c r="C21" s="176"/>
      <c r="D21" s="67"/>
      <c r="E21" s="578"/>
    </row>
    <row r="22" spans="1:8" s="12" customFormat="1" ht="12">
      <c r="A22" s="430" t="s">
        <v>404</v>
      </c>
      <c r="B22" s="586">
        <v>100</v>
      </c>
      <c r="C22" s="368">
        <v>100</v>
      </c>
      <c r="D22" s="368">
        <v>100</v>
      </c>
      <c r="E22" s="368">
        <v>100</v>
      </c>
      <c r="F22" s="139">
        <v>100</v>
      </c>
    </row>
    <row r="23" spans="1:8" s="12" customFormat="1" ht="12">
      <c r="A23" s="430"/>
      <c r="B23" s="578"/>
      <c r="C23" s="67"/>
      <c r="D23" s="578"/>
    </row>
    <row r="24" spans="1:8" s="12" customFormat="1" ht="12">
      <c r="A24" s="431" t="s">
        <v>159</v>
      </c>
      <c r="B24" s="13">
        <v>3</v>
      </c>
      <c r="C24" s="47">
        <v>2</v>
      </c>
      <c r="D24" s="47">
        <v>2.5</v>
      </c>
      <c r="E24" s="47">
        <v>2.1</v>
      </c>
      <c r="F24" s="47">
        <v>1.8689966730413876</v>
      </c>
    </row>
    <row r="25" spans="1:8" s="12" customFormat="1" ht="12">
      <c r="A25" s="383" t="s">
        <v>372</v>
      </c>
      <c r="B25" s="13">
        <v>36.799999999999997</v>
      </c>
      <c r="C25" s="47">
        <v>35</v>
      </c>
      <c r="D25" s="47">
        <v>34.9</v>
      </c>
      <c r="E25" s="47">
        <v>23</v>
      </c>
      <c r="F25" s="47">
        <v>18.587992916625822</v>
      </c>
    </row>
    <row r="26" spans="1:8" s="12" customFormat="1" ht="12">
      <c r="A26" s="383" t="s">
        <v>373</v>
      </c>
      <c r="B26" s="13">
        <v>5</v>
      </c>
      <c r="C26" s="47">
        <v>6.7</v>
      </c>
      <c r="D26" s="47">
        <v>6.1</v>
      </c>
      <c r="E26" s="47">
        <v>10</v>
      </c>
      <c r="F26" s="47">
        <v>12.226935717994278</v>
      </c>
    </row>
    <row r="27" spans="1:8" s="12" customFormat="1" ht="12">
      <c r="A27" s="585" t="s">
        <v>160</v>
      </c>
      <c r="B27" s="13">
        <v>5.2</v>
      </c>
      <c r="C27" s="47">
        <v>5.4</v>
      </c>
      <c r="D27" s="47">
        <v>6.8</v>
      </c>
      <c r="E27" s="47">
        <v>7.3</v>
      </c>
      <c r="F27" s="47">
        <v>6.6339844986771253</v>
      </c>
    </row>
    <row r="28" spans="1:8" s="12" customFormat="1" ht="12">
      <c r="A28" s="585" t="s">
        <v>161</v>
      </c>
      <c r="B28" s="13">
        <v>2</v>
      </c>
      <c r="C28" s="47">
        <v>3.6</v>
      </c>
      <c r="D28" s="47">
        <v>3.8</v>
      </c>
      <c r="E28" s="47">
        <v>4.0999999999999996</v>
      </c>
      <c r="F28" s="47">
        <v>5.7176714429190998</v>
      </c>
    </row>
    <row r="29" spans="1:8" s="12" customFormat="1" ht="12">
      <c r="A29" s="431" t="s">
        <v>162</v>
      </c>
      <c r="B29" s="13">
        <v>4.0999999999999996</v>
      </c>
      <c r="C29" s="47">
        <v>4.9000000000000004</v>
      </c>
      <c r="D29" s="47">
        <v>2.1</v>
      </c>
      <c r="E29" s="47">
        <v>1.7</v>
      </c>
      <c r="F29" s="47">
        <v>1.5343164244776251</v>
      </c>
    </row>
    <row r="30" spans="1:8" s="12" customFormat="1" ht="12">
      <c r="A30" s="585" t="s">
        <v>163</v>
      </c>
      <c r="B30" s="13">
        <v>7.1</v>
      </c>
      <c r="C30" s="47">
        <v>6.9</v>
      </c>
      <c r="D30" s="47">
        <v>6.2</v>
      </c>
      <c r="E30" s="47">
        <v>6</v>
      </c>
      <c r="F30" s="47">
        <v>6.5983839979006973</v>
      </c>
    </row>
    <row r="31" spans="1:8" s="12" customFormat="1" ht="12">
      <c r="A31" s="427" t="s">
        <v>216</v>
      </c>
      <c r="B31" s="13">
        <v>32.1</v>
      </c>
      <c r="C31" s="47">
        <v>28.7</v>
      </c>
      <c r="D31" s="47">
        <v>28.8</v>
      </c>
      <c r="E31" s="47">
        <v>37.5</v>
      </c>
      <c r="F31" s="47">
        <v>34.967007339567473</v>
      </c>
    </row>
    <row r="32" spans="1:8" s="12" customFormat="1" ht="12">
      <c r="A32" s="216" t="s">
        <v>217</v>
      </c>
      <c r="B32" s="13">
        <v>4.7</v>
      </c>
      <c r="C32" s="47">
        <v>6.8</v>
      </c>
      <c r="D32" s="47">
        <v>8.8000000000000007</v>
      </c>
      <c r="E32" s="47">
        <v>8.3000000000000007</v>
      </c>
      <c r="F32" s="47">
        <v>11.864710988796507</v>
      </c>
    </row>
    <row r="33" spans="1:6" ht="13.5" thickBot="1">
      <c r="A33" s="587"/>
      <c r="B33" s="588"/>
      <c r="C33" s="589"/>
      <c r="D33" s="588"/>
      <c r="E33" s="590"/>
      <c r="F33" s="141"/>
    </row>
  </sheetData>
  <mergeCells count="2">
    <mergeCell ref="A6:E6"/>
    <mergeCell ref="A20:E20"/>
  </mergeCells>
  <hyperlinks>
    <hyperlink ref="A1" location="Содержание!A1" display="Вернуться в содержание" xr:uid="{6F4B931C-C332-49D7-898B-5056B7E4D94B}"/>
  </hyperlinks>
  <pageMargins left="0.78740157480314965" right="0.78740157480314965" top="0.78740157480314965" bottom="0.78740157480314965" header="0.51181102362204722" footer="0.51181102362204722"/>
  <pageSetup paperSize="9" firstPageNumber="179" orientation="portrait" useFirstPageNumber="1" r:id="rId1"/>
  <headerFooter alignWithMargins="0">
    <oddFooter>&amp;C&amp;"Times New Roman,обычный"&amp;9&amp;P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J61"/>
  <sheetViews>
    <sheetView zoomScaleNormal="100" workbookViewId="0">
      <selection activeCell="J34" sqref="J34"/>
    </sheetView>
  </sheetViews>
  <sheetFormatPr defaultRowHeight="12.75"/>
  <cols>
    <col min="1" max="1" width="37.140625" style="181" customWidth="1"/>
    <col min="2" max="3" width="10" style="182" customWidth="1"/>
    <col min="4" max="4" width="10" style="181" customWidth="1"/>
    <col min="5" max="5" width="9.28515625" style="181" customWidth="1"/>
    <col min="6" max="6" width="10.140625" style="181" customWidth="1"/>
    <col min="7" max="103" width="9.28515625" style="181" customWidth="1"/>
    <col min="104" max="16384" width="9.140625" style="181"/>
  </cols>
  <sheetData>
    <row r="1" spans="1:6" ht="15.75">
      <c r="A1" s="635" t="s">
        <v>695</v>
      </c>
    </row>
    <row r="3" spans="1:6" ht="18" customHeight="1">
      <c r="A3" s="1002" t="s">
        <v>284</v>
      </c>
      <c r="B3" s="1002"/>
      <c r="C3" s="1002"/>
      <c r="D3" s="1002"/>
      <c r="E3" s="1002"/>
      <c r="F3" s="1002"/>
    </row>
    <row r="4" spans="1:6" ht="18" customHeight="1"/>
    <row r="5" spans="1:6" ht="18" customHeight="1"/>
    <row r="6" spans="1:6" ht="18" customHeight="1">
      <c r="A6" s="183" t="s">
        <v>285</v>
      </c>
    </row>
    <row r="7" spans="1:6" ht="18" customHeight="1" thickBot="1">
      <c r="A7" s="184"/>
      <c r="B7" s="55"/>
      <c r="C7" s="55"/>
      <c r="D7" s="280"/>
      <c r="E7" s="182"/>
    </row>
    <row r="8" spans="1:6" s="187" customFormat="1" ht="18" customHeight="1" thickBot="1">
      <c r="A8" s="186"/>
      <c r="B8" s="709">
        <v>2021</v>
      </c>
      <c r="C8" s="709">
        <v>2022</v>
      </c>
      <c r="D8" s="709">
        <v>2023</v>
      </c>
      <c r="E8" s="709">
        <v>2024</v>
      </c>
      <c r="F8" s="709">
        <v>2025</v>
      </c>
    </row>
    <row r="9" spans="1:6" s="187" customFormat="1" ht="12.75" customHeight="1">
      <c r="A9" s="188"/>
      <c r="B9" s="189"/>
      <c r="C9" s="189"/>
      <c r="D9" s="434"/>
    </row>
    <row r="10" spans="1:6" s="187" customFormat="1" ht="12.75" customHeight="1">
      <c r="A10" s="1003" t="s">
        <v>131</v>
      </c>
      <c r="B10" s="1003"/>
      <c r="C10" s="1003"/>
      <c r="D10" s="1003"/>
      <c r="E10" s="1003"/>
      <c r="F10" s="1003"/>
    </row>
    <row r="11" spans="1:6" s="182" customFormat="1" ht="12.75" customHeight="1">
      <c r="A11" s="188"/>
      <c r="D11" s="185"/>
    </row>
    <row r="12" spans="1:6" s="190" customFormat="1" ht="13.15" customHeight="1">
      <c r="A12" s="435" t="s">
        <v>377</v>
      </c>
      <c r="B12" s="231">
        <v>1313.2</v>
      </c>
      <c r="C12" s="231">
        <v>1462.6</v>
      </c>
      <c r="D12" s="231">
        <v>1598.9</v>
      </c>
      <c r="E12" s="231">
        <v>1573.4</v>
      </c>
      <c r="F12" s="231">
        <v>1853.1</v>
      </c>
    </row>
    <row r="13" spans="1:6" s="182" customFormat="1" ht="13.15" customHeight="1">
      <c r="A13" s="139"/>
      <c r="B13" s="193"/>
      <c r="C13" s="193"/>
      <c r="D13" s="193"/>
      <c r="E13" s="193"/>
      <c r="F13" s="193"/>
    </row>
    <row r="14" spans="1:6" s="182" customFormat="1" ht="13.15" customHeight="1">
      <c r="A14" s="427" t="s">
        <v>128</v>
      </c>
      <c r="B14" s="193">
        <v>0.3</v>
      </c>
      <c r="C14" s="193">
        <v>3.2</v>
      </c>
      <c r="D14" s="193">
        <v>39.700000000000003</v>
      </c>
      <c r="E14" s="193">
        <v>13.2</v>
      </c>
      <c r="F14" s="447" t="s">
        <v>381</v>
      </c>
    </row>
    <row r="15" spans="1:6" s="182" customFormat="1" ht="13.15" customHeight="1">
      <c r="A15" s="427" t="s">
        <v>253</v>
      </c>
      <c r="B15" s="193">
        <v>6.6</v>
      </c>
      <c r="C15" s="193">
        <v>8.5</v>
      </c>
      <c r="D15" s="193">
        <v>9</v>
      </c>
      <c r="E15" s="193">
        <v>11.6</v>
      </c>
      <c r="F15" s="193">
        <v>5.5</v>
      </c>
    </row>
    <row r="16" spans="1:6" s="182" customFormat="1" ht="13.15" customHeight="1">
      <c r="A16" s="427" t="s">
        <v>123</v>
      </c>
      <c r="B16" s="193">
        <v>1306.3</v>
      </c>
      <c r="C16" s="193">
        <v>1450.9</v>
      </c>
      <c r="D16" s="193">
        <v>1550.2</v>
      </c>
      <c r="E16" s="193">
        <v>1548.6</v>
      </c>
      <c r="F16" s="193">
        <v>1847.6</v>
      </c>
    </row>
    <row r="17" spans="1:10" s="182" customFormat="1" ht="13.15" customHeight="1">
      <c r="A17" s="427" t="s">
        <v>132</v>
      </c>
      <c r="B17" s="193">
        <v>1035.4000000000001</v>
      </c>
      <c r="C17" s="193">
        <v>1105.4000000000001</v>
      </c>
      <c r="D17" s="193">
        <v>1121.7</v>
      </c>
      <c r="E17" s="193">
        <v>1183.7</v>
      </c>
      <c r="F17" s="193">
        <v>1366.6</v>
      </c>
    </row>
    <row r="18" spans="1:10" s="182" customFormat="1" ht="13.15" customHeight="1">
      <c r="A18" s="427"/>
      <c r="C18" s="192"/>
      <c r="D18" s="193"/>
    </row>
    <row r="19" spans="1:10" s="182" customFormat="1" ht="13.15" customHeight="1">
      <c r="A19" s="958" t="s">
        <v>409</v>
      </c>
      <c r="B19" s="958"/>
      <c r="C19" s="958"/>
      <c r="D19" s="958"/>
      <c r="E19" s="958"/>
      <c r="F19" s="958"/>
    </row>
    <row r="20" spans="1:10" s="182" customFormat="1" ht="13.15" customHeight="1">
      <c r="A20" s="427"/>
      <c r="C20" s="192"/>
      <c r="D20" s="193"/>
    </row>
    <row r="21" spans="1:10" s="182" customFormat="1" ht="13.15" customHeight="1">
      <c r="A21" s="435" t="s">
        <v>377</v>
      </c>
      <c r="B21" s="190">
        <v>100</v>
      </c>
      <c r="C21" s="190">
        <v>100</v>
      </c>
      <c r="D21" s="190">
        <v>100</v>
      </c>
      <c r="E21" s="190">
        <v>100</v>
      </c>
      <c r="F21" s="436">
        <v>100</v>
      </c>
    </row>
    <row r="22" spans="1:10" s="182" customFormat="1" ht="13.15" customHeight="1">
      <c r="A22" s="139"/>
      <c r="F22" s="193"/>
    </row>
    <row r="23" spans="1:10" s="182" customFormat="1" ht="13.15" customHeight="1">
      <c r="A23" s="427" t="s">
        <v>128</v>
      </c>
      <c r="B23" s="192">
        <v>0</v>
      </c>
      <c r="C23" s="192">
        <v>0.2</v>
      </c>
      <c r="D23" s="192">
        <v>2.5</v>
      </c>
      <c r="E23" s="182">
        <v>0.8</v>
      </c>
      <c r="F23" s="447" t="s">
        <v>381</v>
      </c>
    </row>
    <row r="24" spans="1:10" s="182" customFormat="1" ht="12">
      <c r="A24" s="427" t="s">
        <v>253</v>
      </c>
      <c r="B24" s="192">
        <v>0.5</v>
      </c>
      <c r="C24" s="192">
        <v>0.6</v>
      </c>
      <c r="D24" s="192">
        <v>0.6</v>
      </c>
      <c r="E24" s="182">
        <v>0.8</v>
      </c>
      <c r="F24" s="193">
        <v>0.3</v>
      </c>
    </row>
    <row r="25" spans="1:10" s="182" customFormat="1" ht="12">
      <c r="A25" s="427" t="s">
        <v>123</v>
      </c>
      <c r="B25" s="192">
        <v>99.5</v>
      </c>
      <c r="C25" s="192">
        <v>99.2</v>
      </c>
      <c r="D25" s="192">
        <v>96.9</v>
      </c>
      <c r="E25" s="182">
        <v>98.4</v>
      </c>
      <c r="F25" s="193">
        <v>99.7</v>
      </c>
    </row>
    <row r="26" spans="1:10" s="182" customFormat="1" ht="12">
      <c r="A26" s="427" t="s">
        <v>132</v>
      </c>
      <c r="B26" s="192">
        <v>78.8</v>
      </c>
      <c r="C26" s="192">
        <v>75.599999999999994</v>
      </c>
      <c r="D26" s="192">
        <v>70.2</v>
      </c>
      <c r="E26" s="182">
        <v>75.2</v>
      </c>
      <c r="F26" s="193">
        <v>73.7</v>
      </c>
    </row>
    <row r="27" spans="1:10" ht="13.5" thickBot="1">
      <c r="A27" s="141"/>
      <c r="B27" s="55"/>
      <c r="C27" s="55"/>
      <c r="D27" s="227"/>
      <c r="E27" s="227"/>
      <c r="F27" s="227"/>
    </row>
    <row r="28" spans="1:10" ht="15.75">
      <c r="A28" s="137"/>
      <c r="B28" s="12"/>
      <c r="C28" s="12"/>
      <c r="H28" s="185"/>
      <c r="I28" s="193"/>
      <c r="J28" s="182"/>
    </row>
    <row r="29" spans="1:10" ht="18" customHeight="1">
      <c r="A29" s="172"/>
      <c r="B29" s="12"/>
      <c r="C29" s="12"/>
      <c r="I29" s="193"/>
      <c r="J29" s="182"/>
    </row>
    <row r="30" spans="1:10" ht="18" customHeight="1">
      <c r="A30" s="157"/>
      <c r="B30" s="12"/>
      <c r="C30" s="12"/>
      <c r="D30" s="182"/>
      <c r="H30" s="185"/>
      <c r="I30" s="193"/>
      <c r="J30" s="192"/>
    </row>
    <row r="31" spans="1:10">
      <c r="A31" s="12"/>
      <c r="B31" s="12"/>
      <c r="C31" s="12"/>
      <c r="I31" s="193"/>
    </row>
    <row r="32" spans="1:10">
      <c r="A32" s="56"/>
      <c r="B32" s="12"/>
      <c r="C32" s="12"/>
    </row>
    <row r="33" spans="1:7">
      <c r="A33" s="56"/>
      <c r="B33" s="12"/>
      <c r="C33" s="12"/>
    </row>
    <row r="34" spans="1:7" ht="15.75">
      <c r="A34" s="56"/>
      <c r="B34" s="12"/>
      <c r="C34" s="12"/>
      <c r="E34" s="194"/>
      <c r="F34" s="194"/>
    </row>
    <row r="35" spans="1:7" ht="15.75">
      <c r="A35" s="56"/>
      <c r="B35" s="12"/>
      <c r="C35" s="12"/>
      <c r="D35" s="194"/>
      <c r="E35" s="12"/>
      <c r="F35" s="47"/>
      <c r="G35" s="194"/>
    </row>
    <row r="36" spans="1:7" s="194" customFormat="1" ht="15.75">
      <c r="A36" s="56"/>
      <c r="B36" s="12"/>
      <c r="C36" s="12"/>
      <c r="E36" s="12"/>
      <c r="F36" s="47"/>
    </row>
    <row r="37" spans="1:7" s="194" customFormat="1" ht="15.75">
      <c r="A37" s="56"/>
      <c r="B37" s="12"/>
      <c r="C37" s="12"/>
      <c r="D37" s="181"/>
      <c r="E37" s="12"/>
      <c r="F37" s="47"/>
      <c r="G37" s="181"/>
    </row>
    <row r="38" spans="1:7">
      <c r="A38" s="56"/>
      <c r="B38" s="12"/>
      <c r="C38" s="12"/>
    </row>
    <row r="39" spans="1:7" ht="13.5" customHeight="1">
      <c r="A39" s="56"/>
      <c r="B39" s="12"/>
      <c r="C39" s="12"/>
    </row>
    <row r="40" spans="1:7">
      <c r="A40" s="56"/>
      <c r="B40" s="12"/>
      <c r="C40" s="12"/>
    </row>
    <row r="41" spans="1:7">
      <c r="A41" s="56"/>
      <c r="B41" s="12"/>
      <c r="C41" s="12"/>
    </row>
    <row r="42" spans="1:7" ht="12.75" customHeight="1">
      <c r="A42" s="56"/>
      <c r="B42" s="12"/>
      <c r="C42" s="12"/>
    </row>
    <row r="43" spans="1:7">
      <c r="A43" s="56"/>
      <c r="B43" s="12"/>
      <c r="C43" s="12"/>
    </row>
    <row r="44" spans="1:7">
      <c r="A44" s="56"/>
      <c r="B44" s="12"/>
      <c r="C44" s="12"/>
      <c r="E44" s="190"/>
      <c r="F44" s="190"/>
    </row>
    <row r="45" spans="1:7">
      <c r="A45" s="56"/>
      <c r="B45" s="12"/>
      <c r="C45" s="12"/>
      <c r="D45" s="182"/>
    </row>
    <row r="46" spans="1:7">
      <c r="A46" s="56"/>
      <c r="B46" s="12"/>
      <c r="C46" s="12"/>
      <c r="D46" s="195"/>
      <c r="E46" s="182"/>
      <c r="F46" s="182"/>
    </row>
    <row r="47" spans="1:7" ht="12.95" customHeight="1">
      <c r="A47" s="56"/>
      <c r="B47" s="12"/>
      <c r="C47" s="12"/>
      <c r="D47" s="196"/>
    </row>
    <row r="48" spans="1:7">
      <c r="A48" s="56"/>
      <c r="B48" s="12"/>
      <c r="C48" s="12"/>
    </row>
    <row r="49" spans="1:6">
      <c r="A49" s="56"/>
      <c r="B49" s="12"/>
      <c r="C49" s="12"/>
    </row>
    <row r="50" spans="1:6">
      <c r="A50" s="56"/>
      <c r="B50" s="12"/>
      <c r="C50" s="12"/>
    </row>
    <row r="51" spans="1:6">
      <c r="A51" s="56"/>
      <c r="B51" s="12"/>
      <c r="C51" s="12"/>
    </row>
    <row r="52" spans="1:6">
      <c r="A52" s="56"/>
      <c r="B52" s="12"/>
      <c r="C52" s="12"/>
      <c r="D52" s="190"/>
    </row>
    <row r="53" spans="1:6" ht="18" customHeight="1">
      <c r="A53" s="56"/>
      <c r="B53" s="12"/>
      <c r="C53" s="12"/>
    </row>
    <row r="54" spans="1:6">
      <c r="A54" s="192"/>
      <c r="B54" s="12"/>
      <c r="C54" s="12"/>
    </row>
    <row r="55" spans="1:6">
      <c r="A55" s="192"/>
      <c r="B55" s="12"/>
      <c r="C55" s="12"/>
    </row>
    <row r="56" spans="1:6">
      <c r="A56" s="56"/>
      <c r="B56" s="12"/>
      <c r="C56" s="12"/>
    </row>
    <row r="57" spans="1:6">
      <c r="A57" s="56"/>
      <c r="B57" s="12"/>
      <c r="C57" s="12"/>
      <c r="E57" s="190"/>
      <c r="F57" s="190"/>
    </row>
    <row r="58" spans="1:6">
      <c r="A58" s="56"/>
      <c r="B58" s="12"/>
      <c r="C58" s="12"/>
      <c r="D58" s="182"/>
    </row>
    <row r="59" spans="1:6">
      <c r="A59" s="56"/>
      <c r="B59" s="12"/>
      <c r="C59" s="12"/>
      <c r="D59" s="195"/>
      <c r="E59" s="182"/>
      <c r="F59" s="182"/>
    </row>
    <row r="60" spans="1:6">
      <c r="D60" s="196"/>
    </row>
    <row r="61" spans="1:6" ht="15.75" customHeight="1"/>
  </sheetData>
  <mergeCells count="3">
    <mergeCell ref="A3:F3"/>
    <mergeCell ref="A10:F10"/>
    <mergeCell ref="A19:F19"/>
  </mergeCells>
  <hyperlinks>
    <hyperlink ref="A1" location="Содержание!A1" display="Вернуться в содержание" xr:uid="{5D7E038D-545D-4166-BC2A-DD167B4544BD}"/>
  </hyperlinks>
  <pageMargins left="0.78740157480314965" right="0.78740157480314965" top="0.78740157480314965" bottom="0.78740157480314965" header="0.51181102362204722" footer="0.51181102362204722"/>
  <pageSetup paperSize="9" firstPageNumber="180" orientation="portrait" useFirstPageNumber="1" horizontalDpi="120" verticalDpi="144" r:id="rId1"/>
  <headerFooter alignWithMargins="0">
    <oddFooter>&amp;C&amp;"Times New Roman,обычный"&amp;9&amp;P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fitToPage="1"/>
  </sheetPr>
  <dimension ref="A1:BD58"/>
  <sheetViews>
    <sheetView zoomScaleNormal="100" workbookViewId="0">
      <selection activeCell="L15" sqref="L15"/>
    </sheetView>
  </sheetViews>
  <sheetFormatPr defaultColWidth="8.85546875" defaultRowHeight="12.75"/>
  <cols>
    <col min="1" max="1" width="36.7109375" style="181" customWidth="1"/>
    <col min="2" max="2" width="8.85546875" style="181" customWidth="1"/>
    <col min="3" max="3" width="10" style="181" customWidth="1"/>
    <col min="4" max="5" width="8.85546875" style="181" customWidth="1"/>
    <col min="6" max="16384" width="8.85546875" style="181"/>
  </cols>
  <sheetData>
    <row r="1" spans="1:6" s="316" customFormat="1" ht="15.75">
      <c r="A1" s="635" t="s">
        <v>695</v>
      </c>
    </row>
    <row r="2" spans="1:6" s="194" customFormat="1" ht="18" customHeight="1">
      <c r="A2" s="562" t="s">
        <v>419</v>
      </c>
    </row>
    <row r="3" spans="1:6" s="194" customFormat="1" ht="18" customHeight="1">
      <c r="A3" s="562" t="s">
        <v>271</v>
      </c>
    </row>
    <row r="4" spans="1:6" s="316" customFormat="1" ht="18" customHeight="1" thickBot="1">
      <c r="A4" s="563" t="s">
        <v>272</v>
      </c>
      <c r="B4" s="564"/>
      <c r="C4" s="564"/>
    </row>
    <row r="5" spans="1:6" s="190" customFormat="1" ht="18" customHeight="1" thickBot="1">
      <c r="A5" s="565"/>
      <c r="B5" s="230">
        <v>2021</v>
      </c>
      <c r="C5" s="230">
        <v>2022</v>
      </c>
      <c r="D5" s="230">
        <v>2023</v>
      </c>
      <c r="E5" s="230">
        <v>2024</v>
      </c>
      <c r="F5" s="230">
        <v>2025</v>
      </c>
    </row>
    <row r="6" spans="1:6" s="182" customFormat="1" ht="12">
      <c r="A6" s="435"/>
      <c r="B6" s="231"/>
      <c r="C6" s="193"/>
    </row>
    <row r="7" spans="1:6" s="182" customFormat="1" ht="24">
      <c r="A7" s="435" t="s">
        <v>578</v>
      </c>
      <c r="B7" s="231"/>
      <c r="C7" s="193"/>
    </row>
    <row r="8" spans="1:6" s="182" customFormat="1" ht="12">
      <c r="A8" s="296" t="s">
        <v>377</v>
      </c>
      <c r="B8" s="231">
        <v>1313.2</v>
      </c>
      <c r="C8" s="231">
        <v>1462.6</v>
      </c>
      <c r="D8" s="231">
        <v>1598.9</v>
      </c>
      <c r="E8" s="231">
        <v>1573.4</v>
      </c>
      <c r="F8" s="231">
        <v>1853.1</v>
      </c>
    </row>
    <row r="9" spans="1:6" s="182" customFormat="1" ht="12">
      <c r="B9" s="193"/>
    </row>
    <row r="10" spans="1:6" s="182" customFormat="1" ht="12">
      <c r="A10" s="427" t="s">
        <v>585</v>
      </c>
      <c r="B10" s="193">
        <v>1035.4000000000001</v>
      </c>
      <c r="C10" s="193">
        <v>1105.4000000000001</v>
      </c>
      <c r="D10" s="193">
        <v>1121.7</v>
      </c>
      <c r="E10" s="193">
        <v>1183.7</v>
      </c>
      <c r="F10" s="193">
        <v>1366.6</v>
      </c>
    </row>
    <row r="11" spans="1:6" s="182" customFormat="1" ht="12">
      <c r="A11" s="435"/>
      <c r="B11" s="193"/>
    </row>
    <row r="12" spans="1:6" s="182" customFormat="1" ht="12">
      <c r="A12" s="435" t="s">
        <v>420</v>
      </c>
    </row>
    <row r="13" spans="1:6" s="182" customFormat="1" ht="12">
      <c r="A13" s="296" t="s">
        <v>377</v>
      </c>
      <c r="B13" s="191">
        <v>644.29999999999995</v>
      </c>
      <c r="C13" s="190">
        <v>664.6</v>
      </c>
      <c r="D13" s="191">
        <v>811.7</v>
      </c>
      <c r="E13" s="191">
        <v>895.8</v>
      </c>
      <c r="F13" s="231">
        <v>1116.3</v>
      </c>
    </row>
    <row r="14" spans="1:6" s="182" customFormat="1" ht="12">
      <c r="A14" s="427"/>
      <c r="B14" s="568"/>
      <c r="C14" s="568"/>
      <c r="D14" s="568"/>
      <c r="E14" s="568"/>
      <c r="F14" s="568"/>
    </row>
    <row r="15" spans="1:6" s="182" customFormat="1" ht="12">
      <c r="A15" s="427" t="s">
        <v>585</v>
      </c>
      <c r="B15" s="192">
        <v>367.2</v>
      </c>
      <c r="C15" s="192">
        <v>346.4</v>
      </c>
      <c r="D15" s="192">
        <v>345.6</v>
      </c>
      <c r="E15" s="192">
        <v>522.4</v>
      </c>
      <c r="F15" s="192">
        <v>633.1</v>
      </c>
    </row>
    <row r="16" spans="1:6" s="182" customFormat="1" ht="12">
      <c r="A16" s="566"/>
      <c r="B16" s="192"/>
      <c r="D16" s="192"/>
      <c r="E16" s="192"/>
      <c r="F16" s="192"/>
    </row>
    <row r="17" spans="1:56" s="190" customFormat="1" ht="12">
      <c r="A17" s="296" t="s">
        <v>133</v>
      </c>
      <c r="B17" s="192"/>
      <c r="D17" s="192"/>
      <c r="E17" s="192"/>
      <c r="F17" s="192"/>
    </row>
    <row r="18" spans="1:56" s="182" customFormat="1" ht="12">
      <c r="A18" s="296" t="s">
        <v>377</v>
      </c>
      <c r="B18" s="191">
        <v>668.9</v>
      </c>
      <c r="C18" s="191">
        <v>798</v>
      </c>
      <c r="D18" s="191">
        <v>787.2</v>
      </c>
      <c r="E18" s="191">
        <v>677.6</v>
      </c>
      <c r="F18" s="191">
        <v>736.8</v>
      </c>
    </row>
    <row r="19" spans="1:56" s="182" customFormat="1" ht="12">
      <c r="A19" s="427"/>
      <c r="B19" s="568"/>
      <c r="C19" s="568"/>
      <c r="D19" s="568"/>
      <c r="E19" s="568"/>
      <c r="F19" s="568"/>
    </row>
    <row r="20" spans="1:56" s="182" customFormat="1" ht="12">
      <c r="A20" s="427" t="s">
        <v>585</v>
      </c>
      <c r="B20" s="182">
        <v>668.2</v>
      </c>
      <c r="C20" s="192">
        <v>759</v>
      </c>
      <c r="D20" s="192">
        <v>776.1</v>
      </c>
      <c r="E20" s="192">
        <v>661.3</v>
      </c>
      <c r="F20" s="192">
        <v>733.5</v>
      </c>
    </row>
    <row r="21" spans="1:56" s="182" customFormat="1" ht="13.5" thickBot="1">
      <c r="A21" s="55"/>
      <c r="B21" s="226"/>
      <c r="C21" s="226"/>
      <c r="D21" s="226"/>
      <c r="E21" s="226"/>
      <c r="F21" s="227"/>
    </row>
    <row r="22" spans="1:56">
      <c r="A22" s="56"/>
    </row>
    <row r="23" spans="1:56">
      <c r="A23" s="56"/>
    </row>
    <row r="24" spans="1:56">
      <c r="A24" s="56"/>
    </row>
    <row r="26" spans="1:56" ht="15.75">
      <c r="A26" s="562" t="s">
        <v>575</v>
      </c>
      <c r="B26" s="194"/>
      <c r="C26" s="194"/>
      <c r="D26" s="194"/>
      <c r="E26" s="194"/>
      <c r="F26" s="56"/>
      <c r="G26" s="56"/>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row>
    <row r="27" spans="1:56" ht="15.75">
      <c r="A27" s="562" t="s">
        <v>576</v>
      </c>
      <c r="B27" s="194"/>
      <c r="C27" s="194"/>
      <c r="D27" s="194"/>
      <c r="E27" s="194"/>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row>
    <row r="28" spans="1:56" ht="16.5" thickBot="1">
      <c r="A28" s="563" t="s">
        <v>577</v>
      </c>
      <c r="B28" s="564"/>
      <c r="C28" s="564"/>
      <c r="D28" s="316"/>
      <c r="E28" s="31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row>
    <row r="29" spans="1:56" ht="18" customHeight="1" thickBot="1">
      <c r="A29" s="565"/>
      <c r="B29" s="230">
        <v>2021</v>
      </c>
      <c r="C29" s="230">
        <v>2022</v>
      </c>
      <c r="D29" s="230">
        <v>2023</v>
      </c>
      <c r="E29" s="230">
        <v>2024</v>
      </c>
      <c r="F29" s="230">
        <v>2025</v>
      </c>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row>
    <row r="30" spans="1:56">
      <c r="A30" s="435"/>
      <c r="B30" s="193"/>
      <c r="C30" s="182"/>
      <c r="D30" s="182"/>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row>
    <row r="31" spans="1:56" ht="24">
      <c r="A31" s="435" t="s">
        <v>578</v>
      </c>
      <c r="B31" s="193"/>
      <c r="C31" s="182"/>
      <c r="D31" s="182"/>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row>
    <row r="32" spans="1:56">
      <c r="A32" s="296" t="s">
        <v>377</v>
      </c>
      <c r="B32" s="139">
        <v>196.2</v>
      </c>
      <c r="C32" s="139">
        <v>209.7</v>
      </c>
      <c r="D32" s="139">
        <v>225.2</v>
      </c>
      <c r="E32" s="124">
        <v>217.9</v>
      </c>
      <c r="F32" s="124">
        <v>252.4</v>
      </c>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row>
    <row r="33" spans="1:56">
      <c r="A33" s="427"/>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row>
    <row r="34" spans="1:56">
      <c r="A34" s="427" t="s">
        <v>585</v>
      </c>
      <c r="B34" s="12">
        <v>154.69999999999999</v>
      </c>
      <c r="C34" s="12">
        <v>158.5</v>
      </c>
      <c r="D34" s="47">
        <v>158</v>
      </c>
      <c r="E34" s="10">
        <v>163.9</v>
      </c>
      <c r="F34" s="10">
        <v>186.1</v>
      </c>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row>
    <row r="35" spans="1:56">
      <c r="A35" s="435"/>
      <c r="B35" s="193"/>
      <c r="C35" s="182"/>
      <c r="D35" s="182"/>
      <c r="E35" s="182"/>
      <c r="F35" s="182"/>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row>
    <row r="36" spans="1:56">
      <c r="A36" s="435" t="s">
        <v>420</v>
      </c>
      <c r="B36" s="182"/>
      <c r="C36" s="182"/>
      <c r="D36" s="182"/>
      <c r="E36" s="182"/>
      <c r="F36" s="182"/>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row>
    <row r="37" spans="1:56">
      <c r="A37" s="296" t="s">
        <v>377</v>
      </c>
      <c r="B37" s="191">
        <v>272.5</v>
      </c>
      <c r="C37" s="191">
        <v>274.10000000000002</v>
      </c>
      <c r="D37" s="191">
        <v>327.9</v>
      </c>
      <c r="E37" s="191">
        <v>297.8</v>
      </c>
      <c r="F37" s="191">
        <v>360.7</v>
      </c>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row>
    <row r="38" spans="1:56">
      <c r="A38" s="427"/>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row>
    <row r="39" spans="1:56">
      <c r="A39" s="427" t="s">
        <v>585</v>
      </c>
      <c r="B39" s="192">
        <v>155.30000000000001</v>
      </c>
      <c r="C39" s="182">
        <v>142.9</v>
      </c>
      <c r="D39" s="182">
        <v>139.6</v>
      </c>
      <c r="E39" s="182">
        <v>173.7</v>
      </c>
      <c r="F39" s="182">
        <v>204.5</v>
      </c>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row>
    <row r="40" spans="1:56" ht="12.75" customHeight="1">
      <c r="A40" s="566"/>
      <c r="B40" s="192"/>
      <c r="C40" s="182"/>
      <c r="D40" s="192"/>
      <c r="E40" s="192"/>
      <c r="F40" s="192"/>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row>
    <row r="41" spans="1:56" ht="12.75" customHeight="1">
      <c r="A41" s="296" t="s">
        <v>133</v>
      </c>
      <c r="B41" s="192"/>
      <c r="C41" s="190"/>
      <c r="D41" s="192"/>
      <c r="E41" s="192"/>
      <c r="F41" s="192"/>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row>
    <row r="42" spans="1:56" ht="12.75" customHeight="1">
      <c r="A42" s="296" t="s">
        <v>377</v>
      </c>
      <c r="B42" s="191">
        <v>154.6</v>
      </c>
      <c r="C42" s="191">
        <v>175.4</v>
      </c>
      <c r="D42" s="191">
        <v>170.2</v>
      </c>
      <c r="E42" s="191">
        <v>160.80000000000001</v>
      </c>
      <c r="F42" s="191">
        <v>173.5</v>
      </c>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row>
    <row r="43" spans="1:56">
      <c r="A43" s="427"/>
      <c r="B43" s="192"/>
      <c r="C43" s="182"/>
      <c r="D43" s="182"/>
      <c r="E43" s="182"/>
      <c r="F43" s="182"/>
      <c r="G43" s="56"/>
      <c r="H43" s="56"/>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row>
    <row r="44" spans="1:56">
      <c r="A44" s="427" t="s">
        <v>585</v>
      </c>
      <c r="B44" s="182">
        <v>154.4</v>
      </c>
      <c r="C44" s="192">
        <v>166.8</v>
      </c>
      <c r="D44" s="192">
        <v>167.8</v>
      </c>
      <c r="E44" s="192">
        <v>156.9</v>
      </c>
      <c r="F44" s="192">
        <v>172.7</v>
      </c>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row>
    <row r="45" spans="1:56" ht="13.5" thickBot="1">
      <c r="A45" s="55"/>
      <c r="B45" s="567"/>
      <c r="C45" s="567"/>
      <c r="D45" s="567"/>
      <c r="E45" s="567"/>
      <c r="F45" s="141"/>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row>
    <row r="46" spans="1:56">
      <c r="A46" s="56"/>
      <c r="B46" s="56"/>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row>
    <row r="47" spans="1:56">
      <c r="A47" s="56"/>
      <c r="B47" s="56"/>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row>
    <row r="48" spans="1:56">
      <c r="A48" s="56"/>
      <c r="B48" s="56"/>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row>
    <row r="49" spans="1:56">
      <c r="A49" s="56"/>
      <c r="B49" s="56"/>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row>
    <row r="50" spans="1:56">
      <c r="A50" s="56"/>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row>
    <row r="51" spans="1:56">
      <c r="A51" s="56"/>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row>
    <row r="52" spans="1:56">
      <c r="A52" s="56"/>
      <c r="B52" s="56"/>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row>
    <row r="53" spans="1:56">
      <c r="A53" s="56"/>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row>
    <row r="54" spans="1:56">
      <c r="A54" s="56"/>
      <c r="B54" s="56"/>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row>
    <row r="55" spans="1:56">
      <c r="A55" s="56"/>
      <c r="B55" s="56"/>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row>
    <row r="56" spans="1:56">
      <c r="A56" s="56"/>
      <c r="B56" s="56"/>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row>
    <row r="57" spans="1:56">
      <c r="A57" s="56"/>
      <c r="B57" s="56"/>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row>
    <row r="58" spans="1:56">
      <c r="A58" s="56"/>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row>
  </sheetData>
  <hyperlinks>
    <hyperlink ref="A1" location="Содержание!A1" display="Вернуться в содержание" xr:uid="{7819A7D5-F352-4EB2-B4D2-6FE3E7737476}"/>
  </hyperlinks>
  <pageMargins left="0.78740157480314965" right="0.78740157480314965" top="0.78740157480314965" bottom="0.78740157480314965" header="0.51181102362204722" footer="0.51181102362204722"/>
  <pageSetup paperSize="9" firstPageNumber="181" fitToHeight="0" orientation="portrait" useFirstPageNumber="1" r:id="rId1"/>
  <headerFooter alignWithMargins="0">
    <oddFooter>&amp;C&amp;"Times New Roman,обычный"&amp;9&amp;P</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I79"/>
  <sheetViews>
    <sheetView zoomScaleNormal="100" zoomScalePageLayoutView="90" workbookViewId="0">
      <selection activeCell="K25" sqref="K25"/>
    </sheetView>
  </sheetViews>
  <sheetFormatPr defaultColWidth="8.85546875" defaultRowHeight="12.75"/>
  <cols>
    <col min="1" max="1" width="36.7109375" style="201" customWidth="1"/>
    <col min="2" max="2" width="8.85546875" style="201" customWidth="1"/>
    <col min="3" max="3" width="10" style="201" customWidth="1"/>
    <col min="4" max="64" width="8.85546875" style="201" customWidth="1"/>
    <col min="65" max="65" width="9.28515625" style="201" customWidth="1"/>
    <col min="66" max="16384" width="8.85546875" style="201"/>
  </cols>
  <sheetData>
    <row r="1" spans="1:7" s="219" customFormat="1" ht="15.75">
      <c r="A1" s="635" t="s">
        <v>695</v>
      </c>
    </row>
    <row r="2" spans="1:7" s="219" customFormat="1" ht="18" customHeight="1">
      <c r="A2" s="200" t="s">
        <v>579</v>
      </c>
    </row>
    <row r="3" spans="1:7" ht="12.75" customHeight="1" thickBot="1">
      <c r="A3" s="204"/>
      <c r="B3" s="206"/>
      <c r="C3" s="206"/>
    </row>
    <row r="4" spans="1:7" s="210" customFormat="1" ht="18" customHeight="1" thickBot="1">
      <c r="A4" s="207"/>
      <c r="B4" s="208">
        <v>2021</v>
      </c>
      <c r="C4" s="208">
        <v>2022</v>
      </c>
      <c r="D4" s="208">
        <v>2023</v>
      </c>
      <c r="E4" s="208">
        <v>2024</v>
      </c>
      <c r="F4" s="208">
        <v>2025</v>
      </c>
    </row>
    <row r="5" spans="1:7" s="210" customFormat="1" ht="5.45" customHeight="1">
      <c r="A5" s="209"/>
    </row>
    <row r="6" spans="1:7" s="178" customFormat="1" ht="12.6" customHeight="1">
      <c r="A6" s="1007" t="s">
        <v>131</v>
      </c>
      <c r="B6" s="1007"/>
      <c r="C6" s="1007"/>
      <c r="D6" s="1007"/>
      <c r="E6" s="1007"/>
      <c r="F6" s="1007"/>
    </row>
    <row r="7" spans="1:7" s="211" customFormat="1" ht="12.6" customHeight="1">
      <c r="A7" s="437" t="s">
        <v>158</v>
      </c>
      <c r="B7" s="438">
        <v>1313.2</v>
      </c>
      <c r="C7" s="438">
        <v>1462.6</v>
      </c>
      <c r="D7" s="438">
        <v>1598.9</v>
      </c>
      <c r="E7" s="438">
        <v>1573.4</v>
      </c>
      <c r="F7" s="744">
        <v>1853.1</v>
      </c>
      <c r="G7" s="549"/>
    </row>
    <row r="8" spans="1:7" s="178" customFormat="1" ht="6.75" customHeight="1">
      <c r="A8" s="214"/>
      <c r="B8" s="439"/>
      <c r="C8" s="439"/>
      <c r="D8" s="439"/>
      <c r="E8" s="439"/>
      <c r="F8" s="203"/>
      <c r="G8" s="549"/>
    </row>
    <row r="9" spans="1:7" s="178" customFormat="1" ht="12.6" customHeight="1">
      <c r="A9" s="427" t="s">
        <v>390</v>
      </c>
      <c r="B9" s="439">
        <v>63.4</v>
      </c>
      <c r="C9" s="439">
        <v>76.5</v>
      </c>
      <c r="D9" s="439">
        <v>117.3</v>
      </c>
      <c r="E9" s="439">
        <v>68.900000000000006</v>
      </c>
      <c r="F9" s="797">
        <v>71.2</v>
      </c>
      <c r="G9" s="214"/>
    </row>
    <row r="10" spans="1:7" s="178" customFormat="1" ht="12.6" customHeight="1">
      <c r="A10" s="440" t="s">
        <v>230</v>
      </c>
      <c r="B10" s="439">
        <v>186.1</v>
      </c>
      <c r="C10" s="439">
        <v>211.3</v>
      </c>
      <c r="D10" s="439">
        <v>267.7</v>
      </c>
      <c r="E10" s="439">
        <v>299.89999999999998</v>
      </c>
      <c r="F10" s="797">
        <v>325.60000000000002</v>
      </c>
      <c r="G10" s="214"/>
    </row>
    <row r="11" spans="1:7" s="178" customFormat="1" ht="12.6" customHeight="1">
      <c r="A11" s="427" t="s">
        <v>231</v>
      </c>
      <c r="B11" s="439">
        <v>85.8</v>
      </c>
      <c r="C11" s="439">
        <v>89.2</v>
      </c>
      <c r="D11" s="439">
        <v>63.9</v>
      </c>
      <c r="E11" s="439">
        <v>82.9</v>
      </c>
      <c r="F11" s="797">
        <v>85.9</v>
      </c>
      <c r="G11" s="214"/>
    </row>
    <row r="12" spans="1:7" s="178" customFormat="1" ht="12.6" customHeight="1">
      <c r="A12" s="427" t="s">
        <v>391</v>
      </c>
      <c r="B12" s="439">
        <v>43.1</v>
      </c>
      <c r="C12" s="439">
        <v>40.1</v>
      </c>
      <c r="D12" s="439">
        <v>29.4</v>
      </c>
      <c r="E12" s="439">
        <v>32</v>
      </c>
      <c r="F12" s="797">
        <v>36.200000000000003</v>
      </c>
      <c r="G12" s="214"/>
    </row>
    <row r="13" spans="1:7" s="178" customFormat="1" ht="12.6" customHeight="1">
      <c r="A13" s="427" t="s">
        <v>392</v>
      </c>
      <c r="B13" s="439">
        <v>237.9</v>
      </c>
      <c r="C13" s="439">
        <v>276.7</v>
      </c>
      <c r="D13" s="439">
        <v>240.6</v>
      </c>
      <c r="E13" s="439">
        <v>190.8</v>
      </c>
      <c r="F13" s="797">
        <v>203.7</v>
      </c>
      <c r="G13" s="214"/>
    </row>
    <row r="14" spans="1:7" s="178" customFormat="1" ht="12.6" customHeight="1">
      <c r="A14" s="427" t="s">
        <v>393</v>
      </c>
      <c r="B14" s="439">
        <v>63.2</v>
      </c>
      <c r="C14" s="439">
        <v>69</v>
      </c>
      <c r="D14" s="439">
        <v>60.1</v>
      </c>
      <c r="E14" s="439">
        <v>83.7</v>
      </c>
      <c r="F14" s="797">
        <v>81.2</v>
      </c>
      <c r="G14" s="214"/>
    </row>
    <row r="15" spans="1:7" s="178" customFormat="1" ht="12.6" customHeight="1">
      <c r="A15" s="427" t="s">
        <v>394</v>
      </c>
      <c r="B15" s="439">
        <v>168.3</v>
      </c>
      <c r="C15" s="439">
        <v>221.3</v>
      </c>
      <c r="D15" s="439">
        <v>218.2</v>
      </c>
      <c r="E15" s="439">
        <v>151.1</v>
      </c>
      <c r="F15" s="745">
        <v>217</v>
      </c>
      <c r="G15" s="214"/>
    </row>
    <row r="16" spans="1:7" s="178" customFormat="1" ht="12.6" customHeight="1">
      <c r="A16" s="427" t="s">
        <v>221</v>
      </c>
      <c r="B16" s="439">
        <v>348.6</v>
      </c>
      <c r="C16" s="439">
        <v>379.9</v>
      </c>
      <c r="D16" s="439">
        <v>513.70000000000005</v>
      </c>
      <c r="E16" s="439">
        <v>539.1</v>
      </c>
      <c r="F16" s="745">
        <v>617</v>
      </c>
      <c r="G16" s="214"/>
    </row>
    <row r="17" spans="1:9" s="178" customFormat="1" ht="12.6" customHeight="1">
      <c r="A17" s="216" t="s">
        <v>222</v>
      </c>
      <c r="B17" s="439">
        <v>116.8</v>
      </c>
      <c r="C17" s="439">
        <v>98.6</v>
      </c>
      <c r="D17" s="439">
        <v>88</v>
      </c>
      <c r="E17" s="439">
        <v>125</v>
      </c>
      <c r="F17" s="797">
        <v>215.3</v>
      </c>
      <c r="G17" s="214"/>
    </row>
    <row r="18" spans="1:9" s="211" customFormat="1" ht="6.75" customHeight="1">
      <c r="A18" s="214"/>
      <c r="G18" s="178"/>
    </row>
    <row r="19" spans="1:9" s="178" customFormat="1" ht="10.5" customHeight="1">
      <c r="A19" s="1006" t="s">
        <v>409</v>
      </c>
      <c r="B19" s="1006"/>
      <c r="C19" s="1006"/>
      <c r="D19" s="1006"/>
      <c r="E19" s="1006"/>
      <c r="F19" s="1006"/>
    </row>
    <row r="20" spans="1:9" s="211" customFormat="1" ht="12.6" customHeight="1">
      <c r="A20" s="217" t="s">
        <v>158</v>
      </c>
      <c r="B20" s="211">
        <v>100</v>
      </c>
      <c r="C20" s="211">
        <v>100</v>
      </c>
      <c r="D20" s="211">
        <v>100</v>
      </c>
      <c r="E20" s="211">
        <v>100</v>
      </c>
      <c r="F20" s="212">
        <v>100</v>
      </c>
    </row>
    <row r="21" spans="1:9" s="178" customFormat="1" ht="6.75" customHeight="1">
      <c r="F21" s="203"/>
    </row>
    <row r="22" spans="1:9" s="178" customFormat="1" ht="12.6" customHeight="1">
      <c r="A22" s="427" t="s">
        <v>390</v>
      </c>
      <c r="B22" s="214">
        <v>4.8</v>
      </c>
      <c r="C22" s="47">
        <v>5.2</v>
      </c>
      <c r="D22" s="47">
        <v>7.3</v>
      </c>
      <c r="E22" s="47">
        <v>4.4000000000000004</v>
      </c>
      <c r="F22" s="203">
        <v>3.8</v>
      </c>
    </row>
    <row r="23" spans="1:9" s="178" customFormat="1" ht="12.6" customHeight="1">
      <c r="A23" s="440" t="s">
        <v>230</v>
      </c>
      <c r="B23" s="214">
        <v>14.2</v>
      </c>
      <c r="C23" s="47">
        <v>14.5</v>
      </c>
      <c r="D23" s="47">
        <v>16.7</v>
      </c>
      <c r="E23" s="47">
        <v>19.100000000000001</v>
      </c>
      <c r="F23" s="203">
        <v>17.600000000000001</v>
      </c>
    </row>
    <row r="24" spans="1:9" s="178" customFormat="1" ht="12.6" customHeight="1">
      <c r="A24" s="427" t="s">
        <v>231</v>
      </c>
      <c r="B24" s="214">
        <v>6.5</v>
      </c>
      <c r="C24" s="47">
        <v>6.1</v>
      </c>
      <c r="D24" s="47">
        <v>4</v>
      </c>
      <c r="E24" s="47">
        <v>5.3</v>
      </c>
      <c r="F24" s="203">
        <v>4.5999999999999996</v>
      </c>
    </row>
    <row r="25" spans="1:9" s="178" customFormat="1" ht="12.6" customHeight="1">
      <c r="A25" s="427" t="s">
        <v>391</v>
      </c>
      <c r="B25" s="214">
        <v>3.3</v>
      </c>
      <c r="C25" s="47">
        <v>2.7</v>
      </c>
      <c r="D25" s="47">
        <v>1.8</v>
      </c>
      <c r="E25" s="47">
        <v>2</v>
      </c>
      <c r="F25" s="215">
        <v>2</v>
      </c>
    </row>
    <row r="26" spans="1:9" s="178" customFormat="1" ht="12.6" customHeight="1">
      <c r="A26" s="427" t="s">
        <v>392</v>
      </c>
      <c r="B26" s="214">
        <v>18.100000000000001</v>
      </c>
      <c r="C26" s="47">
        <v>19</v>
      </c>
      <c r="D26" s="47">
        <v>15.1</v>
      </c>
      <c r="E26" s="47">
        <v>12.1</v>
      </c>
      <c r="F26" s="215">
        <v>11</v>
      </c>
    </row>
    <row r="27" spans="1:9" s="178" customFormat="1" ht="12.6" customHeight="1">
      <c r="A27" s="427" t="s">
        <v>393</v>
      </c>
      <c r="B27" s="214">
        <v>4.8</v>
      </c>
      <c r="C27" s="47">
        <v>4.7</v>
      </c>
      <c r="D27" s="47">
        <v>3.8</v>
      </c>
      <c r="E27" s="47">
        <v>5.3</v>
      </c>
      <c r="F27" s="203">
        <v>4.4000000000000004</v>
      </c>
    </row>
    <row r="28" spans="1:9" s="178" customFormat="1" ht="12.6" customHeight="1">
      <c r="A28" s="427" t="s">
        <v>394</v>
      </c>
      <c r="B28" s="214">
        <v>12.8</v>
      </c>
      <c r="C28" s="47">
        <v>15.1</v>
      </c>
      <c r="D28" s="47">
        <v>13.7</v>
      </c>
      <c r="E28" s="47">
        <v>9.6</v>
      </c>
      <c r="F28" s="203">
        <v>11.7</v>
      </c>
      <c r="I28"/>
    </row>
    <row r="29" spans="1:9" s="178" customFormat="1" ht="12.6" customHeight="1">
      <c r="A29" s="427" t="s">
        <v>223</v>
      </c>
      <c r="B29" s="214">
        <v>26.6</v>
      </c>
      <c r="C29" s="47">
        <v>26</v>
      </c>
      <c r="D29" s="47">
        <v>32.1</v>
      </c>
      <c r="E29" s="47">
        <v>34.299999999999997</v>
      </c>
      <c r="F29" s="203">
        <v>33.299999999999997</v>
      </c>
      <c r="I29"/>
    </row>
    <row r="30" spans="1:9" s="178" customFormat="1" ht="12.6" customHeight="1">
      <c r="A30" s="216" t="s">
        <v>222</v>
      </c>
      <c r="B30" s="214">
        <v>8.9</v>
      </c>
      <c r="C30" s="47">
        <v>6.7</v>
      </c>
      <c r="D30" s="47">
        <v>5.5</v>
      </c>
      <c r="E30" s="47">
        <v>7.9</v>
      </c>
      <c r="F30" s="203">
        <v>11.6</v>
      </c>
      <c r="I30"/>
    </row>
    <row r="31" spans="1:9" s="178" customFormat="1" ht="6" customHeight="1" thickBot="1">
      <c r="A31" s="205"/>
      <c r="B31" s="205"/>
      <c r="C31" s="205"/>
      <c r="D31" s="205"/>
      <c r="E31" s="205"/>
      <c r="F31" s="205"/>
      <c r="I31"/>
    </row>
    <row r="32" spans="1:9" s="178" customFormat="1" ht="15" customHeight="1">
      <c r="I32"/>
    </row>
    <row r="33" spans="1:9" s="219" customFormat="1" ht="18" customHeight="1">
      <c r="A33" s="218" t="s">
        <v>580</v>
      </c>
      <c r="I33"/>
    </row>
    <row r="34" spans="1:9" s="211" customFormat="1" ht="9.75" customHeight="1" thickBot="1">
      <c r="A34" s="204"/>
      <c r="B34" s="220"/>
      <c r="C34" s="220"/>
      <c r="I34"/>
    </row>
    <row r="35" spans="1:9" s="277" customFormat="1" ht="18" customHeight="1" thickBot="1">
      <c r="A35" s="221"/>
      <c r="B35" s="208">
        <v>2021</v>
      </c>
      <c r="C35" s="208">
        <v>2022</v>
      </c>
      <c r="D35" s="208">
        <v>2023</v>
      </c>
      <c r="E35" s="208">
        <v>2024</v>
      </c>
      <c r="F35" s="208">
        <v>2025</v>
      </c>
      <c r="I35"/>
    </row>
    <row r="36" spans="1:9" s="277" customFormat="1" ht="8.25" customHeight="1">
      <c r="A36" s="210"/>
      <c r="I36"/>
    </row>
    <row r="37" spans="1:9" s="277" customFormat="1" ht="12" customHeight="1">
      <c r="A37" s="1005" t="s">
        <v>131</v>
      </c>
      <c r="B37" s="1005"/>
      <c r="C37" s="1005"/>
      <c r="D37" s="1005"/>
      <c r="E37" s="1005"/>
      <c r="F37" s="1005"/>
      <c r="G37" s="636"/>
    </row>
    <row r="38" spans="1:9" s="211" customFormat="1" ht="12.6" customHeight="1">
      <c r="A38" s="217" t="s">
        <v>158</v>
      </c>
      <c r="B38" s="438">
        <v>1035.4000000000001</v>
      </c>
      <c r="C38" s="438">
        <v>1105.4000000000001</v>
      </c>
      <c r="D38" s="438">
        <v>1121.7</v>
      </c>
      <c r="E38" s="744">
        <v>1183.7</v>
      </c>
      <c r="F38" s="744">
        <v>1366.6</v>
      </c>
      <c r="G38" s="636"/>
    </row>
    <row r="39" spans="1:9" s="178" customFormat="1" ht="6.75" customHeight="1">
      <c r="E39" s="203"/>
      <c r="G39" s="636"/>
    </row>
    <row r="40" spans="1:9" s="178" customFormat="1" ht="12.6" customHeight="1">
      <c r="A40" s="427" t="s">
        <v>390</v>
      </c>
      <c r="B40" s="178">
        <v>62.4</v>
      </c>
      <c r="C40" s="214">
        <v>73.099999999999994</v>
      </c>
      <c r="D40" s="214">
        <v>117.3</v>
      </c>
      <c r="E40" s="215">
        <v>68.2</v>
      </c>
      <c r="F40" s="178">
        <v>71.2</v>
      </c>
      <c r="G40" s="636"/>
    </row>
    <row r="41" spans="1:9" s="178" customFormat="1" ht="12.6" customHeight="1">
      <c r="A41" s="440" t="s">
        <v>230</v>
      </c>
      <c r="B41" s="178">
        <v>186.1</v>
      </c>
      <c r="C41" s="214">
        <v>211.3</v>
      </c>
      <c r="D41" s="214">
        <v>227.7</v>
      </c>
      <c r="E41" s="215">
        <v>281.2</v>
      </c>
      <c r="F41" s="178">
        <v>253.8</v>
      </c>
      <c r="G41" s="636"/>
    </row>
    <row r="42" spans="1:9" s="178" customFormat="1" ht="12.6" customHeight="1">
      <c r="A42" s="427" t="s">
        <v>231</v>
      </c>
      <c r="B42" s="178">
        <v>84.9</v>
      </c>
      <c r="C42" s="214">
        <v>89.2</v>
      </c>
      <c r="D42" s="214">
        <v>63.9</v>
      </c>
      <c r="E42" s="215">
        <v>80.7</v>
      </c>
      <c r="F42" s="178">
        <v>85.9</v>
      </c>
      <c r="G42" s="636"/>
    </row>
    <row r="43" spans="1:9" s="178" customFormat="1" ht="12.6" customHeight="1">
      <c r="A43" s="427" t="s">
        <v>391</v>
      </c>
      <c r="B43" s="178">
        <v>43.1</v>
      </c>
      <c r="C43" s="214">
        <v>39.200000000000003</v>
      </c>
      <c r="D43" s="214">
        <v>23.3</v>
      </c>
      <c r="E43" s="215">
        <v>28.6</v>
      </c>
      <c r="F43" s="178">
        <v>36.200000000000003</v>
      </c>
      <c r="G43" s="636"/>
    </row>
    <row r="44" spans="1:9" s="178" customFormat="1" ht="12.6" customHeight="1">
      <c r="A44" s="427" t="s">
        <v>392</v>
      </c>
      <c r="B44" s="178">
        <v>237.9</v>
      </c>
      <c r="C44" s="214">
        <v>238.9</v>
      </c>
      <c r="D44" s="214">
        <v>240.6</v>
      </c>
      <c r="E44" s="215">
        <v>171.4</v>
      </c>
      <c r="F44" s="178">
        <v>203.7</v>
      </c>
      <c r="G44" s="636"/>
    </row>
    <row r="45" spans="1:9" s="178" customFormat="1" ht="12.6" customHeight="1">
      <c r="A45" s="427" t="s">
        <v>393</v>
      </c>
      <c r="B45" s="178">
        <v>63.2</v>
      </c>
      <c r="C45" s="214">
        <v>66.599999999999994</v>
      </c>
      <c r="D45" s="214">
        <v>55.4</v>
      </c>
      <c r="E45" s="215">
        <v>83.7</v>
      </c>
      <c r="F45" s="178">
        <v>81.2</v>
      </c>
      <c r="G45" s="636"/>
    </row>
    <row r="46" spans="1:9" s="178" customFormat="1" ht="12.6" customHeight="1">
      <c r="A46" s="427" t="s">
        <v>394</v>
      </c>
      <c r="B46" s="178">
        <v>165.6</v>
      </c>
      <c r="C46" s="214">
        <v>215.3</v>
      </c>
      <c r="D46" s="214">
        <v>213.8</v>
      </c>
      <c r="E46" s="215">
        <v>147</v>
      </c>
      <c r="F46" s="178">
        <v>217</v>
      </c>
      <c r="G46" s="636"/>
    </row>
    <row r="47" spans="1:9" s="211" customFormat="1" ht="12.6" customHeight="1">
      <c r="A47" s="427" t="s">
        <v>221</v>
      </c>
      <c r="B47" s="178">
        <v>154.30000000000001</v>
      </c>
      <c r="C47" s="214">
        <v>143.69999999999999</v>
      </c>
      <c r="D47" s="214">
        <v>154.5</v>
      </c>
      <c r="E47" s="745">
        <v>287.89999999999998</v>
      </c>
      <c r="F47" s="178">
        <v>383.2</v>
      </c>
      <c r="G47" s="636"/>
    </row>
    <row r="48" spans="1:9" s="211" customFormat="1" ht="12.6" customHeight="1">
      <c r="A48" s="216" t="s">
        <v>215</v>
      </c>
      <c r="B48" s="178">
        <v>37.9</v>
      </c>
      <c r="C48" s="214">
        <v>28.1</v>
      </c>
      <c r="D48" s="214">
        <v>25.2</v>
      </c>
      <c r="E48" s="745">
        <v>35</v>
      </c>
      <c r="F48" s="178">
        <v>34.4</v>
      </c>
      <c r="G48" s="636"/>
    </row>
    <row r="49" spans="1:6" s="211" customFormat="1" ht="7.5" customHeight="1">
      <c r="A49" s="216"/>
    </row>
    <row r="50" spans="1:6" s="211" customFormat="1" ht="12.75" customHeight="1">
      <c r="A50" s="1004" t="s">
        <v>409</v>
      </c>
      <c r="B50" s="1004"/>
      <c r="C50" s="1004"/>
      <c r="D50" s="1004"/>
      <c r="E50" s="1004"/>
      <c r="F50" s="1004"/>
    </row>
    <row r="51" spans="1:6" s="211" customFormat="1" ht="12.6" customHeight="1">
      <c r="A51" s="217" t="s">
        <v>158</v>
      </c>
      <c r="B51" s="211">
        <v>100</v>
      </c>
      <c r="C51" s="211">
        <v>100</v>
      </c>
      <c r="D51" s="211">
        <v>100</v>
      </c>
      <c r="E51" s="212">
        <v>100</v>
      </c>
      <c r="F51" s="211">
        <v>100</v>
      </c>
    </row>
    <row r="52" spans="1:6" s="178" customFormat="1" ht="6.75" customHeight="1">
      <c r="A52" s="217"/>
      <c r="E52" s="203"/>
    </row>
    <row r="53" spans="1:6" s="178" customFormat="1" ht="12.6" customHeight="1">
      <c r="A53" s="427" t="s">
        <v>390</v>
      </c>
      <c r="B53" s="439">
        <v>6</v>
      </c>
      <c r="C53" s="439">
        <v>6.6</v>
      </c>
      <c r="D53" s="439">
        <v>10.5</v>
      </c>
      <c r="E53" s="203">
        <v>5.8</v>
      </c>
      <c r="F53" s="178">
        <v>5.2</v>
      </c>
    </row>
    <row r="54" spans="1:6" s="178" customFormat="1" ht="12.6" customHeight="1">
      <c r="A54" s="440" t="s">
        <v>230</v>
      </c>
      <c r="B54" s="439">
        <v>18</v>
      </c>
      <c r="C54" s="439">
        <v>19.100000000000001</v>
      </c>
      <c r="D54" s="439">
        <v>20.3</v>
      </c>
      <c r="E54" s="203">
        <v>23.7</v>
      </c>
      <c r="F54" s="178">
        <v>18.600000000000001</v>
      </c>
    </row>
    <row r="55" spans="1:6" s="178" customFormat="1" ht="12.6" customHeight="1">
      <c r="A55" s="427" t="s">
        <v>231</v>
      </c>
      <c r="B55" s="439">
        <v>8.1999999999999993</v>
      </c>
      <c r="C55" s="439">
        <v>8.1</v>
      </c>
      <c r="D55" s="439">
        <v>5.7</v>
      </c>
      <c r="E55" s="203">
        <v>6.8</v>
      </c>
      <c r="F55" s="178">
        <v>6.3</v>
      </c>
    </row>
    <row r="56" spans="1:6" s="178" customFormat="1" ht="12.6" customHeight="1">
      <c r="A56" s="427" t="s">
        <v>391</v>
      </c>
      <c r="B56" s="439">
        <v>4.2</v>
      </c>
      <c r="C56" s="439">
        <v>3.6</v>
      </c>
      <c r="D56" s="439">
        <v>2.1</v>
      </c>
      <c r="E56" s="203">
        <v>2.4</v>
      </c>
      <c r="F56" s="178">
        <v>2.7</v>
      </c>
    </row>
    <row r="57" spans="1:6" s="178" customFormat="1" ht="12.6" customHeight="1">
      <c r="A57" s="427" t="s">
        <v>392</v>
      </c>
      <c r="B57" s="439">
        <v>23</v>
      </c>
      <c r="C57" s="439">
        <v>21.6</v>
      </c>
      <c r="D57" s="439">
        <v>21.4</v>
      </c>
      <c r="E57" s="203">
        <v>14.5</v>
      </c>
      <c r="F57" s="178">
        <v>14.9</v>
      </c>
    </row>
    <row r="58" spans="1:6" s="178" customFormat="1" ht="12.6" customHeight="1">
      <c r="A58" s="427" t="s">
        <v>393</v>
      </c>
      <c r="B58" s="439">
        <v>6.1</v>
      </c>
      <c r="C58" s="439">
        <v>6</v>
      </c>
      <c r="D58" s="439">
        <v>4.9000000000000004</v>
      </c>
      <c r="E58" s="203">
        <v>7.1</v>
      </c>
      <c r="F58" s="178">
        <v>5.9</v>
      </c>
    </row>
    <row r="59" spans="1:6" s="178" customFormat="1" ht="12.6" customHeight="1">
      <c r="A59" s="427" t="s">
        <v>394</v>
      </c>
      <c r="B59" s="439">
        <v>16</v>
      </c>
      <c r="C59" s="439">
        <v>19.5</v>
      </c>
      <c r="D59" s="439">
        <v>19.100000000000001</v>
      </c>
      <c r="E59" s="203">
        <v>12.4</v>
      </c>
      <c r="F59" s="178">
        <v>15.9</v>
      </c>
    </row>
    <row r="60" spans="1:6" s="178" customFormat="1" ht="12.6" customHeight="1">
      <c r="A60" s="427" t="s">
        <v>221</v>
      </c>
      <c r="B60" s="439">
        <v>14.9</v>
      </c>
      <c r="C60" s="439">
        <v>13</v>
      </c>
      <c r="D60" s="439">
        <v>13.8</v>
      </c>
      <c r="E60" s="203">
        <v>24.3</v>
      </c>
      <c r="F60" s="178">
        <v>28</v>
      </c>
    </row>
    <row r="61" spans="1:6" s="178" customFormat="1" ht="12.6" customHeight="1">
      <c r="A61" s="216" t="s">
        <v>215</v>
      </c>
      <c r="B61" s="439">
        <v>3.6</v>
      </c>
      <c r="C61" s="439">
        <v>2.5</v>
      </c>
      <c r="D61" s="439">
        <v>2.2000000000000002</v>
      </c>
      <c r="E61" s="746">
        <v>3</v>
      </c>
      <c r="F61" s="178">
        <v>2.5</v>
      </c>
    </row>
    <row r="62" spans="1:6" s="178" customFormat="1" ht="6.75" customHeight="1" thickBot="1">
      <c r="A62" s="88"/>
      <c r="B62" s="441"/>
      <c r="C62" s="441"/>
      <c r="D62" s="441"/>
      <c r="E62" s="441"/>
      <c r="F62" s="441"/>
    </row>
    <row r="63" spans="1:6" s="178" customFormat="1" ht="12.6" customHeight="1"/>
    <row r="64" spans="1:6" s="178" customFormat="1" ht="12.6" customHeight="1"/>
    <row r="65" spans="1:1" s="178" customFormat="1" ht="18" customHeight="1">
      <c r="A65" s="211"/>
    </row>
    <row r="66" spans="1:1" s="178" customFormat="1" ht="18" customHeight="1">
      <c r="A66" s="317"/>
    </row>
    <row r="67" spans="1:1" s="178" customFormat="1" ht="18" customHeight="1">
      <c r="A67" s="209"/>
    </row>
    <row r="68" spans="1:1" s="178" customFormat="1" ht="12"/>
    <row r="69" spans="1:1" s="178" customFormat="1" ht="12">
      <c r="A69" s="217"/>
    </row>
    <row r="70" spans="1:1" s="178" customFormat="1" ht="12"/>
    <row r="71" spans="1:1" s="178" customFormat="1" ht="12"/>
    <row r="72" spans="1:1" s="178" customFormat="1" ht="12">
      <c r="A72" s="318"/>
    </row>
    <row r="73" spans="1:1" s="178" customFormat="1" ht="12">
      <c r="A73" s="318"/>
    </row>
    <row r="74" spans="1:1">
      <c r="A74" s="178"/>
    </row>
    <row r="75" spans="1:1">
      <c r="A75" s="318"/>
    </row>
    <row r="76" spans="1:1">
      <c r="A76" s="178"/>
    </row>
    <row r="77" spans="1:1">
      <c r="A77" s="178"/>
    </row>
    <row r="78" spans="1:1">
      <c r="A78" s="178"/>
    </row>
    <row r="79" spans="1:1">
      <c r="A79" s="178"/>
    </row>
  </sheetData>
  <mergeCells count="4">
    <mergeCell ref="A50:F50"/>
    <mergeCell ref="A37:F37"/>
    <mergeCell ref="A19:F19"/>
    <mergeCell ref="A6:F6"/>
  </mergeCells>
  <hyperlinks>
    <hyperlink ref="A1" location="Содержание!A1" display="Вернуться в содержание" xr:uid="{A7BFB5C3-2662-40D4-894B-94A437E256E8}"/>
  </hyperlinks>
  <pageMargins left="0.78740157480314965" right="0.78740157480314965" top="0.78740157480314965" bottom="0.78740157480314965" header="0.51181102362204722" footer="0.51181102362204722"/>
  <pageSetup paperSize="9" firstPageNumber="182" orientation="portrait" useFirstPageNumber="1" horizontalDpi="120" verticalDpi="144" r:id="rId1"/>
  <headerFooter alignWithMargins="0">
    <oddFooter>&amp;C&amp;"Times New Roman,обычный"&amp;9&amp;P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F50"/>
  <sheetViews>
    <sheetView zoomScaleNormal="100" workbookViewId="0">
      <selection activeCell="H17" sqref="H17"/>
    </sheetView>
  </sheetViews>
  <sheetFormatPr defaultColWidth="8.85546875" defaultRowHeight="12.75"/>
  <cols>
    <col min="1" max="1" width="37.28515625" style="181" customWidth="1"/>
    <col min="2" max="3" width="9.5703125" style="181" customWidth="1"/>
    <col min="4" max="4" width="9.85546875" style="181" customWidth="1"/>
    <col min="5" max="5" width="8.85546875" style="181"/>
    <col min="6" max="6" width="9.5703125" style="181" customWidth="1"/>
    <col min="7" max="16384" width="8.85546875" style="181"/>
  </cols>
  <sheetData>
    <row r="1" spans="1:6" ht="15.75">
      <c r="A1" s="635" t="s">
        <v>695</v>
      </c>
    </row>
    <row r="2" spans="1:6" s="225" customFormat="1" ht="18" customHeight="1">
      <c r="A2" s="223" t="s">
        <v>581</v>
      </c>
    </row>
    <row r="3" spans="1:6" ht="18" customHeight="1" thickBot="1">
      <c r="B3" s="227"/>
      <c r="C3" s="227"/>
      <c r="D3" s="227"/>
    </row>
    <row r="4" spans="1:6" s="189" customFormat="1" ht="18" customHeight="1" thickBot="1">
      <c r="A4" s="230"/>
      <c r="B4" s="208">
        <v>2021</v>
      </c>
      <c r="C4" s="208">
        <v>2022</v>
      </c>
      <c r="D4" s="208">
        <v>2023</v>
      </c>
      <c r="E4" s="208">
        <v>2024</v>
      </c>
      <c r="F4" s="208">
        <v>2025</v>
      </c>
    </row>
    <row r="5" spans="1:6" s="224" customFormat="1" ht="12.75" customHeight="1"/>
    <row r="6" spans="1:6" s="224" customFormat="1" ht="12.75" customHeight="1">
      <c r="A6" s="224" t="s">
        <v>481</v>
      </c>
      <c r="B6" s="442">
        <v>12212</v>
      </c>
      <c r="C6" s="442">
        <v>13909</v>
      </c>
      <c r="D6" s="442">
        <v>16325</v>
      </c>
      <c r="E6" s="442">
        <v>14845</v>
      </c>
      <c r="F6" s="442">
        <v>15380</v>
      </c>
    </row>
    <row r="7" spans="1:6" s="224" customFormat="1" ht="13.5" customHeight="1">
      <c r="A7" s="182" t="s">
        <v>143</v>
      </c>
      <c r="B7" s="442">
        <v>8389</v>
      </c>
      <c r="C7" s="442">
        <v>9162</v>
      </c>
      <c r="D7" s="442">
        <v>9029</v>
      </c>
      <c r="E7" s="442">
        <v>9079</v>
      </c>
      <c r="F7" s="442">
        <v>9726</v>
      </c>
    </row>
    <row r="8" spans="1:6" s="224" customFormat="1" ht="9" customHeight="1">
      <c r="B8" s="306"/>
      <c r="C8" s="306"/>
    </row>
    <row r="9" spans="1:6" s="224" customFormat="1" ht="12.75" customHeight="1">
      <c r="A9" s="224" t="s">
        <v>482</v>
      </c>
      <c r="B9" s="306"/>
      <c r="C9" s="306"/>
    </row>
    <row r="10" spans="1:6" s="224" customFormat="1" ht="12.75" customHeight="1">
      <c r="A10" s="224" t="s">
        <v>134</v>
      </c>
      <c r="B10" s="306">
        <v>107.5</v>
      </c>
      <c r="C10" s="306">
        <v>105.2</v>
      </c>
      <c r="D10" s="224">
        <v>97.9</v>
      </c>
      <c r="E10" s="443">
        <v>106</v>
      </c>
      <c r="F10" s="443">
        <v>120.5</v>
      </c>
    </row>
    <row r="11" spans="1:6" s="224" customFormat="1" ht="12.75" customHeight="1">
      <c r="A11" s="182" t="s">
        <v>143</v>
      </c>
      <c r="B11" s="306">
        <v>123.4</v>
      </c>
      <c r="C11" s="306">
        <v>120.6</v>
      </c>
      <c r="D11" s="224">
        <v>124.2</v>
      </c>
      <c r="E11" s="224">
        <v>130.4</v>
      </c>
      <c r="F11" s="224">
        <v>140.5</v>
      </c>
    </row>
    <row r="12" spans="1:6" s="224" customFormat="1" ht="9" customHeight="1"/>
    <row r="13" spans="1:6" s="224" customFormat="1" ht="12.75" customHeight="1">
      <c r="A13" s="224" t="s">
        <v>142</v>
      </c>
    </row>
    <row r="14" spans="1:6" s="224" customFormat="1" ht="12.75" customHeight="1">
      <c r="A14" s="224" t="s">
        <v>483</v>
      </c>
      <c r="B14" s="224">
        <v>56.3</v>
      </c>
      <c r="C14" s="224">
        <v>62.4</v>
      </c>
      <c r="D14" s="224">
        <v>58.6</v>
      </c>
      <c r="E14" s="224">
        <v>51.1</v>
      </c>
      <c r="F14" s="224">
        <v>53.3</v>
      </c>
    </row>
    <row r="15" spans="1:6" s="224" customFormat="1" ht="12.75" customHeight="1">
      <c r="A15" s="182" t="s">
        <v>143</v>
      </c>
      <c r="B15" s="224">
        <v>62.8</v>
      </c>
      <c r="C15" s="224">
        <v>67.900000000000006</v>
      </c>
      <c r="D15" s="224">
        <v>61.8</v>
      </c>
      <c r="E15" s="306">
        <v>55.6</v>
      </c>
      <c r="F15" s="306">
        <v>62.2</v>
      </c>
    </row>
    <row r="16" spans="1:6" ht="9" customHeight="1" thickBot="1">
      <c r="A16" s="444"/>
      <c r="B16" s="227"/>
      <c r="C16" s="227"/>
      <c r="D16" s="227"/>
      <c r="E16" s="227"/>
      <c r="F16" s="227"/>
    </row>
    <row r="17" spans="1:6" ht="12.75" customHeight="1">
      <c r="A17" s="190"/>
    </row>
    <row r="18" spans="1:6" ht="12.75" customHeight="1">
      <c r="A18" s="190"/>
    </row>
    <row r="19" spans="1:6" ht="12.75" customHeight="1">
      <c r="A19" s="190"/>
    </row>
    <row r="20" spans="1:6" ht="12.75" customHeight="1">
      <c r="A20" s="190"/>
    </row>
    <row r="21" spans="1:6" ht="12.75" customHeight="1">
      <c r="A21" s="190"/>
    </row>
    <row r="22" spans="1:6" ht="18" customHeight="1">
      <c r="A22" s="223" t="s">
        <v>582</v>
      </c>
      <c r="B22" s="225"/>
      <c r="C22" s="225"/>
      <c r="D22" s="225"/>
      <c r="E22" s="225"/>
      <c r="F22" s="225"/>
    </row>
    <row r="23" spans="1:6" ht="18" customHeight="1" thickBot="1">
      <c r="A23" s="563" t="s">
        <v>584</v>
      </c>
      <c r="B23" s="227"/>
      <c r="C23" s="227"/>
      <c r="D23" s="227"/>
    </row>
    <row r="24" spans="1:6" ht="18" customHeight="1" thickBot="1">
      <c r="A24" s="230"/>
      <c r="B24" s="208">
        <v>2021</v>
      </c>
      <c r="C24" s="208">
        <v>2022</v>
      </c>
      <c r="D24" s="208">
        <v>2023</v>
      </c>
      <c r="E24" s="208">
        <v>2024</v>
      </c>
      <c r="F24" s="208">
        <v>2025</v>
      </c>
    </row>
    <row r="25" spans="1:6" ht="12.75" customHeight="1">
      <c r="A25" s="56"/>
      <c r="B25" s="56"/>
    </row>
    <row r="26" spans="1:6" s="182" customFormat="1" ht="12.75" customHeight="1">
      <c r="A26" s="296" t="s">
        <v>377</v>
      </c>
      <c r="B26" s="139">
        <v>1.82</v>
      </c>
      <c r="C26" s="139">
        <v>1.99</v>
      </c>
      <c r="D26" s="570">
        <v>2.2999999999999998</v>
      </c>
      <c r="E26" s="190">
        <v>2.06</v>
      </c>
      <c r="F26" s="190">
        <v>2.09</v>
      </c>
    </row>
    <row r="27" spans="1:6" s="182" customFormat="1" ht="12.75" customHeight="1">
      <c r="A27" s="427"/>
      <c r="B27" s="12"/>
    </row>
    <row r="28" spans="1:6" s="182" customFormat="1" ht="12.75" customHeight="1">
      <c r="A28" s="427" t="s">
        <v>585</v>
      </c>
      <c r="B28" s="182">
        <v>1.25</v>
      </c>
      <c r="C28" s="182">
        <v>1.31</v>
      </c>
      <c r="D28" s="182">
        <v>1.27</v>
      </c>
      <c r="E28" s="182">
        <v>1.26</v>
      </c>
      <c r="F28" s="182">
        <v>1.32</v>
      </c>
    </row>
    <row r="29" spans="1:6" ht="12.75" customHeight="1" thickBot="1">
      <c r="A29" s="141"/>
      <c r="B29" s="227"/>
      <c r="C29" s="227"/>
      <c r="D29" s="227"/>
      <c r="E29" s="227"/>
      <c r="F29" s="227"/>
    </row>
    <row r="30" spans="1:6">
      <c r="A30" s="56"/>
    </row>
    <row r="31" spans="1:6">
      <c r="A31" s="56"/>
    </row>
    <row r="32" spans="1:6">
      <c r="A32" s="56"/>
    </row>
    <row r="33" spans="1:6">
      <c r="A33" s="56"/>
      <c r="B33" s="56"/>
      <c r="C33" s="56"/>
      <c r="D33" s="56"/>
    </row>
    <row r="34" spans="1:6">
      <c r="A34" s="56"/>
      <c r="B34" s="56"/>
      <c r="C34" s="56"/>
      <c r="D34" s="56"/>
      <c r="F34" s="466"/>
    </row>
    <row r="35" spans="1:6" ht="18" customHeight="1">
      <c r="A35" s="1008" t="s">
        <v>583</v>
      </c>
      <c r="B35" s="1008"/>
      <c r="C35" s="1008"/>
      <c r="D35" s="1008"/>
    </row>
    <row r="36" spans="1:6" ht="18" customHeight="1">
      <c r="A36" s="299" t="s">
        <v>305</v>
      </c>
      <c r="B36" s="300"/>
      <c r="C36" s="300"/>
      <c r="D36" s="300"/>
    </row>
    <row r="37" spans="1:6" ht="18" customHeight="1" thickBot="1">
      <c r="A37" s="228" t="s">
        <v>254</v>
      </c>
      <c r="B37" s="227"/>
      <c r="C37" s="227"/>
      <c r="D37" s="227"/>
    </row>
    <row r="38" spans="1:6" s="189" customFormat="1" ht="18" customHeight="1" thickBot="1">
      <c r="A38" s="229"/>
      <c r="B38" s="208">
        <v>2021</v>
      </c>
      <c r="C38" s="208">
        <v>2022</v>
      </c>
      <c r="D38" s="208">
        <v>2023</v>
      </c>
      <c r="E38" s="208">
        <v>2024</v>
      </c>
      <c r="F38" s="208">
        <v>2025</v>
      </c>
    </row>
    <row r="39" spans="1:6" s="182" customFormat="1" ht="12"/>
    <row r="40" spans="1:6" s="190" customFormat="1" ht="12">
      <c r="A40" s="190" t="s">
        <v>377</v>
      </c>
      <c r="B40" s="231">
        <v>20552.2</v>
      </c>
      <c r="C40" s="231">
        <v>23006.400000000001</v>
      </c>
      <c r="D40" s="231">
        <v>29488.6</v>
      </c>
      <c r="E40" s="231">
        <v>31600.9</v>
      </c>
      <c r="F40" s="231">
        <v>35741</v>
      </c>
    </row>
    <row r="41" spans="1:6" s="182" customFormat="1" ht="9" customHeight="1">
      <c r="B41" s="193"/>
      <c r="C41" s="193"/>
      <c r="D41" s="193"/>
      <c r="E41" s="193"/>
      <c r="F41" s="193"/>
    </row>
    <row r="42" spans="1:6" s="182" customFormat="1" ht="12">
      <c r="A42" s="182" t="s">
        <v>143</v>
      </c>
      <c r="B42" s="193">
        <v>16134.3</v>
      </c>
      <c r="C42" s="193">
        <v>16563.7</v>
      </c>
      <c r="D42" s="193">
        <v>22268</v>
      </c>
      <c r="E42" s="193">
        <v>23847.599999999999</v>
      </c>
      <c r="F42" s="193">
        <v>27231.1</v>
      </c>
    </row>
    <row r="43" spans="1:6" s="182" customFormat="1" ht="9" customHeight="1">
      <c r="B43" s="193"/>
      <c r="C43" s="193"/>
      <c r="D43" s="193"/>
      <c r="E43" s="193"/>
      <c r="F43" s="193"/>
    </row>
    <row r="44" spans="1:6" s="182" customFormat="1" ht="12">
      <c r="A44" s="190" t="s">
        <v>144</v>
      </c>
      <c r="B44" s="231">
        <v>15069.1</v>
      </c>
      <c r="C44" s="231">
        <v>15580.3</v>
      </c>
      <c r="D44" s="231">
        <v>22244.7</v>
      </c>
      <c r="E44" s="231">
        <v>23176.7</v>
      </c>
      <c r="F44" s="231">
        <v>28494</v>
      </c>
    </row>
    <row r="45" spans="1:6" s="182" customFormat="1" ht="9" customHeight="1">
      <c r="B45" s="193"/>
      <c r="C45" s="193"/>
      <c r="D45" s="193"/>
      <c r="E45" s="193"/>
      <c r="F45" s="193"/>
    </row>
    <row r="46" spans="1:6" s="182" customFormat="1" ht="12">
      <c r="A46" s="182" t="s">
        <v>143</v>
      </c>
      <c r="B46" s="193">
        <v>13336.4</v>
      </c>
      <c r="C46" s="193">
        <v>14221.5</v>
      </c>
      <c r="D46" s="193">
        <v>18803.8</v>
      </c>
      <c r="E46" s="193">
        <v>19601.400000000001</v>
      </c>
      <c r="F46" s="193">
        <v>20872.5</v>
      </c>
    </row>
    <row r="47" spans="1:6" s="182" customFormat="1" ht="9" customHeight="1" thickBot="1">
      <c r="A47" s="226"/>
      <c r="B47" s="226"/>
      <c r="C47" s="226"/>
      <c r="D47" s="226"/>
      <c r="E47" s="226"/>
      <c r="F47" s="226"/>
    </row>
    <row r="48" spans="1:6" ht="8.25" customHeight="1">
      <c r="A48" s="182"/>
    </row>
    <row r="49" spans="1:1" s="182" customFormat="1" ht="13.5">
      <c r="A49" s="232" t="s">
        <v>306</v>
      </c>
    </row>
    <row r="50" spans="1:1" s="182" customFormat="1" ht="12">
      <c r="A50" s="185" t="s">
        <v>342</v>
      </c>
    </row>
  </sheetData>
  <mergeCells count="1">
    <mergeCell ref="A35:D35"/>
  </mergeCells>
  <hyperlinks>
    <hyperlink ref="A1" location="Содержание!A1" display="Вернуться в содержание" xr:uid="{8D649CE7-22CA-4DC5-ACED-86CE43EDF8AE}"/>
  </hyperlinks>
  <pageMargins left="0.78740157480314965" right="0.78740157480314965" top="0.78740157480314965" bottom="0.78740157480314965" header="0.51181102362204722" footer="0.51181102362204722"/>
  <pageSetup paperSize="9" firstPageNumber="183" orientation="portrait" useFirstPageNumber="1" r:id="rId1"/>
  <headerFooter alignWithMargins="0">
    <oddFooter>&amp;C&amp;"Times New Roman,обычный"&amp;9&amp;P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F41"/>
  <sheetViews>
    <sheetView topLeftCell="A13" zoomScaleNormal="100" workbookViewId="0">
      <selection activeCell="K26" sqref="K26"/>
    </sheetView>
  </sheetViews>
  <sheetFormatPr defaultColWidth="8.85546875" defaultRowHeight="12.75"/>
  <cols>
    <col min="1" max="1" width="36.7109375" style="181" customWidth="1"/>
    <col min="2" max="2" width="9.28515625" style="182" customWidth="1"/>
    <col min="3" max="3" width="9.28515625" style="181" customWidth="1"/>
    <col min="4" max="6" width="8.85546875" style="181" customWidth="1"/>
    <col min="7" max="16384" width="8.85546875" style="199"/>
  </cols>
  <sheetData>
    <row r="1" spans="1:6" ht="15.75">
      <c r="A1" s="635" t="s">
        <v>695</v>
      </c>
    </row>
    <row r="2" spans="1:6" ht="18" customHeight="1">
      <c r="A2" s="183" t="s">
        <v>586</v>
      </c>
    </row>
    <row r="3" spans="1:6" ht="18" customHeight="1" thickBot="1">
      <c r="A3" s="233" t="s">
        <v>255</v>
      </c>
      <c r="B3" s="226"/>
      <c r="C3" s="227"/>
      <c r="D3" s="227"/>
    </row>
    <row r="4" spans="1:6" s="189" customFormat="1" ht="18" customHeight="1" thickBot="1">
      <c r="A4" s="234"/>
      <c r="B4" s="208">
        <v>2021</v>
      </c>
      <c r="C4" s="208">
        <v>2022</v>
      </c>
      <c r="D4" s="208">
        <v>2023</v>
      </c>
      <c r="E4" s="208">
        <v>2024</v>
      </c>
      <c r="F4" s="208">
        <v>2025</v>
      </c>
    </row>
    <row r="5" spans="1:6" s="182" customFormat="1" ht="12">
      <c r="A5" s="235"/>
    </row>
    <row r="6" spans="1:6" s="190" customFormat="1" ht="12">
      <c r="A6" s="445" t="s">
        <v>377</v>
      </c>
      <c r="B6" s="446">
        <v>1204</v>
      </c>
      <c r="C6" s="446">
        <v>1399.9</v>
      </c>
      <c r="D6" s="446">
        <v>1560.7</v>
      </c>
      <c r="E6" s="446">
        <v>1446.8</v>
      </c>
      <c r="F6" s="446">
        <v>1593.8</v>
      </c>
    </row>
    <row r="7" spans="1:6" s="182" customFormat="1" ht="12">
      <c r="A7" s="445"/>
      <c r="B7" s="448"/>
      <c r="C7" s="446"/>
      <c r="D7" s="446"/>
      <c r="E7" s="446"/>
      <c r="F7" s="446"/>
    </row>
    <row r="8" spans="1:6" s="182" customFormat="1" ht="12.75" customHeight="1">
      <c r="A8" s="185" t="s">
        <v>145</v>
      </c>
      <c r="B8" s="449">
        <v>914</v>
      </c>
      <c r="C8" s="447">
        <v>1074.9000000000001</v>
      </c>
      <c r="D8" s="447">
        <v>1053.4000000000001</v>
      </c>
      <c r="E8" s="447">
        <v>1091.2</v>
      </c>
      <c r="F8" s="447">
        <v>1170.5999999999999</v>
      </c>
    </row>
    <row r="9" spans="1:6" s="182" customFormat="1" ht="12.75" customHeight="1">
      <c r="A9" s="185" t="s">
        <v>146</v>
      </c>
      <c r="B9" s="449" t="s">
        <v>381</v>
      </c>
      <c r="C9" s="448" t="s">
        <v>381</v>
      </c>
      <c r="D9" s="448">
        <v>10.4</v>
      </c>
      <c r="E9" s="448">
        <v>38.4</v>
      </c>
      <c r="F9" s="448">
        <v>4.2</v>
      </c>
    </row>
    <row r="10" spans="1:6" s="182" customFormat="1" ht="12.75" customHeight="1">
      <c r="A10" s="185" t="s">
        <v>147</v>
      </c>
      <c r="B10" s="449">
        <v>10.5</v>
      </c>
      <c r="C10" s="448">
        <v>9.6</v>
      </c>
      <c r="D10" s="448">
        <v>4.8</v>
      </c>
      <c r="E10" s="448">
        <v>6.8</v>
      </c>
      <c r="F10" s="448">
        <v>8.3000000000000007</v>
      </c>
    </row>
    <row r="11" spans="1:6" s="182" customFormat="1" ht="12.75" customHeight="1">
      <c r="A11" s="185" t="s">
        <v>164</v>
      </c>
      <c r="B11" s="449">
        <v>13.3</v>
      </c>
      <c r="C11" s="448">
        <v>27.4</v>
      </c>
      <c r="D11" s="448">
        <v>262.3</v>
      </c>
      <c r="E11" s="448">
        <v>16.899999999999999</v>
      </c>
      <c r="F11" s="448">
        <v>168.6</v>
      </c>
    </row>
    <row r="12" spans="1:6" s="182" customFormat="1" ht="12.75" customHeight="1">
      <c r="A12" s="185" t="s">
        <v>148</v>
      </c>
      <c r="B12" s="449">
        <v>266.2</v>
      </c>
      <c r="C12" s="192">
        <v>288</v>
      </c>
      <c r="D12" s="192">
        <v>229.8</v>
      </c>
      <c r="E12" s="192">
        <v>293.5</v>
      </c>
      <c r="F12" s="192">
        <v>242.1</v>
      </c>
    </row>
    <row r="13" spans="1:6" s="182" customFormat="1" ht="12">
      <c r="A13" s="185"/>
      <c r="B13" s="448"/>
    </row>
    <row r="14" spans="1:6" s="190" customFormat="1" ht="12">
      <c r="A14" s="445" t="s">
        <v>149</v>
      </c>
      <c r="B14" s="450">
        <v>668.3</v>
      </c>
      <c r="C14" s="191">
        <v>798</v>
      </c>
      <c r="D14" s="191">
        <v>785.1</v>
      </c>
      <c r="E14" s="191">
        <v>676.6</v>
      </c>
      <c r="F14" s="191">
        <v>770.2</v>
      </c>
    </row>
    <row r="15" spans="1:6" s="182" customFormat="1" ht="12">
      <c r="A15" s="445"/>
      <c r="B15" s="448"/>
    </row>
    <row r="16" spans="1:6" s="182" customFormat="1" ht="12.75" customHeight="1">
      <c r="A16" s="185" t="s">
        <v>145</v>
      </c>
      <c r="B16" s="448">
        <v>460.8</v>
      </c>
      <c r="C16" s="449">
        <v>576.4</v>
      </c>
      <c r="D16" s="449">
        <v>615.1</v>
      </c>
      <c r="E16" s="449">
        <v>461</v>
      </c>
      <c r="F16" s="449">
        <v>578.1</v>
      </c>
    </row>
    <row r="17" spans="1:6" s="182" customFormat="1" ht="12.75" customHeight="1">
      <c r="A17" s="185" t="s">
        <v>146</v>
      </c>
      <c r="B17" s="448" t="s">
        <v>381</v>
      </c>
      <c r="C17" s="449" t="s">
        <v>381</v>
      </c>
      <c r="D17" s="449" t="s">
        <v>381</v>
      </c>
      <c r="E17" s="449">
        <v>2.8</v>
      </c>
      <c r="F17" s="449">
        <v>2.1</v>
      </c>
    </row>
    <row r="18" spans="1:6" s="182" customFormat="1" ht="12.75" customHeight="1">
      <c r="A18" s="185" t="s">
        <v>147</v>
      </c>
      <c r="B18" s="448">
        <v>10.4</v>
      </c>
      <c r="C18" s="449">
        <v>9.6</v>
      </c>
      <c r="D18" s="449">
        <v>4.7</v>
      </c>
      <c r="E18" s="449">
        <v>6.2</v>
      </c>
      <c r="F18" s="449">
        <v>5.2</v>
      </c>
    </row>
    <row r="19" spans="1:6" s="182" customFormat="1" ht="12.75" customHeight="1">
      <c r="A19" s="185" t="s">
        <v>164</v>
      </c>
      <c r="B19" s="448" t="s">
        <v>381</v>
      </c>
      <c r="C19" s="449" t="s">
        <v>381</v>
      </c>
      <c r="D19" s="449" t="s">
        <v>381</v>
      </c>
      <c r="E19" s="449" t="s">
        <v>381</v>
      </c>
      <c r="F19" s="449" t="s">
        <v>381</v>
      </c>
    </row>
    <row r="20" spans="1:6" s="182" customFormat="1" ht="12.75" customHeight="1">
      <c r="A20" s="185" t="s">
        <v>148</v>
      </c>
      <c r="B20" s="448">
        <v>197.1</v>
      </c>
      <c r="C20" s="449">
        <v>212</v>
      </c>
      <c r="D20" s="449">
        <v>165.3</v>
      </c>
      <c r="E20" s="449">
        <v>206.6</v>
      </c>
      <c r="F20" s="449">
        <v>184.8</v>
      </c>
    </row>
    <row r="21" spans="1:6" s="182" customFormat="1" thickBot="1">
      <c r="A21" s="226"/>
      <c r="B21" s="451"/>
      <c r="C21" s="226"/>
      <c r="D21" s="226"/>
      <c r="E21" s="226"/>
      <c r="F21" s="798"/>
    </row>
    <row r="22" spans="1:6" s="236" customFormat="1" ht="12">
      <c r="A22" s="182"/>
      <c r="B22" s="182"/>
      <c r="C22" s="182"/>
      <c r="D22" s="182"/>
      <c r="E22" s="182"/>
      <c r="F22" s="182"/>
    </row>
    <row r="23" spans="1:6" s="236" customFormat="1" ht="13.5">
      <c r="A23" s="232"/>
      <c r="B23" s="182"/>
      <c r="C23" s="182"/>
      <c r="D23" s="192"/>
      <c r="E23" s="192"/>
      <c r="F23" s="182"/>
    </row>
    <row r="24" spans="1:6">
      <c r="D24" s="285"/>
      <c r="E24" s="285"/>
      <c r="F24" s="285"/>
    </row>
    <row r="25" spans="1:6">
      <c r="E25" s="285"/>
      <c r="F25" s="285"/>
    </row>
    <row r="29" spans="1:6" ht="18.75">
      <c r="A29" s="194" t="s">
        <v>587</v>
      </c>
    </row>
    <row r="30" spans="1:6" s="236" customFormat="1" ht="18" customHeight="1" thickBot="1">
      <c r="A30" s="228" t="s">
        <v>512</v>
      </c>
      <c r="B30" s="226"/>
      <c r="C30" s="226"/>
      <c r="D30" s="226"/>
      <c r="E30" s="182"/>
      <c r="F30" s="182"/>
    </row>
    <row r="31" spans="1:6" s="281" customFormat="1" ht="18" customHeight="1" thickBot="1">
      <c r="A31" s="234"/>
      <c r="B31" s="208">
        <v>2021</v>
      </c>
      <c r="C31" s="208">
        <v>2022</v>
      </c>
      <c r="D31" s="208">
        <v>2023</v>
      </c>
      <c r="E31" s="208">
        <v>2024</v>
      </c>
      <c r="F31" s="208">
        <v>2025</v>
      </c>
    </row>
    <row r="32" spans="1:6" s="236" customFormat="1" ht="12">
      <c r="A32" s="182"/>
      <c r="B32" s="182"/>
      <c r="C32" s="182"/>
      <c r="D32" s="182"/>
    </row>
    <row r="33" spans="1:6" s="236" customFormat="1" ht="12">
      <c r="A33" s="190" t="s">
        <v>383</v>
      </c>
      <c r="B33" s="436">
        <v>10799</v>
      </c>
      <c r="C33" s="436">
        <v>13028</v>
      </c>
      <c r="D33" s="436">
        <v>15818</v>
      </c>
      <c r="E33" s="436">
        <v>12901</v>
      </c>
      <c r="F33" s="436">
        <v>13575</v>
      </c>
    </row>
    <row r="34" spans="1:6" s="236" customFormat="1" ht="12">
      <c r="A34" s="182" t="s">
        <v>154</v>
      </c>
      <c r="B34" s="452"/>
      <c r="C34" s="182"/>
      <c r="D34" s="182"/>
      <c r="E34" s="182"/>
      <c r="F34" s="182"/>
    </row>
    <row r="35" spans="1:6" s="236" customFormat="1" ht="13.5" customHeight="1">
      <c r="A35" s="182" t="s">
        <v>116</v>
      </c>
      <c r="B35" s="452">
        <v>1195</v>
      </c>
      <c r="C35" s="452">
        <v>1982</v>
      </c>
      <c r="D35" s="452">
        <v>3207</v>
      </c>
      <c r="E35" s="452">
        <v>1655</v>
      </c>
      <c r="F35" s="452">
        <v>2240</v>
      </c>
    </row>
    <row r="36" spans="1:6" s="236" customFormat="1" ht="13.5" customHeight="1">
      <c r="A36" s="182" t="s">
        <v>117</v>
      </c>
      <c r="B36" s="452">
        <v>1855</v>
      </c>
      <c r="C36" s="452">
        <v>2252</v>
      </c>
      <c r="D36" s="452">
        <v>3321</v>
      </c>
      <c r="E36" s="452">
        <v>2714</v>
      </c>
      <c r="F36" s="452">
        <v>2406</v>
      </c>
    </row>
    <row r="37" spans="1:6" s="236" customFormat="1" ht="13.5" customHeight="1">
      <c r="A37" s="182" t="s">
        <v>118</v>
      </c>
      <c r="B37" s="452">
        <v>3017</v>
      </c>
      <c r="C37" s="452">
        <v>3102</v>
      </c>
      <c r="D37" s="452">
        <v>3625</v>
      </c>
      <c r="E37" s="452">
        <v>3285</v>
      </c>
      <c r="F37" s="452">
        <v>4987</v>
      </c>
    </row>
    <row r="38" spans="1:6" s="236" customFormat="1" ht="13.5" customHeight="1">
      <c r="A38" s="182" t="s">
        <v>119</v>
      </c>
      <c r="B38" s="452">
        <v>4732</v>
      </c>
      <c r="C38" s="452">
        <v>5692</v>
      </c>
      <c r="D38" s="452">
        <v>5665</v>
      </c>
      <c r="E38" s="452">
        <v>5247</v>
      </c>
      <c r="F38" s="452">
        <v>3942</v>
      </c>
    </row>
    <row r="39" spans="1:6" s="236" customFormat="1" thickBot="1">
      <c r="A39" s="226"/>
      <c r="B39" s="226"/>
      <c r="C39" s="226"/>
      <c r="D39" s="226"/>
      <c r="E39" s="226"/>
      <c r="F39" s="798"/>
    </row>
    <row r="40" spans="1:6" s="236" customFormat="1" ht="12">
      <c r="A40" s="182"/>
      <c r="B40" s="182"/>
      <c r="C40" s="182"/>
      <c r="D40" s="182"/>
      <c r="E40" s="182"/>
      <c r="F40" s="182"/>
    </row>
    <row r="41" spans="1:6" s="236" customFormat="1" ht="13.5">
      <c r="A41" s="232" t="s">
        <v>307</v>
      </c>
      <c r="B41" s="182"/>
      <c r="C41" s="182"/>
      <c r="D41" s="182"/>
      <c r="E41" s="182"/>
      <c r="F41" s="182"/>
    </row>
  </sheetData>
  <hyperlinks>
    <hyperlink ref="A1" location="Содержание!A1" display="Вернуться в содержание" xr:uid="{9364A850-93FB-4969-B06E-E10C604F95B1}"/>
  </hyperlinks>
  <pageMargins left="0.78740157480314965" right="0.78740157480314965" top="0.78740157480314965" bottom="0.78740157480314965" header="0.51181102362204722" footer="0.51181102362204722"/>
  <pageSetup paperSize="9" firstPageNumber="184" orientation="portrait" useFirstPageNumber="1" r:id="rId1"/>
  <headerFooter alignWithMargins="0">
    <oddFooter>&amp;C&amp;"Times New Roman,обычный"&amp;9&amp;P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G46"/>
  <sheetViews>
    <sheetView zoomScaleNormal="100" workbookViewId="0">
      <selection activeCell="G33" sqref="G33"/>
    </sheetView>
  </sheetViews>
  <sheetFormatPr defaultColWidth="8.85546875" defaultRowHeight="12.75"/>
  <cols>
    <col min="1" max="1" width="38.7109375" style="198" customWidth="1"/>
    <col min="2" max="2" width="9.140625" style="81" customWidth="1"/>
    <col min="3" max="5" width="9.140625" style="198" customWidth="1"/>
    <col min="6" max="6" width="8.85546875" style="199"/>
    <col min="7" max="7" width="13.28515625" style="199" customWidth="1"/>
    <col min="8" max="16384" width="8.85546875" style="199"/>
  </cols>
  <sheetData>
    <row r="1" spans="1:6" ht="15.75">
      <c r="A1" s="635" t="s">
        <v>695</v>
      </c>
    </row>
    <row r="2" spans="1:6" ht="15.75">
      <c r="A2" s="11" t="s">
        <v>704</v>
      </c>
    </row>
    <row r="3" spans="1:6" ht="16.5" thickBot="1">
      <c r="A3" s="11"/>
      <c r="B3" s="197"/>
      <c r="C3" s="237"/>
      <c r="D3" s="237"/>
    </row>
    <row r="4" spans="1:6" s="238" customFormat="1" ht="18" customHeight="1" thickBot="1">
      <c r="A4" s="102"/>
      <c r="B4" s="343">
        <v>2021</v>
      </c>
      <c r="C4" s="343">
        <v>2022</v>
      </c>
      <c r="D4" s="343">
        <v>2023</v>
      </c>
      <c r="E4" s="343">
        <v>2024</v>
      </c>
      <c r="F4" s="343">
        <v>2025</v>
      </c>
    </row>
    <row r="5" spans="1:6" s="236" customFormat="1" ht="12">
      <c r="A5" s="8"/>
    </row>
    <row r="6" spans="1:6" s="236" customFormat="1" ht="12">
      <c r="A6" s="44" t="s">
        <v>155</v>
      </c>
      <c r="B6" s="179">
        <v>87886</v>
      </c>
      <c r="C6" s="179">
        <v>89873</v>
      </c>
      <c r="D6" s="179">
        <v>91310</v>
      </c>
      <c r="E6" s="179">
        <v>95706</v>
      </c>
      <c r="F6" s="179">
        <v>102031</v>
      </c>
    </row>
    <row r="7" spans="1:6" s="236" customFormat="1" ht="12">
      <c r="A7" s="44" t="s">
        <v>341</v>
      </c>
      <c r="B7" s="179"/>
      <c r="C7" s="179"/>
      <c r="D7" s="179"/>
      <c r="E7" s="179"/>
      <c r="F7" s="179"/>
    </row>
    <row r="8" spans="1:6" s="236" customFormat="1" ht="12">
      <c r="A8" s="44" t="s">
        <v>339</v>
      </c>
      <c r="B8" s="179"/>
      <c r="C8" s="179"/>
      <c r="D8" s="179"/>
      <c r="E8" s="179"/>
      <c r="F8" s="179"/>
    </row>
    <row r="9" spans="1:6" s="236" customFormat="1" ht="12">
      <c r="A9" s="44" t="s">
        <v>340</v>
      </c>
      <c r="B9" s="80">
        <v>13</v>
      </c>
      <c r="C9" s="80">
        <v>12.8</v>
      </c>
      <c r="D9" s="80">
        <v>12.7</v>
      </c>
      <c r="E9" s="80">
        <v>13.1</v>
      </c>
      <c r="F9" s="80">
        <v>13.8</v>
      </c>
    </row>
    <row r="10" spans="1:6" s="236" customFormat="1" thickBot="1">
      <c r="A10" s="89"/>
      <c r="B10" s="197"/>
      <c r="C10" s="226"/>
      <c r="D10" s="226"/>
      <c r="E10" s="467"/>
      <c r="F10" s="798"/>
    </row>
    <row r="13" spans="1:6">
      <c r="E13" s="327"/>
    </row>
    <row r="14" spans="1:6" ht="15.75">
      <c r="A14" s="218" t="s">
        <v>705</v>
      </c>
    </row>
    <row r="15" spans="1:6" ht="15.75">
      <c r="A15" s="218" t="s">
        <v>204</v>
      </c>
    </row>
    <row r="16" spans="1:6" s="747" customFormat="1" ht="18" customHeight="1" thickBot="1">
      <c r="A16" s="239" t="s">
        <v>566</v>
      </c>
      <c r="B16" s="197"/>
      <c r="C16" s="197"/>
      <c r="D16" s="197"/>
      <c r="E16" s="81"/>
    </row>
    <row r="17" spans="1:7" s="748" customFormat="1" ht="18" customHeight="1" thickBot="1">
      <c r="A17" s="207"/>
      <c r="B17" s="343">
        <v>2021</v>
      </c>
      <c r="C17" s="343">
        <v>2022</v>
      </c>
      <c r="D17" s="343">
        <v>2023</v>
      </c>
      <c r="E17" s="343">
        <v>2024</v>
      </c>
      <c r="F17" s="343">
        <v>2025</v>
      </c>
      <c r="G17" s="282"/>
    </row>
    <row r="18" spans="1:7" s="747" customFormat="1" ht="12">
      <c r="A18" s="178"/>
      <c r="B18" s="81"/>
      <c r="C18" s="81"/>
      <c r="D18" s="81"/>
      <c r="E18" s="81"/>
    </row>
    <row r="19" spans="1:7" s="747" customFormat="1" ht="12">
      <c r="A19" s="1009" t="s">
        <v>706</v>
      </c>
      <c r="B19" s="1009"/>
      <c r="C19" s="1009"/>
      <c r="D19" s="1009"/>
      <c r="E19" s="1009"/>
      <c r="F19" s="1009"/>
    </row>
    <row r="20" spans="1:7" s="747" customFormat="1" ht="12">
      <c r="A20" s="178"/>
      <c r="B20" s="81"/>
      <c r="C20" s="81"/>
      <c r="D20" s="81"/>
      <c r="E20" s="81"/>
    </row>
    <row r="21" spans="1:7" s="747" customFormat="1" ht="12">
      <c r="A21" s="217" t="s">
        <v>404</v>
      </c>
      <c r="B21" s="231">
        <v>46268.9</v>
      </c>
      <c r="C21" s="231">
        <v>50012.6</v>
      </c>
      <c r="D21" s="231">
        <v>67980.7</v>
      </c>
      <c r="E21" s="231">
        <v>106211.6</v>
      </c>
      <c r="F21" s="231">
        <v>151754.70000000001</v>
      </c>
    </row>
    <row r="22" spans="1:7" s="747" customFormat="1" ht="12">
      <c r="A22" s="178"/>
      <c r="B22" s="193"/>
      <c r="C22" s="193"/>
      <c r="D22" s="193"/>
      <c r="E22" s="193"/>
      <c r="F22" s="193"/>
    </row>
    <row r="23" spans="1:7" s="747" customFormat="1" ht="12">
      <c r="A23" s="427" t="s">
        <v>390</v>
      </c>
      <c r="B23" s="193">
        <v>863.2</v>
      </c>
      <c r="C23" s="193">
        <v>1962.2</v>
      </c>
      <c r="D23" s="193">
        <v>2546.1999999999998</v>
      </c>
      <c r="E23" s="193">
        <v>1302.4000000000001</v>
      </c>
      <c r="F23" s="193">
        <v>1882.8</v>
      </c>
    </row>
    <row r="24" spans="1:7" s="747" customFormat="1" ht="12">
      <c r="A24" s="440" t="s">
        <v>230</v>
      </c>
      <c r="B24" s="193">
        <v>3196.2</v>
      </c>
      <c r="C24" s="193">
        <v>3326.6</v>
      </c>
      <c r="D24" s="193">
        <v>6321</v>
      </c>
      <c r="E24" s="193">
        <v>20504</v>
      </c>
      <c r="F24" s="193">
        <v>27608.3</v>
      </c>
    </row>
    <row r="25" spans="1:7" s="747" customFormat="1" ht="12">
      <c r="A25" s="427" t="s">
        <v>231</v>
      </c>
      <c r="B25" s="193">
        <v>1668.2</v>
      </c>
      <c r="C25" s="193">
        <v>1832</v>
      </c>
      <c r="D25" s="193">
        <v>1218.7</v>
      </c>
      <c r="E25" s="193">
        <v>3188.4</v>
      </c>
      <c r="F25" s="193">
        <v>9737.7000000000007</v>
      </c>
    </row>
    <row r="26" spans="1:7" s="747" customFormat="1" ht="12">
      <c r="A26" s="427" t="s">
        <v>391</v>
      </c>
      <c r="B26" s="193">
        <v>628.20000000000005</v>
      </c>
      <c r="C26" s="193">
        <v>570.4</v>
      </c>
      <c r="D26" s="193">
        <v>600.20000000000005</v>
      </c>
      <c r="E26" s="193">
        <v>1569.8</v>
      </c>
      <c r="F26" s="193">
        <v>1668.4</v>
      </c>
    </row>
    <row r="27" spans="1:7" s="747" customFormat="1" ht="12">
      <c r="A27" s="427" t="s">
        <v>392</v>
      </c>
      <c r="B27" s="193">
        <v>3285.3</v>
      </c>
      <c r="C27" s="193">
        <v>3887.5</v>
      </c>
      <c r="D27" s="193">
        <v>6207.2</v>
      </c>
      <c r="E27" s="193">
        <v>5157.3</v>
      </c>
      <c r="F27" s="193">
        <v>11390.8</v>
      </c>
    </row>
    <row r="28" spans="1:7" s="747" customFormat="1" ht="12">
      <c r="A28" s="427" t="s">
        <v>393</v>
      </c>
      <c r="B28" s="193">
        <v>859.8</v>
      </c>
      <c r="C28" s="193">
        <v>998.5</v>
      </c>
      <c r="D28" s="193">
        <v>1171.7</v>
      </c>
      <c r="E28" s="193">
        <v>1801.6</v>
      </c>
      <c r="F28" s="193">
        <v>2449.6</v>
      </c>
    </row>
    <row r="29" spans="1:7" s="747" customFormat="1" ht="12">
      <c r="A29" s="427" t="s">
        <v>394</v>
      </c>
      <c r="B29" s="193">
        <v>3386.5</v>
      </c>
      <c r="C29" s="193">
        <v>5830.8</v>
      </c>
      <c r="D29" s="193">
        <v>4950.7</v>
      </c>
      <c r="E29" s="193">
        <v>3144.5</v>
      </c>
      <c r="F29" s="193">
        <v>16463.8</v>
      </c>
    </row>
    <row r="30" spans="1:7" s="747" customFormat="1" ht="12">
      <c r="A30" s="427" t="s">
        <v>223</v>
      </c>
      <c r="B30" s="193">
        <v>26513.4</v>
      </c>
      <c r="C30" s="193">
        <v>25040.9</v>
      </c>
      <c r="D30" s="193">
        <v>37991.4</v>
      </c>
      <c r="E30" s="193">
        <v>55138.9</v>
      </c>
      <c r="F30" s="193">
        <v>60063.7</v>
      </c>
    </row>
    <row r="31" spans="1:7" s="747" customFormat="1" ht="12">
      <c r="A31" s="216" t="s">
        <v>215</v>
      </c>
      <c r="B31" s="193">
        <v>5868.1</v>
      </c>
      <c r="C31" s="193">
        <v>6563.7</v>
      </c>
      <c r="D31" s="193">
        <v>6973.6</v>
      </c>
      <c r="E31" s="193">
        <v>14404.7</v>
      </c>
      <c r="F31" s="193">
        <v>20489.599999999999</v>
      </c>
      <c r="G31" s="749"/>
    </row>
    <row r="32" spans="1:7" s="747" customFormat="1" ht="12">
      <c r="A32" s="81"/>
      <c r="B32" s="81"/>
      <c r="C32" s="81"/>
      <c r="D32" s="81"/>
      <c r="E32" s="81"/>
    </row>
    <row r="33" spans="1:6" s="747" customFormat="1" ht="12">
      <c r="A33" s="1010" t="s">
        <v>409</v>
      </c>
      <c r="B33" s="1010"/>
      <c r="C33" s="1010"/>
      <c r="D33" s="1010"/>
      <c r="E33" s="1010"/>
      <c r="F33" s="1010"/>
    </row>
    <row r="34" spans="1:6" s="747" customFormat="1" ht="12">
      <c r="A34" s="81"/>
      <c r="B34" s="81"/>
      <c r="C34" s="81"/>
      <c r="D34" s="81"/>
      <c r="E34" s="81"/>
    </row>
    <row r="35" spans="1:6" s="747" customFormat="1" ht="12">
      <c r="A35" s="217" t="s">
        <v>404</v>
      </c>
      <c r="B35" s="211">
        <v>100</v>
      </c>
      <c r="C35" s="211">
        <v>100</v>
      </c>
      <c r="D35" s="211">
        <v>100</v>
      </c>
      <c r="E35" s="211">
        <v>100</v>
      </c>
      <c r="F35" s="211">
        <v>100</v>
      </c>
    </row>
    <row r="36" spans="1:6" s="747" customFormat="1" ht="12">
      <c r="A36" s="178"/>
      <c r="B36" s="81"/>
      <c r="C36" s="81"/>
      <c r="D36" s="81"/>
    </row>
    <row r="37" spans="1:6" s="747" customFormat="1" ht="12">
      <c r="A37" s="427" t="s">
        <v>390</v>
      </c>
      <c r="B37" s="569">
        <v>1.9</v>
      </c>
      <c r="C37" s="569">
        <v>3.9</v>
      </c>
      <c r="D37" s="569">
        <v>3.7</v>
      </c>
      <c r="E37" s="569">
        <v>1.2</v>
      </c>
      <c r="F37" s="569">
        <v>1.2</v>
      </c>
    </row>
    <row r="38" spans="1:6" s="747" customFormat="1" ht="12">
      <c r="A38" s="440" t="s">
        <v>230</v>
      </c>
      <c r="B38" s="569">
        <v>6.9</v>
      </c>
      <c r="C38" s="569">
        <v>6.7</v>
      </c>
      <c r="D38" s="569">
        <v>9.3000000000000007</v>
      </c>
      <c r="E38" s="569">
        <v>19.3</v>
      </c>
      <c r="F38" s="569">
        <v>18.2</v>
      </c>
    </row>
    <row r="39" spans="1:6" s="747" customFormat="1" ht="12">
      <c r="A39" s="427" t="s">
        <v>231</v>
      </c>
      <c r="B39" s="569">
        <v>3.6</v>
      </c>
      <c r="C39" s="569">
        <v>3.7</v>
      </c>
      <c r="D39" s="569">
        <v>1.8</v>
      </c>
      <c r="E39" s="569">
        <v>3</v>
      </c>
      <c r="F39" s="569">
        <v>6.4</v>
      </c>
    </row>
    <row r="40" spans="1:6" s="747" customFormat="1" ht="12">
      <c r="A40" s="427" t="s">
        <v>391</v>
      </c>
      <c r="B40" s="569">
        <v>1.4</v>
      </c>
      <c r="C40" s="569">
        <v>1.1000000000000001</v>
      </c>
      <c r="D40" s="569">
        <v>0.9</v>
      </c>
      <c r="E40" s="569">
        <v>1.5</v>
      </c>
      <c r="F40" s="569">
        <v>1.1000000000000001</v>
      </c>
    </row>
    <row r="41" spans="1:6" s="747" customFormat="1" ht="12">
      <c r="A41" s="427" t="s">
        <v>392</v>
      </c>
      <c r="B41" s="569">
        <v>7.1</v>
      </c>
      <c r="C41" s="569">
        <v>7.8</v>
      </c>
      <c r="D41" s="569">
        <v>9.1</v>
      </c>
      <c r="E41" s="569">
        <v>4.8</v>
      </c>
      <c r="F41" s="569">
        <v>7.5</v>
      </c>
    </row>
    <row r="42" spans="1:6" s="747" customFormat="1" ht="12">
      <c r="A42" s="427" t="s">
        <v>393</v>
      </c>
      <c r="B42" s="569">
        <v>1.8</v>
      </c>
      <c r="C42" s="569">
        <v>2</v>
      </c>
      <c r="D42" s="569">
        <v>1.7</v>
      </c>
      <c r="E42" s="569">
        <v>1.7</v>
      </c>
      <c r="F42" s="569">
        <v>1.6</v>
      </c>
    </row>
    <row r="43" spans="1:6" s="747" customFormat="1" ht="12">
      <c r="A43" s="427" t="s">
        <v>394</v>
      </c>
      <c r="B43" s="569">
        <v>7.3</v>
      </c>
      <c r="C43" s="569">
        <v>11.6</v>
      </c>
      <c r="D43" s="569">
        <v>7.3</v>
      </c>
      <c r="E43" s="569">
        <v>3</v>
      </c>
      <c r="F43" s="569">
        <v>10.9</v>
      </c>
    </row>
    <row r="44" spans="1:6" s="747" customFormat="1" ht="12">
      <c r="A44" s="427" t="s">
        <v>223</v>
      </c>
      <c r="B44" s="569">
        <v>57.3</v>
      </c>
      <c r="C44" s="569">
        <v>50.1</v>
      </c>
      <c r="D44" s="569">
        <v>55.9</v>
      </c>
      <c r="E44" s="569">
        <v>51.9</v>
      </c>
      <c r="F44" s="569">
        <v>39.6</v>
      </c>
    </row>
    <row r="45" spans="1:6" s="747" customFormat="1" ht="12">
      <c r="A45" s="216" t="s">
        <v>215</v>
      </c>
      <c r="B45" s="569">
        <v>12.7</v>
      </c>
      <c r="C45" s="569">
        <v>13.1</v>
      </c>
      <c r="D45" s="569">
        <v>10.3</v>
      </c>
      <c r="E45" s="569">
        <v>13.6</v>
      </c>
      <c r="F45" s="569">
        <v>13.5</v>
      </c>
    </row>
    <row r="46" spans="1:6" s="747" customFormat="1" thickBot="1">
      <c r="A46" s="197"/>
      <c r="B46" s="197"/>
      <c r="C46" s="197"/>
      <c r="D46" s="197"/>
      <c r="E46" s="197"/>
      <c r="F46" s="750"/>
    </row>
  </sheetData>
  <mergeCells count="2">
    <mergeCell ref="A19:F19"/>
    <mergeCell ref="A33:F33"/>
  </mergeCells>
  <hyperlinks>
    <hyperlink ref="A1" location="Содержание!A1" display="Вернуться в содержание" xr:uid="{473AE09F-CC92-4EDC-8FC1-1D556F7F33D7}"/>
  </hyperlinks>
  <pageMargins left="0.78740157480314965" right="0.78740157480314965" top="0.78740157480314965" bottom="0.78740157480314965" header="0.51181102362204722" footer="0.51181102362204722"/>
  <pageSetup paperSize="9" firstPageNumber="185" orientation="portrait" useFirstPageNumber="1" r:id="rId1"/>
  <headerFooter alignWithMargins="0">
    <oddFooter>&amp;C&amp;"Times New Roman,обычный"&amp;9&amp;P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N46"/>
  <sheetViews>
    <sheetView zoomScaleNormal="100" workbookViewId="0">
      <selection activeCell="L39" sqref="L39"/>
    </sheetView>
  </sheetViews>
  <sheetFormatPr defaultColWidth="8.85546875" defaultRowHeight="12.75"/>
  <cols>
    <col min="1" max="1" width="36.85546875" style="181" customWidth="1"/>
    <col min="2" max="3" width="9.42578125" style="198" customWidth="1"/>
    <col min="4" max="14" width="9.140625" style="198" customWidth="1"/>
    <col min="15" max="16384" width="8.85546875" style="199"/>
  </cols>
  <sheetData>
    <row r="1" spans="1:14" ht="15.75">
      <c r="A1" s="635" t="s">
        <v>695</v>
      </c>
    </row>
    <row r="2" spans="1:14" ht="18" customHeight="1">
      <c r="A2" s="194" t="s">
        <v>707</v>
      </c>
    </row>
    <row r="3" spans="1:14" s="236" customFormat="1" ht="18" customHeight="1" thickBot="1">
      <c r="A3" s="278"/>
      <c r="B3" s="197"/>
      <c r="C3" s="197"/>
      <c r="D3" s="197"/>
      <c r="E3" s="81"/>
      <c r="F3" s="81"/>
      <c r="G3" s="81"/>
      <c r="H3" s="81"/>
      <c r="I3" s="81"/>
      <c r="J3" s="81"/>
      <c r="K3" s="81"/>
      <c r="L3" s="81"/>
      <c r="M3" s="81"/>
      <c r="N3" s="81"/>
    </row>
    <row r="4" spans="1:14" s="240" customFormat="1" ht="18" customHeight="1" thickBot="1">
      <c r="A4" s="234"/>
      <c r="B4" s="343">
        <v>2021</v>
      </c>
      <c r="C4" s="343">
        <v>2022</v>
      </c>
      <c r="D4" s="343">
        <v>2023</v>
      </c>
      <c r="E4" s="343">
        <v>2024</v>
      </c>
      <c r="F4" s="343">
        <v>2025</v>
      </c>
    </row>
    <row r="5" spans="1:14" s="236" customFormat="1" ht="12.75" customHeight="1">
      <c r="A5" s="453"/>
      <c r="B5" s="81"/>
      <c r="C5" s="81"/>
      <c r="D5" s="81"/>
      <c r="G5" s="81"/>
      <c r="H5" s="81"/>
      <c r="I5" s="81"/>
      <c r="J5" s="81"/>
      <c r="K5" s="81"/>
      <c r="L5" s="81"/>
    </row>
    <row r="6" spans="1:14" s="236" customFormat="1" ht="12.75" customHeight="1">
      <c r="A6" s="235" t="s">
        <v>156</v>
      </c>
      <c r="B6" s="81"/>
      <c r="C6" s="81"/>
      <c r="D6" s="81"/>
      <c r="G6" s="81"/>
      <c r="H6" s="81"/>
      <c r="I6" s="81"/>
      <c r="J6" s="81"/>
      <c r="K6" s="81"/>
      <c r="L6" s="81"/>
    </row>
    <row r="7" spans="1:14" s="236" customFormat="1" ht="9" customHeight="1">
      <c r="A7" s="454"/>
      <c r="B7" s="81"/>
      <c r="C7" s="81"/>
      <c r="D7" s="81"/>
      <c r="G7" s="81"/>
      <c r="H7" s="81"/>
      <c r="I7" s="81"/>
      <c r="J7" s="81"/>
      <c r="K7" s="81"/>
      <c r="L7" s="81"/>
    </row>
    <row r="8" spans="1:14" s="236" customFormat="1" ht="12.75" customHeight="1">
      <c r="A8" s="454" t="s">
        <v>527</v>
      </c>
      <c r="B8" s="81"/>
      <c r="C8" s="81"/>
      <c r="D8" s="81"/>
      <c r="G8" s="81"/>
      <c r="H8" s="81"/>
      <c r="I8" s="81"/>
      <c r="J8" s="81"/>
      <c r="K8" s="81"/>
      <c r="L8" s="81"/>
    </row>
    <row r="9" spans="1:14" s="236" customFormat="1" ht="12.75" customHeight="1">
      <c r="A9" s="403" t="s">
        <v>531</v>
      </c>
      <c r="B9" s="452">
        <v>36</v>
      </c>
      <c r="C9" s="81">
        <v>44</v>
      </c>
      <c r="D9" s="81">
        <v>106</v>
      </c>
      <c r="E9" s="81">
        <v>69</v>
      </c>
      <c r="F9" s="81">
        <v>78</v>
      </c>
      <c r="G9" s="81"/>
      <c r="H9" s="81"/>
      <c r="I9" s="81"/>
      <c r="J9" s="81"/>
      <c r="K9" s="81"/>
      <c r="L9" s="81"/>
    </row>
    <row r="10" spans="1:14" s="236" customFormat="1" ht="12.75" customHeight="1">
      <c r="A10" s="403" t="s">
        <v>532</v>
      </c>
      <c r="B10" s="452">
        <v>8070</v>
      </c>
      <c r="C10" s="179">
        <v>13982</v>
      </c>
      <c r="D10" s="179">
        <v>27157</v>
      </c>
      <c r="E10" s="179">
        <v>18268</v>
      </c>
      <c r="F10" s="179">
        <v>21502</v>
      </c>
      <c r="G10" s="81"/>
      <c r="H10" s="81"/>
      <c r="I10" s="569"/>
      <c r="J10" s="81"/>
      <c r="K10" s="81"/>
      <c r="L10" s="81"/>
    </row>
    <row r="11" spans="1:14" s="236" customFormat="1" ht="12.75" customHeight="1">
      <c r="A11" s="182" t="s">
        <v>528</v>
      </c>
      <c r="B11" s="452"/>
      <c r="C11" s="179"/>
      <c r="D11" s="179"/>
      <c r="E11" s="179"/>
      <c r="F11" s="179"/>
      <c r="G11" s="81"/>
      <c r="H11" s="81"/>
      <c r="I11" s="569"/>
      <c r="J11" s="81"/>
      <c r="K11" s="81"/>
      <c r="L11" s="81"/>
    </row>
    <row r="12" spans="1:14" s="236" customFormat="1" ht="12.75" customHeight="1">
      <c r="A12" s="403" t="s">
        <v>531</v>
      </c>
      <c r="B12" s="452">
        <v>66</v>
      </c>
      <c r="C12" s="179">
        <v>57</v>
      </c>
      <c r="D12" s="179">
        <v>65</v>
      </c>
      <c r="E12" s="179">
        <v>56</v>
      </c>
      <c r="F12" s="179">
        <v>57</v>
      </c>
      <c r="G12" s="81"/>
      <c r="H12" s="81"/>
      <c r="I12" s="569"/>
      <c r="J12" s="81"/>
      <c r="K12" s="81"/>
      <c r="L12" s="81"/>
    </row>
    <row r="13" spans="1:14" s="236" customFormat="1" ht="12.75" customHeight="1">
      <c r="A13" s="403" t="s">
        <v>526</v>
      </c>
      <c r="B13" s="452">
        <v>3905</v>
      </c>
      <c r="C13" s="179">
        <v>4584</v>
      </c>
      <c r="D13" s="179">
        <v>5498</v>
      </c>
      <c r="E13" s="179">
        <v>5073</v>
      </c>
      <c r="F13" s="179">
        <v>6051</v>
      </c>
      <c r="G13" s="81"/>
      <c r="H13" s="81"/>
      <c r="I13" s="569"/>
      <c r="J13" s="81"/>
      <c r="K13" s="81"/>
      <c r="L13" s="81"/>
    </row>
    <row r="14" spans="1:14" s="236" customFormat="1" ht="12.75" customHeight="1">
      <c r="A14" s="182" t="s">
        <v>529</v>
      </c>
      <c r="B14" s="452"/>
      <c r="C14" s="179"/>
      <c r="D14" s="179"/>
      <c r="E14" s="179"/>
      <c r="F14" s="179"/>
      <c r="G14" s="81"/>
      <c r="H14" s="81"/>
      <c r="I14" s="569"/>
      <c r="J14" s="81"/>
      <c r="K14" s="81"/>
      <c r="L14" s="81"/>
    </row>
    <row r="15" spans="1:14" s="236" customFormat="1" ht="12.75" customHeight="1">
      <c r="A15" s="403" t="s">
        <v>531</v>
      </c>
      <c r="B15" s="452">
        <v>10</v>
      </c>
      <c r="C15" s="179">
        <v>14</v>
      </c>
      <c r="D15" s="179">
        <v>15</v>
      </c>
      <c r="E15" s="179">
        <v>12</v>
      </c>
      <c r="F15" s="179">
        <v>15</v>
      </c>
      <c r="G15" s="81"/>
      <c r="H15" s="81"/>
      <c r="I15" s="569"/>
      <c r="J15" s="81"/>
      <c r="K15" s="81"/>
      <c r="L15" s="81"/>
    </row>
    <row r="16" spans="1:14" s="236" customFormat="1" ht="12.75" customHeight="1">
      <c r="A16" s="403" t="s">
        <v>533</v>
      </c>
      <c r="B16" s="452">
        <v>591</v>
      </c>
      <c r="C16" s="179">
        <v>522</v>
      </c>
      <c r="D16" s="179">
        <v>711</v>
      </c>
      <c r="E16" s="179">
        <v>385</v>
      </c>
      <c r="F16" s="179">
        <v>578</v>
      </c>
      <c r="G16" s="81"/>
      <c r="H16" s="81"/>
      <c r="I16" s="569"/>
      <c r="J16" s="81"/>
      <c r="K16" s="81"/>
      <c r="L16" s="81"/>
    </row>
    <row r="17" spans="1:12" s="236" customFormat="1" ht="12.6" customHeight="1">
      <c r="A17" s="196" t="s">
        <v>530</v>
      </c>
      <c r="B17" s="452"/>
      <c r="C17" s="179"/>
      <c r="D17" s="179"/>
      <c r="E17" s="179"/>
      <c r="F17" s="179"/>
      <c r="G17" s="81"/>
      <c r="H17" s="81"/>
      <c r="I17" s="569"/>
      <c r="J17" s="81"/>
      <c r="K17" s="81"/>
      <c r="L17" s="81"/>
    </row>
    <row r="18" spans="1:12" s="236" customFormat="1" ht="12" customHeight="1">
      <c r="A18" s="403" t="s">
        <v>531</v>
      </c>
      <c r="B18" s="452">
        <v>46</v>
      </c>
      <c r="C18" s="179">
        <v>52</v>
      </c>
      <c r="D18" s="179">
        <v>70</v>
      </c>
      <c r="E18" s="179">
        <v>82</v>
      </c>
      <c r="F18" s="179">
        <v>49</v>
      </c>
      <c r="G18" s="81"/>
      <c r="H18" s="81"/>
      <c r="I18" s="569"/>
      <c r="J18" s="81"/>
      <c r="K18" s="81"/>
      <c r="L18" s="81"/>
    </row>
    <row r="19" spans="1:12" s="236" customFormat="1" ht="12.6" customHeight="1">
      <c r="A19" s="455" t="s">
        <v>534</v>
      </c>
      <c r="B19" s="452">
        <v>728</v>
      </c>
      <c r="C19" s="179">
        <v>1122</v>
      </c>
      <c r="D19" s="179">
        <v>1164</v>
      </c>
      <c r="E19" s="179">
        <v>1368</v>
      </c>
      <c r="F19" s="179">
        <v>1232</v>
      </c>
      <c r="G19" s="81"/>
      <c r="H19" s="81"/>
      <c r="I19" s="569"/>
      <c r="J19" s="81"/>
      <c r="K19" s="81"/>
      <c r="L19" s="81"/>
    </row>
    <row r="20" spans="1:12" s="236" customFormat="1" ht="8.25" customHeight="1">
      <c r="A20" s="182"/>
      <c r="B20" s="452"/>
      <c r="C20" s="179"/>
      <c r="D20" s="179"/>
      <c r="E20" s="179"/>
      <c r="F20" s="81"/>
      <c r="G20" s="81"/>
      <c r="H20" s="81"/>
      <c r="I20" s="81"/>
      <c r="J20" s="81"/>
      <c r="K20" s="81"/>
      <c r="L20" s="81"/>
    </row>
    <row r="21" spans="1:12" s="236" customFormat="1" ht="12.75" customHeight="1">
      <c r="A21" s="190" t="s">
        <v>157</v>
      </c>
      <c r="B21" s="452"/>
      <c r="C21" s="179"/>
      <c r="D21" s="179"/>
      <c r="E21" s="179"/>
      <c r="G21" s="81"/>
      <c r="H21" s="81"/>
      <c r="I21" s="81"/>
      <c r="J21" s="81"/>
      <c r="K21" s="81"/>
      <c r="L21" s="81"/>
    </row>
    <row r="22" spans="1:12" s="236" customFormat="1" ht="7.5" customHeight="1">
      <c r="A22" s="182"/>
      <c r="B22" s="452"/>
      <c r="C22" s="179"/>
      <c r="D22" s="179"/>
      <c r="E22" s="179"/>
      <c r="G22" s="81"/>
      <c r="H22" s="81"/>
      <c r="I22" s="81"/>
      <c r="J22" s="81"/>
      <c r="K22" s="81"/>
      <c r="L22" s="81"/>
    </row>
    <row r="23" spans="1:12" s="236" customFormat="1" ht="12.75" customHeight="1">
      <c r="A23" s="454" t="s">
        <v>527</v>
      </c>
      <c r="B23" s="452"/>
      <c r="C23" s="179"/>
      <c r="D23" s="179"/>
      <c r="E23" s="179"/>
      <c r="G23" s="81"/>
      <c r="H23" s="81"/>
      <c r="I23" s="81"/>
      <c r="J23" s="81"/>
      <c r="K23" s="81"/>
      <c r="L23" s="81"/>
    </row>
    <row r="24" spans="1:12" s="236" customFormat="1" ht="12.75" customHeight="1">
      <c r="A24" s="403" t="s">
        <v>531</v>
      </c>
      <c r="B24" s="452">
        <v>33</v>
      </c>
      <c r="C24" s="179">
        <v>41</v>
      </c>
      <c r="D24" s="179">
        <v>92</v>
      </c>
      <c r="E24" s="179">
        <v>54</v>
      </c>
      <c r="F24" s="179">
        <v>65</v>
      </c>
      <c r="G24" s="81"/>
      <c r="H24" s="81"/>
      <c r="I24" s="81"/>
      <c r="J24" s="81"/>
      <c r="K24" s="81"/>
      <c r="L24" s="81"/>
    </row>
    <row r="25" spans="1:12" s="236" customFormat="1" ht="12.75" customHeight="1">
      <c r="A25" s="403" t="s">
        <v>532</v>
      </c>
      <c r="B25" s="452">
        <v>7418</v>
      </c>
      <c r="C25" s="179">
        <v>10902</v>
      </c>
      <c r="D25" s="179">
        <v>20629</v>
      </c>
      <c r="E25" s="179">
        <v>12467</v>
      </c>
      <c r="F25" s="179">
        <v>10054</v>
      </c>
      <c r="G25" s="81"/>
      <c r="H25" s="81"/>
      <c r="I25" s="81"/>
      <c r="J25" s="81"/>
      <c r="K25" s="81"/>
      <c r="L25" s="81"/>
    </row>
    <row r="26" spans="1:12" s="236" customFormat="1" ht="12.75" customHeight="1">
      <c r="A26" s="182" t="s">
        <v>528</v>
      </c>
      <c r="B26" s="452"/>
      <c r="C26" s="179"/>
      <c r="D26" s="179"/>
      <c r="E26" s="179"/>
      <c r="F26" s="179"/>
      <c r="G26" s="81"/>
      <c r="H26" s="81"/>
      <c r="I26" s="81"/>
      <c r="J26" s="81"/>
      <c r="K26" s="81"/>
      <c r="L26" s="81"/>
    </row>
    <row r="27" spans="1:12" s="236" customFormat="1" ht="12.75" customHeight="1">
      <c r="A27" s="403" t="s">
        <v>531</v>
      </c>
      <c r="B27" s="452">
        <v>56</v>
      </c>
      <c r="C27" s="179">
        <v>48</v>
      </c>
      <c r="D27" s="179">
        <v>47</v>
      </c>
      <c r="E27" s="179">
        <v>45</v>
      </c>
      <c r="F27" s="179">
        <v>45</v>
      </c>
      <c r="G27" s="81"/>
      <c r="H27" s="81"/>
      <c r="I27" s="81"/>
      <c r="J27" s="81"/>
      <c r="K27" s="81"/>
      <c r="L27" s="81"/>
    </row>
    <row r="28" spans="1:12" s="236" customFormat="1" ht="12.75" customHeight="1">
      <c r="A28" s="403" t="s">
        <v>526</v>
      </c>
      <c r="B28" s="452">
        <v>3079</v>
      </c>
      <c r="C28" s="179">
        <v>3792</v>
      </c>
      <c r="D28" s="179">
        <v>3130</v>
      </c>
      <c r="E28" s="179">
        <v>3950</v>
      </c>
      <c r="F28" s="179">
        <v>3375</v>
      </c>
      <c r="G28" s="81"/>
      <c r="H28" s="81"/>
      <c r="I28" s="81"/>
      <c r="J28" s="81"/>
      <c r="K28" s="81"/>
      <c r="L28" s="81"/>
    </row>
    <row r="29" spans="1:12" s="236" customFormat="1" ht="12">
      <c r="A29" s="182" t="s">
        <v>529</v>
      </c>
      <c r="B29" s="452"/>
      <c r="C29" s="179"/>
      <c r="D29" s="179"/>
      <c r="E29" s="179"/>
      <c r="F29" s="179"/>
      <c r="G29" s="81"/>
      <c r="H29" s="81"/>
      <c r="I29" s="81"/>
      <c r="J29" s="81"/>
      <c r="K29" s="81"/>
      <c r="L29" s="81"/>
    </row>
    <row r="30" spans="1:12" s="236" customFormat="1" ht="12">
      <c r="A30" s="403" t="s">
        <v>531</v>
      </c>
      <c r="B30" s="452">
        <v>4</v>
      </c>
      <c r="C30" s="179">
        <v>8</v>
      </c>
      <c r="D30" s="179">
        <v>6</v>
      </c>
      <c r="E30" s="179">
        <v>8</v>
      </c>
      <c r="F30" s="179">
        <v>5</v>
      </c>
      <c r="G30" s="81"/>
      <c r="H30" s="81"/>
      <c r="I30" s="81"/>
      <c r="J30" s="81"/>
      <c r="K30" s="81"/>
      <c r="L30" s="81"/>
    </row>
    <row r="31" spans="1:12" s="236" customFormat="1" ht="12">
      <c r="A31" s="403" t="s">
        <v>533</v>
      </c>
      <c r="B31" s="452">
        <v>194</v>
      </c>
      <c r="C31" s="179">
        <v>349</v>
      </c>
      <c r="D31" s="179">
        <v>211</v>
      </c>
      <c r="E31" s="179">
        <v>200</v>
      </c>
      <c r="F31" s="179">
        <v>255</v>
      </c>
      <c r="G31" s="81"/>
      <c r="H31" s="81"/>
      <c r="I31" s="81"/>
      <c r="J31" s="81"/>
      <c r="K31" s="81"/>
      <c r="L31" s="81"/>
    </row>
    <row r="32" spans="1:12" s="236" customFormat="1" ht="12">
      <c r="A32" s="196" t="s">
        <v>530</v>
      </c>
      <c r="B32" s="452"/>
      <c r="C32" s="179"/>
      <c r="D32" s="179"/>
      <c r="E32" s="179"/>
      <c r="F32" s="179"/>
      <c r="G32" s="81"/>
      <c r="H32" s="81"/>
      <c r="I32" s="81"/>
      <c r="J32" s="81"/>
      <c r="K32" s="81"/>
      <c r="L32" s="81"/>
    </row>
    <row r="33" spans="1:12" s="236" customFormat="1" ht="12">
      <c r="A33" s="403" t="s">
        <v>531</v>
      </c>
      <c r="B33" s="452">
        <v>39</v>
      </c>
      <c r="C33" s="81">
        <v>47</v>
      </c>
      <c r="D33" s="81">
        <v>58</v>
      </c>
      <c r="E33" s="81">
        <v>74</v>
      </c>
      <c r="F33" s="81">
        <v>38</v>
      </c>
      <c r="G33" s="81"/>
      <c r="H33" s="81"/>
      <c r="I33" s="81"/>
      <c r="J33" s="81"/>
      <c r="K33" s="81"/>
      <c r="L33" s="81"/>
    </row>
    <row r="34" spans="1:12" s="236" customFormat="1" ht="12">
      <c r="A34" s="455" t="s">
        <v>534</v>
      </c>
      <c r="B34" s="452">
        <v>596</v>
      </c>
      <c r="C34" s="179">
        <v>1029</v>
      </c>
      <c r="D34" s="179">
        <v>868</v>
      </c>
      <c r="E34" s="179">
        <v>1101</v>
      </c>
      <c r="F34" s="179">
        <v>627</v>
      </c>
      <c r="G34" s="81"/>
      <c r="H34" s="81"/>
      <c r="I34" s="81"/>
      <c r="J34" s="81"/>
      <c r="K34" s="81"/>
      <c r="L34" s="81"/>
    </row>
    <row r="35" spans="1:12" s="236" customFormat="1" ht="8.25" customHeight="1" thickBot="1">
      <c r="A35" s="226"/>
      <c r="B35" s="197"/>
      <c r="C35" s="197"/>
      <c r="D35" s="197"/>
      <c r="E35" s="197"/>
      <c r="F35" s="798"/>
      <c r="G35" s="81"/>
      <c r="H35" s="81"/>
      <c r="I35" s="81"/>
      <c r="J35" s="81"/>
      <c r="K35" s="81"/>
      <c r="L35" s="81"/>
    </row>
    <row r="36" spans="1:12">
      <c r="A36" s="182"/>
    </row>
    <row r="37" spans="1:12" ht="8.25" customHeight="1"/>
    <row r="39" spans="1:12" ht="15.75">
      <c r="A39" s="194"/>
    </row>
    <row r="40" spans="1:12" ht="15.75">
      <c r="A40" s="194"/>
    </row>
    <row r="41" spans="1:12" ht="18" customHeight="1">
      <c r="A41" s="241"/>
    </row>
    <row r="45" spans="1:12">
      <c r="J45" s="242"/>
    </row>
    <row r="46" spans="1:12">
      <c r="J46" s="242"/>
    </row>
  </sheetData>
  <hyperlinks>
    <hyperlink ref="A1" location="Содержание!A1" display="Вернуться в содержание" xr:uid="{8F30BE46-BD71-4E64-B7FA-A09FCB3A0324}"/>
  </hyperlinks>
  <pageMargins left="0.78740157480314965" right="0.78740157480314965" top="0.78740157480314965" bottom="0.78740157480314965" header="0.51181102362204722" footer="0.51181102362204722"/>
  <pageSetup paperSize="9" firstPageNumber="186" orientation="portrait" useFirstPageNumber="1" r:id="rId1"/>
  <headerFooter alignWithMargins="0">
    <oddFooter>&amp;C&amp;"Times New Roman,обычный"&amp;9&amp;P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G77"/>
  <sheetViews>
    <sheetView zoomScaleNormal="100" workbookViewId="0">
      <selection activeCell="I38" sqref="I38"/>
    </sheetView>
  </sheetViews>
  <sheetFormatPr defaultColWidth="8.85546875" defaultRowHeight="12.75"/>
  <cols>
    <col min="1" max="1" width="37" style="201" customWidth="1"/>
    <col min="2" max="2" width="10" style="178" customWidth="1"/>
    <col min="3" max="22" width="9.140625" style="201" customWidth="1"/>
    <col min="23" max="16384" width="8.85546875" style="201"/>
  </cols>
  <sheetData>
    <row r="1" spans="1:6" ht="15.75">
      <c r="A1" s="635" t="s">
        <v>695</v>
      </c>
    </row>
    <row r="2" spans="1:6" ht="18" customHeight="1">
      <c r="A2" s="763" t="s">
        <v>708</v>
      </c>
    </row>
    <row r="3" spans="1:6" ht="18" customHeight="1" thickBot="1">
      <c r="A3" s="243"/>
      <c r="B3" s="205"/>
      <c r="C3" s="206"/>
      <c r="D3" s="206"/>
    </row>
    <row r="4" spans="1:6" s="210" customFormat="1" ht="18" customHeight="1" thickBot="1">
      <c r="A4" s="207"/>
      <c r="B4" s="208">
        <v>2021</v>
      </c>
      <c r="C4" s="208">
        <v>2022</v>
      </c>
      <c r="D4" s="208">
        <v>2023</v>
      </c>
      <c r="E4" s="208">
        <v>2024</v>
      </c>
      <c r="F4" s="208">
        <v>2025</v>
      </c>
    </row>
    <row r="5" spans="1:6" s="210" customFormat="1" ht="12.6" customHeight="1">
      <c r="A5" s="209"/>
    </row>
    <row r="6" spans="1:6" s="178" customFormat="1" ht="12">
      <c r="A6" s="1011" t="s">
        <v>351</v>
      </c>
      <c r="B6" s="1011"/>
      <c r="C6" s="1011"/>
      <c r="D6" s="1011"/>
      <c r="E6" s="1011"/>
      <c r="F6" s="1011"/>
    </row>
    <row r="7" spans="1:6" s="178" customFormat="1" ht="12">
      <c r="A7" s="461"/>
    </row>
    <row r="8" spans="1:6" s="211" customFormat="1" ht="12.75" customHeight="1">
      <c r="A8" s="217" t="s">
        <v>158</v>
      </c>
      <c r="B8" s="533">
        <v>8070</v>
      </c>
      <c r="C8" s="533">
        <v>13982</v>
      </c>
      <c r="D8" s="533">
        <v>27157</v>
      </c>
      <c r="E8" s="533">
        <v>18268</v>
      </c>
      <c r="F8" s="533">
        <v>21502</v>
      </c>
    </row>
    <row r="9" spans="1:6" s="178" customFormat="1" ht="12.75" customHeight="1">
      <c r="A9" s="244"/>
      <c r="B9" s="456"/>
      <c r="C9" s="456"/>
      <c r="D9" s="456"/>
      <c r="E9" s="456"/>
      <c r="F9" s="456"/>
    </row>
    <row r="10" spans="1:6" s="178" customFormat="1" ht="12.75" customHeight="1">
      <c r="A10" s="427" t="s">
        <v>390</v>
      </c>
      <c r="B10" s="456">
        <v>1220</v>
      </c>
      <c r="C10" s="456">
        <v>2405</v>
      </c>
      <c r="D10" s="456">
        <v>3260</v>
      </c>
      <c r="E10" s="456">
        <v>3005</v>
      </c>
      <c r="F10" s="456">
        <v>1850</v>
      </c>
    </row>
    <row r="11" spans="1:6" s="178" customFormat="1" ht="12.75" customHeight="1">
      <c r="A11" s="440" t="s">
        <v>230</v>
      </c>
      <c r="B11" s="456">
        <v>1973</v>
      </c>
      <c r="C11" s="456">
        <v>1285</v>
      </c>
      <c r="D11" s="456">
        <v>6683</v>
      </c>
      <c r="E11" s="456">
        <v>2855</v>
      </c>
      <c r="F11" s="456">
        <v>6740</v>
      </c>
    </row>
    <row r="12" spans="1:6" s="178" customFormat="1" ht="12.75" customHeight="1">
      <c r="A12" s="427" t="s">
        <v>231</v>
      </c>
      <c r="B12" s="456">
        <v>1105</v>
      </c>
      <c r="C12" s="456">
        <v>556</v>
      </c>
      <c r="D12" s="456">
        <v>2371</v>
      </c>
      <c r="E12" s="456">
        <v>2160</v>
      </c>
      <c r="F12" s="456">
        <v>2225</v>
      </c>
    </row>
    <row r="13" spans="1:6" s="178" customFormat="1" ht="12.75" customHeight="1">
      <c r="A13" s="427" t="s">
        <v>391</v>
      </c>
      <c r="B13" s="456">
        <v>750</v>
      </c>
      <c r="C13" s="456">
        <v>1350</v>
      </c>
      <c r="D13" s="456">
        <v>800</v>
      </c>
      <c r="E13" s="456">
        <v>1100</v>
      </c>
      <c r="F13" s="456">
        <v>2000</v>
      </c>
    </row>
    <row r="14" spans="1:6" s="178" customFormat="1" ht="12.75" customHeight="1">
      <c r="A14" s="427" t="s">
        <v>392</v>
      </c>
      <c r="B14" s="456">
        <v>2085</v>
      </c>
      <c r="C14" s="456">
        <v>3871</v>
      </c>
      <c r="D14" s="456">
        <v>5115</v>
      </c>
      <c r="E14" s="456">
        <v>3062</v>
      </c>
      <c r="F14" s="456">
        <v>3725</v>
      </c>
    </row>
    <row r="15" spans="1:6" s="178" customFormat="1" ht="12.75" customHeight="1">
      <c r="A15" s="427" t="s">
        <v>393</v>
      </c>
      <c r="B15" s="456">
        <v>250</v>
      </c>
      <c r="C15" s="456">
        <v>350</v>
      </c>
      <c r="D15" s="456">
        <v>1433</v>
      </c>
      <c r="E15" s="456">
        <v>2971</v>
      </c>
      <c r="F15" s="456">
        <v>342</v>
      </c>
    </row>
    <row r="16" spans="1:6" s="178" customFormat="1" ht="12.75" customHeight="1">
      <c r="A16" s="427" t="s">
        <v>394</v>
      </c>
      <c r="B16" s="456">
        <v>687</v>
      </c>
      <c r="C16" s="456">
        <v>1325</v>
      </c>
      <c r="D16" s="456">
        <v>2790</v>
      </c>
      <c r="E16" s="456">
        <v>1340</v>
      </c>
      <c r="F16" s="456">
        <v>2225</v>
      </c>
    </row>
    <row r="17" spans="1:6" s="178" customFormat="1" ht="12.75" customHeight="1">
      <c r="A17" s="427" t="s">
        <v>223</v>
      </c>
      <c r="B17" s="456" t="s">
        <v>381</v>
      </c>
      <c r="C17" s="456">
        <v>2840</v>
      </c>
      <c r="D17" s="456">
        <v>3205</v>
      </c>
      <c r="E17" s="456">
        <v>1055</v>
      </c>
      <c r="F17" s="456">
        <v>1245</v>
      </c>
    </row>
    <row r="18" spans="1:6" s="178" customFormat="1" ht="12.75" customHeight="1">
      <c r="A18" s="216" t="s">
        <v>222</v>
      </c>
      <c r="B18" s="456" t="s">
        <v>381</v>
      </c>
      <c r="C18" s="456" t="s">
        <v>381</v>
      </c>
      <c r="D18" s="456">
        <v>1500</v>
      </c>
      <c r="E18" s="456">
        <v>720</v>
      </c>
      <c r="F18" s="456">
        <v>1150</v>
      </c>
    </row>
    <row r="19" spans="1:6" s="178" customFormat="1" ht="12">
      <c r="A19" s="47"/>
      <c r="E19" s="534"/>
    </row>
    <row r="20" spans="1:6" s="178" customFormat="1" ht="12">
      <c r="A20" s="1009" t="s">
        <v>409</v>
      </c>
      <c r="B20" s="1009"/>
      <c r="C20" s="1009"/>
      <c r="D20" s="1009"/>
      <c r="E20" s="1009"/>
      <c r="F20" s="1009"/>
    </row>
    <row r="21" spans="1:6" s="178" customFormat="1" ht="12">
      <c r="A21" s="460"/>
      <c r="B21" s="460"/>
      <c r="F21" s="534"/>
    </row>
    <row r="22" spans="1:6" s="211" customFormat="1" ht="12">
      <c r="A22" s="217" t="s">
        <v>158</v>
      </c>
      <c r="B22" s="211">
        <v>100</v>
      </c>
      <c r="C22" s="211">
        <v>100</v>
      </c>
      <c r="D22" s="211">
        <v>100</v>
      </c>
      <c r="E22" s="211">
        <v>100</v>
      </c>
      <c r="F22" s="211">
        <v>100</v>
      </c>
    </row>
    <row r="23" spans="1:6" s="178" customFormat="1" ht="12"/>
    <row r="24" spans="1:6" s="178" customFormat="1" ht="12">
      <c r="A24" s="427" t="s">
        <v>390</v>
      </c>
      <c r="B24" s="286">
        <v>15.1</v>
      </c>
      <c r="C24" s="286">
        <v>17.2</v>
      </c>
      <c r="D24" s="286">
        <v>12</v>
      </c>
      <c r="E24" s="214">
        <v>16.5</v>
      </c>
      <c r="F24" s="214">
        <v>8.6</v>
      </c>
    </row>
    <row r="25" spans="1:6" s="178" customFormat="1" ht="12">
      <c r="A25" s="440" t="s">
        <v>230</v>
      </c>
      <c r="B25" s="286">
        <v>24.5</v>
      </c>
      <c r="C25" s="286">
        <v>9.1999999999999993</v>
      </c>
      <c r="D25" s="286">
        <v>24.6</v>
      </c>
      <c r="E25" s="214">
        <v>15.6</v>
      </c>
      <c r="F25" s="214">
        <v>31.3</v>
      </c>
    </row>
    <row r="26" spans="1:6" s="178" customFormat="1" ht="12">
      <c r="A26" s="427" t="s">
        <v>231</v>
      </c>
      <c r="B26" s="286">
        <v>13.7</v>
      </c>
      <c r="C26" s="286">
        <v>4</v>
      </c>
      <c r="D26" s="286">
        <v>8.6999999999999993</v>
      </c>
      <c r="E26" s="214">
        <v>11.8</v>
      </c>
      <c r="F26" s="214">
        <v>10.4</v>
      </c>
    </row>
    <row r="27" spans="1:6" s="178" customFormat="1" ht="12">
      <c r="A27" s="427" t="s">
        <v>391</v>
      </c>
      <c r="B27" s="286">
        <v>9.3000000000000007</v>
      </c>
      <c r="C27" s="286">
        <v>9.6</v>
      </c>
      <c r="D27" s="286">
        <v>3</v>
      </c>
      <c r="E27" s="214">
        <v>6</v>
      </c>
      <c r="F27" s="214">
        <v>9.3000000000000007</v>
      </c>
    </row>
    <row r="28" spans="1:6" s="178" customFormat="1" ht="12">
      <c r="A28" s="427" t="s">
        <v>392</v>
      </c>
      <c r="B28" s="286">
        <v>25.8</v>
      </c>
      <c r="C28" s="286">
        <v>27.7</v>
      </c>
      <c r="D28" s="286">
        <v>18.8</v>
      </c>
      <c r="E28" s="214">
        <v>16.8</v>
      </c>
      <c r="F28" s="214">
        <v>17.3</v>
      </c>
    </row>
    <row r="29" spans="1:6" s="178" customFormat="1" ht="12">
      <c r="A29" s="427" t="s">
        <v>393</v>
      </c>
      <c r="B29" s="286">
        <v>3.1</v>
      </c>
      <c r="C29" s="286">
        <v>2.5</v>
      </c>
      <c r="D29" s="286">
        <v>5.3</v>
      </c>
      <c r="E29" s="214">
        <v>16.3</v>
      </c>
      <c r="F29" s="214">
        <v>1.6</v>
      </c>
    </row>
    <row r="30" spans="1:6" s="178" customFormat="1" ht="12">
      <c r="A30" s="427" t="s">
        <v>394</v>
      </c>
      <c r="B30" s="286">
        <v>8.5</v>
      </c>
      <c r="C30" s="286">
        <v>9.5</v>
      </c>
      <c r="D30" s="286">
        <v>10.3</v>
      </c>
      <c r="E30" s="214">
        <v>7.3</v>
      </c>
      <c r="F30" s="214">
        <v>10.3</v>
      </c>
    </row>
    <row r="31" spans="1:6" s="178" customFormat="1" ht="12">
      <c r="A31" s="427" t="s">
        <v>221</v>
      </c>
      <c r="B31" s="286" t="s">
        <v>381</v>
      </c>
      <c r="C31" s="286">
        <v>20.3</v>
      </c>
      <c r="D31" s="286">
        <v>11.8</v>
      </c>
      <c r="E31" s="214">
        <v>5.8</v>
      </c>
      <c r="F31" s="214">
        <v>5.8</v>
      </c>
    </row>
    <row r="32" spans="1:6" s="178" customFormat="1" ht="12">
      <c r="A32" s="216" t="s">
        <v>222</v>
      </c>
      <c r="B32" s="286" t="s">
        <v>381</v>
      </c>
      <c r="C32" s="286" t="s">
        <v>381</v>
      </c>
      <c r="D32" s="286">
        <v>5.5</v>
      </c>
      <c r="E32" s="214">
        <v>3.9</v>
      </c>
      <c r="F32" s="214">
        <v>5.4</v>
      </c>
    </row>
    <row r="33" spans="1:6" s="178" customFormat="1" thickBot="1">
      <c r="A33" s="205"/>
      <c r="B33" s="205"/>
      <c r="C33" s="205"/>
      <c r="D33" s="205"/>
      <c r="E33" s="205"/>
      <c r="F33" s="205"/>
    </row>
    <row r="34" spans="1:6" s="178" customFormat="1" ht="12">
      <c r="A34" s="244"/>
    </row>
    <row r="35" spans="1:6" s="178" customFormat="1" ht="12">
      <c r="A35" s="244"/>
    </row>
    <row r="36" spans="1:6" s="178" customFormat="1" ht="12">
      <c r="A36" s="244"/>
    </row>
    <row r="37" spans="1:6" s="178" customFormat="1" ht="17.25" customHeight="1">
      <c r="A37" s="763" t="s">
        <v>588</v>
      </c>
      <c r="C37" s="201"/>
      <c r="D37" s="201"/>
      <c r="E37" s="201"/>
      <c r="F37" s="201"/>
    </row>
    <row r="38" spans="1:6" s="178" customFormat="1" ht="17.25" customHeight="1" thickBot="1">
      <c r="A38" s="759" t="s">
        <v>709</v>
      </c>
      <c r="B38" s="205"/>
      <c r="C38" s="206"/>
      <c r="D38" s="206"/>
      <c r="E38" s="201"/>
      <c r="F38" s="201"/>
    </row>
    <row r="39" spans="1:6" s="178" customFormat="1" ht="17.25" customHeight="1" thickBot="1">
      <c r="A39" s="207"/>
      <c r="B39" s="208">
        <v>2021</v>
      </c>
      <c r="C39" s="208">
        <v>2022</v>
      </c>
      <c r="D39" s="208">
        <v>2023</v>
      </c>
      <c r="E39" s="208">
        <v>2024</v>
      </c>
      <c r="F39" s="208">
        <v>2025</v>
      </c>
    </row>
    <row r="40" spans="1:6" s="178" customFormat="1" ht="12">
      <c r="A40" s="209"/>
      <c r="B40" s="210"/>
      <c r="C40" s="210"/>
      <c r="D40" s="210"/>
      <c r="E40" s="210"/>
    </row>
    <row r="41" spans="1:6" s="178" customFormat="1" ht="12">
      <c r="A41" s="217" t="s">
        <v>158</v>
      </c>
      <c r="B41" s="533">
        <v>36</v>
      </c>
      <c r="C41" s="533">
        <v>44</v>
      </c>
      <c r="D41" s="533">
        <v>106</v>
      </c>
      <c r="E41" s="533">
        <v>69</v>
      </c>
      <c r="F41" s="533">
        <v>78</v>
      </c>
    </row>
    <row r="42" spans="1:6" s="178" customFormat="1" ht="12">
      <c r="A42" s="244"/>
      <c r="B42" s="456"/>
      <c r="C42" s="456"/>
      <c r="D42" s="456"/>
      <c r="E42" s="456"/>
      <c r="F42" s="456"/>
    </row>
    <row r="43" spans="1:6" s="178" customFormat="1" ht="12">
      <c r="A43" s="427" t="s">
        <v>390</v>
      </c>
      <c r="B43" s="456">
        <v>6</v>
      </c>
      <c r="C43" s="456">
        <v>10</v>
      </c>
      <c r="D43" s="456">
        <v>17</v>
      </c>
      <c r="E43" s="456">
        <v>13</v>
      </c>
      <c r="F43" s="456">
        <v>7</v>
      </c>
    </row>
    <row r="44" spans="1:6" s="178" customFormat="1" ht="12">
      <c r="A44" s="440" t="s">
        <v>230</v>
      </c>
      <c r="B44" s="456">
        <v>7</v>
      </c>
      <c r="C44" s="456">
        <v>3</v>
      </c>
      <c r="D44" s="456">
        <v>26</v>
      </c>
      <c r="E44" s="456">
        <v>9</v>
      </c>
      <c r="F44" s="456">
        <v>24</v>
      </c>
    </row>
    <row r="45" spans="1:6" s="178" customFormat="1" ht="12">
      <c r="A45" s="427" t="s">
        <v>231</v>
      </c>
      <c r="B45" s="456">
        <v>6</v>
      </c>
      <c r="C45" s="456">
        <v>2</v>
      </c>
      <c r="D45" s="456">
        <v>10</v>
      </c>
      <c r="E45" s="456">
        <v>8</v>
      </c>
      <c r="F45" s="456">
        <v>11</v>
      </c>
    </row>
    <row r="46" spans="1:6" s="178" customFormat="1" ht="12">
      <c r="A46" s="427" t="s">
        <v>391</v>
      </c>
      <c r="B46" s="456">
        <v>4</v>
      </c>
      <c r="C46" s="456">
        <v>6</v>
      </c>
      <c r="D46" s="456">
        <v>4</v>
      </c>
      <c r="E46" s="456">
        <v>5</v>
      </c>
      <c r="F46" s="456">
        <v>7</v>
      </c>
    </row>
    <row r="47" spans="1:6" s="178" customFormat="1" ht="12">
      <c r="A47" s="427" t="s">
        <v>392</v>
      </c>
      <c r="B47" s="456">
        <v>10</v>
      </c>
      <c r="C47" s="456">
        <v>14</v>
      </c>
      <c r="D47" s="456">
        <v>22</v>
      </c>
      <c r="E47" s="456">
        <v>18</v>
      </c>
      <c r="F47" s="456">
        <v>19</v>
      </c>
    </row>
    <row r="48" spans="1:6" s="178" customFormat="1" ht="12">
      <c r="A48" s="427" t="s">
        <v>393</v>
      </c>
      <c r="B48" s="456">
        <v>1</v>
      </c>
      <c r="C48" s="456">
        <v>1</v>
      </c>
      <c r="D48" s="456">
        <v>5</v>
      </c>
      <c r="E48" s="456">
        <v>8</v>
      </c>
      <c r="F48" s="456">
        <v>1</v>
      </c>
    </row>
    <row r="49" spans="1:7" s="178" customFormat="1" ht="12">
      <c r="A49" s="427" t="s">
        <v>394</v>
      </c>
      <c r="B49" s="456">
        <v>2</v>
      </c>
      <c r="C49" s="456">
        <v>5</v>
      </c>
      <c r="D49" s="456">
        <v>12</v>
      </c>
      <c r="E49" s="456">
        <v>4</v>
      </c>
      <c r="F49" s="456">
        <v>4</v>
      </c>
    </row>
    <row r="50" spans="1:7" s="178" customFormat="1" ht="12">
      <c r="A50" s="427" t="s">
        <v>223</v>
      </c>
      <c r="B50" s="456" t="s">
        <v>381</v>
      </c>
      <c r="C50" s="456">
        <v>3</v>
      </c>
      <c r="D50" s="456">
        <v>6</v>
      </c>
      <c r="E50" s="456">
        <v>3</v>
      </c>
      <c r="F50" s="456">
        <v>2</v>
      </c>
    </row>
    <row r="51" spans="1:7" s="178" customFormat="1" ht="12">
      <c r="A51" s="216" t="s">
        <v>222</v>
      </c>
      <c r="B51" s="456" t="s">
        <v>381</v>
      </c>
      <c r="C51" s="456" t="s">
        <v>381</v>
      </c>
      <c r="D51" s="456">
        <v>4</v>
      </c>
      <c r="E51" s="456">
        <v>1</v>
      </c>
      <c r="F51" s="456">
        <v>3</v>
      </c>
    </row>
    <row r="52" spans="1:7" s="178" customFormat="1" thickBot="1">
      <c r="A52" s="751"/>
      <c r="B52" s="205"/>
      <c r="C52" s="205"/>
      <c r="D52" s="205"/>
      <c r="E52" s="205"/>
      <c r="F52" s="205"/>
    </row>
    <row r="53" spans="1:7" s="178" customFormat="1" ht="12"/>
    <row r="54" spans="1:7" s="178" customFormat="1">
      <c r="B54" s="198"/>
      <c r="C54" s="198"/>
      <c r="D54" s="198"/>
      <c r="E54" s="198"/>
    </row>
    <row r="55" spans="1:7" s="178" customFormat="1">
      <c r="B55" s="198"/>
      <c r="C55" s="198"/>
      <c r="D55" s="198"/>
      <c r="E55" s="198"/>
    </row>
    <row r="56" spans="1:7" ht="18" customHeight="1">
      <c r="B56" s="201"/>
    </row>
    <row r="57" spans="1:7" ht="18" customHeight="1">
      <c r="B57" s="201"/>
    </row>
    <row r="58" spans="1:7" ht="18" customHeight="1">
      <c r="B58" s="201"/>
    </row>
    <row r="59" spans="1:7" s="178" customFormat="1" ht="18" customHeight="1">
      <c r="G59" s="81"/>
    </row>
    <row r="60" spans="1:7" s="178" customFormat="1" ht="12">
      <c r="G60" s="569"/>
    </row>
    <row r="61" spans="1:7" s="211" customFormat="1" ht="12">
      <c r="G61" s="762"/>
    </row>
    <row r="62" spans="1:7" s="178" customFormat="1" ht="12">
      <c r="G62" s="569"/>
    </row>
    <row r="63" spans="1:7" s="178" customFormat="1" ht="12"/>
    <row r="64" spans="1:7" s="178" customFormat="1" ht="12"/>
    <row r="65" spans="1:5">
      <c r="A65" s="181"/>
      <c r="B65" s="198"/>
      <c r="C65" s="198"/>
      <c r="D65" s="198"/>
      <c r="E65" s="198"/>
    </row>
    <row r="66" spans="1:5">
      <c r="A66" s="181"/>
      <c r="B66" s="198"/>
      <c r="C66" s="198"/>
      <c r="D66" s="198"/>
      <c r="E66" s="198"/>
    </row>
    <row r="67" spans="1:5">
      <c r="A67" s="181"/>
      <c r="B67" s="198"/>
      <c r="C67" s="198"/>
      <c r="D67" s="198"/>
      <c r="E67" s="198"/>
    </row>
    <row r="68" spans="1:5">
      <c r="A68" s="181"/>
      <c r="B68" s="198"/>
      <c r="C68" s="198"/>
      <c r="D68" s="198"/>
      <c r="E68" s="198"/>
    </row>
    <row r="69" spans="1:5">
      <c r="A69" s="181"/>
      <c r="B69" s="198"/>
      <c r="C69" s="198"/>
      <c r="D69" s="198"/>
      <c r="E69" s="198"/>
    </row>
    <row r="70" spans="1:5">
      <c r="A70" s="181"/>
      <c r="B70" s="198"/>
      <c r="C70" s="198"/>
      <c r="D70" s="198"/>
      <c r="E70" s="198"/>
    </row>
    <row r="71" spans="1:5">
      <c r="A71" s="181"/>
      <c r="B71" s="198"/>
      <c r="C71" s="198"/>
      <c r="D71" s="198"/>
      <c r="E71" s="198"/>
    </row>
    <row r="72" spans="1:5">
      <c r="A72" s="181"/>
      <c r="B72" s="198"/>
      <c r="C72" s="198"/>
      <c r="D72" s="198"/>
      <c r="E72" s="198"/>
    </row>
    <row r="73" spans="1:5">
      <c r="A73" s="181"/>
      <c r="B73" s="198"/>
      <c r="C73" s="198"/>
      <c r="D73" s="198"/>
      <c r="E73" s="198"/>
    </row>
    <row r="74" spans="1:5">
      <c r="A74" s="181"/>
      <c r="B74" s="198"/>
      <c r="C74" s="198"/>
      <c r="D74" s="198"/>
      <c r="E74" s="198"/>
    </row>
    <row r="75" spans="1:5">
      <c r="A75" s="181"/>
      <c r="B75" s="198"/>
      <c r="C75" s="198"/>
      <c r="D75" s="198"/>
      <c r="E75" s="198"/>
    </row>
    <row r="76" spans="1:5">
      <c r="A76" s="181"/>
      <c r="B76" s="198"/>
      <c r="C76" s="198"/>
      <c r="D76" s="198"/>
      <c r="E76" s="198"/>
    </row>
    <row r="77" spans="1:5">
      <c r="A77" s="181"/>
      <c r="B77" s="198"/>
      <c r="C77" s="198"/>
      <c r="D77" s="198"/>
      <c r="E77" s="198"/>
    </row>
  </sheetData>
  <mergeCells count="2">
    <mergeCell ref="A6:F6"/>
    <mergeCell ref="A20:F20"/>
  </mergeCells>
  <hyperlinks>
    <hyperlink ref="A1" location="Содержание!A1" display="Вернуться в содержание" xr:uid="{95FCE67D-2C63-4850-826B-468CECEB2C71}"/>
  </hyperlinks>
  <pageMargins left="0.78740157480314965" right="0.78740157480314965" top="0.78740157480314965" bottom="0.78740157480314965" header="0.51181102362204722" footer="0.51181102362204722"/>
  <pageSetup paperSize="9" firstPageNumber="187" orientation="portrait" useFirstPageNumber="1" horizontalDpi="120" verticalDpi="144" r:id="rId1"/>
  <headerFooter alignWithMargins="0">
    <oddFooter>&amp;C&amp;"Times New Roman,обычный"&amp;9&amp;P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H58"/>
  <sheetViews>
    <sheetView zoomScaleNormal="100" workbookViewId="0">
      <selection activeCell="J38" sqref="J38"/>
    </sheetView>
  </sheetViews>
  <sheetFormatPr defaultRowHeight="12.75"/>
  <cols>
    <col min="1" max="1" width="36.85546875" style="56" customWidth="1"/>
    <col min="2" max="16384" width="9.140625" style="56"/>
  </cols>
  <sheetData>
    <row r="1" spans="1:8" ht="15.75">
      <c r="A1" s="635" t="s">
        <v>695</v>
      </c>
    </row>
    <row r="2" spans="1:8" ht="18" customHeight="1">
      <c r="A2" s="763" t="s">
        <v>711</v>
      </c>
      <c r="B2" s="178"/>
      <c r="C2" s="201"/>
      <c r="D2" s="201"/>
    </row>
    <row r="3" spans="1:8" ht="18" customHeight="1" thickBot="1">
      <c r="A3" s="243"/>
      <c r="B3" s="205"/>
      <c r="C3" s="206"/>
      <c r="D3" s="206"/>
    </row>
    <row r="4" spans="1:8" s="12" customFormat="1" ht="18" customHeight="1" thickBot="1">
      <c r="A4" s="207"/>
      <c r="B4" s="208">
        <v>2021</v>
      </c>
      <c r="C4" s="208">
        <v>2022</v>
      </c>
      <c r="D4" s="208">
        <v>2023</v>
      </c>
      <c r="E4" s="208">
        <v>2024</v>
      </c>
      <c r="F4" s="208">
        <v>2025</v>
      </c>
    </row>
    <row r="5" spans="1:8" s="12" customFormat="1" ht="12">
      <c r="A5" s="209"/>
      <c r="B5" s="210"/>
      <c r="C5" s="210"/>
      <c r="D5" s="210"/>
    </row>
    <row r="6" spans="1:8" s="12" customFormat="1" ht="12">
      <c r="A6" s="1011" t="s">
        <v>6</v>
      </c>
      <c r="B6" s="1011"/>
      <c r="C6" s="1011"/>
      <c r="D6" s="1011"/>
      <c r="E6" s="1011"/>
      <c r="F6" s="1011"/>
    </row>
    <row r="7" spans="1:8" s="12" customFormat="1" ht="12">
      <c r="A7" s="461"/>
      <c r="B7" s="178"/>
      <c r="C7" s="178"/>
      <c r="D7" s="178"/>
    </row>
    <row r="8" spans="1:8" s="12" customFormat="1" ht="13.5" customHeight="1">
      <c r="A8" s="217" t="s">
        <v>158</v>
      </c>
      <c r="B8" s="458">
        <v>3905</v>
      </c>
      <c r="C8" s="458">
        <v>4584</v>
      </c>
      <c r="D8" s="458">
        <v>5498</v>
      </c>
      <c r="E8" s="458">
        <v>5073</v>
      </c>
      <c r="F8" s="458">
        <v>6051</v>
      </c>
      <c r="G8" s="149"/>
    </row>
    <row r="9" spans="1:8" s="12" customFormat="1" ht="12">
      <c r="A9" s="244"/>
      <c r="B9" s="457"/>
      <c r="C9" s="457"/>
      <c r="D9" s="457"/>
      <c r="E9" s="457"/>
      <c r="F9" s="457"/>
      <c r="G9" s="149"/>
    </row>
    <row r="10" spans="1:8" s="12" customFormat="1" ht="12">
      <c r="A10" s="427" t="s">
        <v>390</v>
      </c>
      <c r="B10" s="459">
        <v>539</v>
      </c>
      <c r="C10" s="459">
        <v>214</v>
      </c>
      <c r="D10" s="459">
        <v>575</v>
      </c>
      <c r="E10" s="459">
        <v>345</v>
      </c>
      <c r="F10" s="459">
        <v>165</v>
      </c>
      <c r="G10" s="47"/>
      <c r="H10" s="468"/>
    </row>
    <row r="11" spans="1:8" s="12" customFormat="1" ht="12">
      <c r="A11" s="440" t="s">
        <v>230</v>
      </c>
      <c r="B11" s="459">
        <v>1250</v>
      </c>
      <c r="C11" s="459">
        <v>501</v>
      </c>
      <c r="D11" s="459">
        <v>520</v>
      </c>
      <c r="E11" s="459">
        <v>1578</v>
      </c>
      <c r="F11" s="459">
        <v>1169</v>
      </c>
      <c r="G11" s="47"/>
      <c r="H11" s="468"/>
    </row>
    <row r="12" spans="1:8" s="12" customFormat="1" ht="12">
      <c r="A12" s="427" t="s">
        <v>231</v>
      </c>
      <c r="B12" s="456">
        <v>140</v>
      </c>
      <c r="C12" s="456" t="s">
        <v>381</v>
      </c>
      <c r="D12" s="456">
        <v>245</v>
      </c>
      <c r="E12" s="456">
        <v>1190</v>
      </c>
      <c r="F12" s="456">
        <v>1245</v>
      </c>
      <c r="G12" s="47"/>
      <c r="H12" s="468"/>
    </row>
    <row r="13" spans="1:8" s="12" customFormat="1" ht="12">
      <c r="A13" s="427" t="s">
        <v>391</v>
      </c>
      <c r="B13" s="456">
        <v>357</v>
      </c>
      <c r="C13" s="456">
        <v>320</v>
      </c>
      <c r="D13" s="456">
        <v>235</v>
      </c>
      <c r="E13" s="456">
        <v>100</v>
      </c>
      <c r="F13" s="456">
        <v>425</v>
      </c>
      <c r="G13" s="47"/>
      <c r="H13" s="468"/>
    </row>
    <row r="14" spans="1:8" s="12" customFormat="1" ht="12">
      <c r="A14" s="427" t="s">
        <v>392</v>
      </c>
      <c r="B14" s="456">
        <v>500</v>
      </c>
      <c r="C14" s="456">
        <v>1804</v>
      </c>
      <c r="D14" s="456">
        <v>1885</v>
      </c>
      <c r="E14" s="456">
        <v>805</v>
      </c>
      <c r="F14" s="456">
        <v>1813</v>
      </c>
      <c r="G14" s="47"/>
      <c r="H14" s="468"/>
    </row>
    <row r="15" spans="1:8" s="12" customFormat="1" ht="12">
      <c r="A15" s="427" t="s">
        <v>393</v>
      </c>
      <c r="B15" s="456">
        <v>225</v>
      </c>
      <c r="C15" s="456">
        <v>220</v>
      </c>
      <c r="D15" s="456">
        <v>250</v>
      </c>
      <c r="E15" s="456">
        <v>705</v>
      </c>
      <c r="F15" s="456">
        <v>126</v>
      </c>
      <c r="G15" s="47"/>
      <c r="H15" s="468"/>
    </row>
    <row r="16" spans="1:8" s="12" customFormat="1" ht="12">
      <c r="A16" s="427" t="s">
        <v>394</v>
      </c>
      <c r="B16" s="456">
        <v>250</v>
      </c>
      <c r="C16" s="456">
        <v>1060</v>
      </c>
      <c r="D16" s="456">
        <v>213</v>
      </c>
      <c r="E16" s="456" t="s">
        <v>381</v>
      </c>
      <c r="F16" s="456">
        <v>408</v>
      </c>
      <c r="G16" s="47"/>
      <c r="H16" s="468"/>
    </row>
    <row r="17" spans="1:8" s="12" customFormat="1" ht="12">
      <c r="A17" s="427" t="s">
        <v>223</v>
      </c>
      <c r="B17" s="456">
        <v>249</v>
      </c>
      <c r="C17" s="456">
        <v>140</v>
      </c>
      <c r="D17" s="456">
        <v>1060</v>
      </c>
      <c r="E17" s="456">
        <v>250</v>
      </c>
      <c r="F17" s="456">
        <v>650</v>
      </c>
      <c r="G17" s="47"/>
      <c r="H17" s="468"/>
    </row>
    <row r="18" spans="1:8" s="12" customFormat="1" ht="12">
      <c r="A18" s="216" t="s">
        <v>222</v>
      </c>
      <c r="B18" s="456">
        <v>395</v>
      </c>
      <c r="C18" s="456">
        <v>325</v>
      </c>
      <c r="D18" s="456">
        <v>515</v>
      </c>
      <c r="E18" s="456">
        <v>100</v>
      </c>
      <c r="F18" s="456">
        <v>50</v>
      </c>
      <c r="G18" s="47"/>
      <c r="H18" s="468"/>
    </row>
    <row r="19" spans="1:8" s="12" customFormat="1" ht="12">
      <c r="A19" s="47"/>
      <c r="D19" s="182"/>
      <c r="H19" s="468"/>
    </row>
    <row r="20" spans="1:8" s="12" customFormat="1" ht="12">
      <c r="A20" s="1009" t="s">
        <v>409</v>
      </c>
      <c r="B20" s="1009"/>
      <c r="C20" s="1009"/>
      <c r="D20" s="1009"/>
      <c r="E20" s="1009"/>
      <c r="F20" s="1009"/>
    </row>
    <row r="21" spans="1:8" s="12" customFormat="1" ht="12">
      <c r="A21" s="460"/>
      <c r="B21" s="460"/>
      <c r="C21" s="178"/>
      <c r="D21" s="182"/>
    </row>
    <row r="22" spans="1:8" s="12" customFormat="1" ht="13.5" customHeight="1">
      <c r="A22" s="217" t="s">
        <v>158</v>
      </c>
      <c r="B22" s="139">
        <v>100</v>
      </c>
      <c r="C22" s="139">
        <v>100</v>
      </c>
      <c r="D22" s="139">
        <v>100</v>
      </c>
      <c r="E22" s="729">
        <v>100</v>
      </c>
      <c r="F22" s="139">
        <v>100</v>
      </c>
    </row>
    <row r="23" spans="1:8" s="12" customFormat="1" ht="12">
      <c r="A23" s="178"/>
      <c r="E23" s="47"/>
    </row>
    <row r="24" spans="1:8" s="12" customFormat="1" ht="12">
      <c r="A24" s="427" t="s">
        <v>390</v>
      </c>
      <c r="B24" s="45">
        <v>13.8</v>
      </c>
      <c r="C24" s="148">
        <v>4.7</v>
      </c>
      <c r="D24" s="148">
        <v>10.5</v>
      </c>
      <c r="E24" s="148">
        <v>6.8</v>
      </c>
      <c r="F24" s="148">
        <v>2.7</v>
      </c>
    </row>
    <row r="25" spans="1:8" s="12" customFormat="1" ht="12">
      <c r="A25" s="440" t="s">
        <v>230</v>
      </c>
      <c r="B25" s="45">
        <v>32</v>
      </c>
      <c r="C25" s="148">
        <v>10.9</v>
      </c>
      <c r="D25" s="148">
        <v>9.4</v>
      </c>
      <c r="E25" s="148">
        <v>31.1</v>
      </c>
      <c r="F25" s="148">
        <v>19.3</v>
      </c>
    </row>
    <row r="26" spans="1:8" s="12" customFormat="1" ht="12">
      <c r="A26" s="427" t="s">
        <v>231</v>
      </c>
      <c r="B26" s="45">
        <v>3.6</v>
      </c>
      <c r="C26" s="148" t="s">
        <v>381</v>
      </c>
      <c r="D26" s="148">
        <v>4.4000000000000004</v>
      </c>
      <c r="E26" s="148">
        <v>23.4</v>
      </c>
      <c r="F26" s="148">
        <v>20.6</v>
      </c>
    </row>
    <row r="27" spans="1:8" s="12" customFormat="1" ht="12">
      <c r="A27" s="427" t="s">
        <v>391</v>
      </c>
      <c r="B27" s="45">
        <v>9.1</v>
      </c>
      <c r="C27" s="148">
        <v>7</v>
      </c>
      <c r="D27" s="148">
        <v>4.3</v>
      </c>
      <c r="E27" s="148">
        <v>2</v>
      </c>
      <c r="F27" s="148">
        <v>7</v>
      </c>
    </row>
    <row r="28" spans="1:8" s="12" customFormat="1" ht="12">
      <c r="A28" s="427" t="s">
        <v>392</v>
      </c>
      <c r="B28" s="45">
        <v>12.8</v>
      </c>
      <c r="C28" s="146">
        <v>39.299999999999997</v>
      </c>
      <c r="D28" s="146">
        <v>34.299999999999997</v>
      </c>
      <c r="E28" s="148">
        <v>15.9</v>
      </c>
      <c r="F28" s="146">
        <v>30</v>
      </c>
    </row>
    <row r="29" spans="1:8" s="12" customFormat="1" ht="12">
      <c r="A29" s="427" t="s">
        <v>393</v>
      </c>
      <c r="B29" s="45">
        <v>5.8</v>
      </c>
      <c r="C29" s="146">
        <v>4.8</v>
      </c>
      <c r="D29" s="146">
        <v>4.5</v>
      </c>
      <c r="E29" s="148">
        <v>13.9</v>
      </c>
      <c r="F29" s="146">
        <v>2.1</v>
      </c>
    </row>
    <row r="30" spans="1:8" s="12" customFormat="1" ht="12">
      <c r="A30" s="427" t="s">
        <v>394</v>
      </c>
      <c r="B30" s="45">
        <v>6.4</v>
      </c>
      <c r="C30" s="146">
        <v>23.1</v>
      </c>
      <c r="D30" s="146">
        <v>3.9</v>
      </c>
      <c r="E30" s="148" t="s">
        <v>381</v>
      </c>
      <c r="F30" s="146">
        <v>6.8</v>
      </c>
    </row>
    <row r="31" spans="1:8" s="12" customFormat="1" ht="12">
      <c r="A31" s="427" t="s">
        <v>221</v>
      </c>
      <c r="B31" s="45">
        <v>6.4</v>
      </c>
      <c r="C31" s="146">
        <v>3.1</v>
      </c>
      <c r="D31" s="146">
        <v>19.3</v>
      </c>
      <c r="E31" s="148">
        <v>4.9000000000000004</v>
      </c>
      <c r="F31" s="146">
        <v>10.7</v>
      </c>
    </row>
    <row r="32" spans="1:8" s="12" customFormat="1" ht="12">
      <c r="A32" s="216" t="s">
        <v>222</v>
      </c>
      <c r="B32" s="45">
        <v>10.1</v>
      </c>
      <c r="C32" s="146">
        <v>7.1</v>
      </c>
      <c r="D32" s="146">
        <v>9.4</v>
      </c>
      <c r="E32" s="148">
        <v>2</v>
      </c>
      <c r="F32" s="146">
        <v>0.8</v>
      </c>
    </row>
    <row r="33" spans="1:6" s="12" customFormat="1" thickBot="1">
      <c r="A33" s="205"/>
      <c r="B33" s="205"/>
      <c r="C33" s="205"/>
      <c r="D33" s="205"/>
      <c r="E33" s="205"/>
      <c r="F33" s="205"/>
    </row>
    <row r="37" spans="1:6" ht="18" customHeight="1">
      <c r="A37" s="763" t="s">
        <v>590</v>
      </c>
      <c r="B37" s="178"/>
      <c r="C37" s="201"/>
      <c r="D37" s="201"/>
    </row>
    <row r="38" spans="1:6" ht="18" customHeight="1" thickBot="1">
      <c r="A38" s="759" t="s">
        <v>710</v>
      </c>
      <c r="B38" s="205"/>
      <c r="C38" s="206"/>
      <c r="D38" s="206"/>
    </row>
    <row r="39" spans="1:6" ht="18" customHeight="1" thickBot="1">
      <c r="A39" s="207"/>
      <c r="B39" s="754">
        <v>2021</v>
      </c>
      <c r="C39" s="754">
        <v>2022</v>
      </c>
      <c r="D39" s="754">
        <v>2023</v>
      </c>
      <c r="E39" s="208">
        <v>2024</v>
      </c>
      <c r="F39" s="208">
        <v>2025</v>
      </c>
    </row>
    <row r="40" spans="1:6">
      <c r="A40" s="209"/>
      <c r="B40" s="755"/>
      <c r="C40" s="756"/>
      <c r="D40" s="755"/>
      <c r="E40" s="12"/>
    </row>
    <row r="41" spans="1:6">
      <c r="A41" s="217" t="s">
        <v>158</v>
      </c>
      <c r="B41" s="533">
        <v>66</v>
      </c>
      <c r="C41" s="533">
        <v>57</v>
      </c>
      <c r="D41" s="533">
        <v>65</v>
      </c>
      <c r="E41" s="458">
        <v>56</v>
      </c>
      <c r="F41" s="139">
        <v>71</v>
      </c>
    </row>
    <row r="42" spans="1:6">
      <c r="A42" s="244"/>
      <c r="B42" s="457"/>
      <c r="C42" s="457"/>
      <c r="D42" s="457"/>
      <c r="E42" s="457"/>
      <c r="F42" s="12"/>
    </row>
    <row r="43" spans="1:6">
      <c r="A43" s="427" t="s">
        <v>390</v>
      </c>
      <c r="B43" s="456">
        <v>11</v>
      </c>
      <c r="C43" s="456">
        <v>6</v>
      </c>
      <c r="D43" s="456">
        <v>6</v>
      </c>
      <c r="E43" s="459">
        <v>3</v>
      </c>
      <c r="F43" s="12">
        <v>3</v>
      </c>
    </row>
    <row r="44" spans="1:6">
      <c r="A44" s="440" t="s">
        <v>230</v>
      </c>
      <c r="B44" s="456">
        <v>21</v>
      </c>
      <c r="C44" s="456">
        <v>7</v>
      </c>
      <c r="D44" s="456">
        <v>6</v>
      </c>
      <c r="E44" s="459">
        <v>18</v>
      </c>
      <c r="F44" s="12">
        <v>17</v>
      </c>
    </row>
    <row r="45" spans="1:6">
      <c r="A45" s="427" t="s">
        <v>231</v>
      </c>
      <c r="B45" s="456">
        <v>1</v>
      </c>
      <c r="C45" s="146" t="s">
        <v>381</v>
      </c>
      <c r="D45" s="456">
        <v>4</v>
      </c>
      <c r="E45" s="456">
        <v>13</v>
      </c>
      <c r="F45" s="12">
        <v>12</v>
      </c>
    </row>
    <row r="46" spans="1:6">
      <c r="A46" s="427" t="s">
        <v>391</v>
      </c>
      <c r="B46" s="456">
        <v>6</v>
      </c>
      <c r="C46" s="456">
        <v>4</v>
      </c>
      <c r="D46" s="456">
        <v>3</v>
      </c>
      <c r="E46" s="456" t="s">
        <v>381</v>
      </c>
      <c r="F46" s="12">
        <v>5</v>
      </c>
    </row>
    <row r="47" spans="1:6">
      <c r="A47" s="427" t="s">
        <v>392</v>
      </c>
      <c r="B47" s="456">
        <v>11</v>
      </c>
      <c r="C47" s="456">
        <v>24</v>
      </c>
      <c r="D47" s="456">
        <v>27</v>
      </c>
      <c r="E47" s="456">
        <v>12</v>
      </c>
      <c r="F47" s="12">
        <v>22</v>
      </c>
    </row>
    <row r="48" spans="1:6">
      <c r="A48" s="427" t="s">
        <v>393</v>
      </c>
      <c r="B48" s="456">
        <v>5</v>
      </c>
      <c r="C48" s="456">
        <v>3</v>
      </c>
      <c r="D48" s="456">
        <v>4</v>
      </c>
      <c r="E48" s="456">
        <v>6</v>
      </c>
      <c r="F48" s="12">
        <v>3</v>
      </c>
    </row>
    <row r="49" spans="1:6">
      <c r="A49" s="427" t="s">
        <v>394</v>
      </c>
      <c r="B49" s="456">
        <v>3</v>
      </c>
      <c r="C49" s="456">
        <v>10</v>
      </c>
      <c r="D49" s="456">
        <v>3</v>
      </c>
      <c r="E49" s="456" t="s">
        <v>381</v>
      </c>
      <c r="F49" s="12">
        <v>5</v>
      </c>
    </row>
    <row r="50" spans="1:6">
      <c r="A50" s="427" t="s">
        <v>223</v>
      </c>
      <c r="B50" s="456">
        <v>4</v>
      </c>
      <c r="C50" s="456">
        <v>1</v>
      </c>
      <c r="D50" s="456">
        <v>7</v>
      </c>
      <c r="E50" s="456">
        <v>2</v>
      </c>
      <c r="F50" s="12">
        <v>3</v>
      </c>
    </row>
    <row r="51" spans="1:6">
      <c r="A51" s="216" t="s">
        <v>222</v>
      </c>
      <c r="B51" s="456">
        <v>4</v>
      </c>
      <c r="C51" s="456">
        <v>2</v>
      </c>
      <c r="D51" s="456">
        <v>5</v>
      </c>
      <c r="E51" s="456">
        <v>2</v>
      </c>
      <c r="F51" s="12">
        <v>1</v>
      </c>
    </row>
    <row r="52" spans="1:6" ht="13.5" thickBot="1">
      <c r="A52" s="752"/>
      <c r="B52" s="757"/>
      <c r="C52" s="757"/>
      <c r="D52" s="757"/>
      <c r="E52" s="757"/>
      <c r="F52" s="753"/>
    </row>
    <row r="53" spans="1:6">
      <c r="A53" s="216"/>
      <c r="B53" s="456"/>
      <c r="C53" s="456"/>
      <c r="D53" s="456"/>
      <c r="E53" s="456"/>
      <c r="F53" s="456"/>
    </row>
    <row r="54" spans="1:6">
      <c r="A54" s="216"/>
      <c r="B54" s="456"/>
      <c r="C54" s="456"/>
      <c r="D54" s="456"/>
      <c r="E54" s="456"/>
      <c r="F54" s="456"/>
    </row>
    <row r="55" spans="1:6" ht="18" customHeight="1"/>
    <row r="56" spans="1:6" ht="18" customHeight="1"/>
    <row r="57" spans="1:6" ht="18" customHeight="1"/>
    <row r="58" spans="1:6" ht="18" customHeight="1"/>
  </sheetData>
  <mergeCells count="2">
    <mergeCell ref="A6:F6"/>
    <mergeCell ref="A20:F20"/>
  </mergeCells>
  <hyperlinks>
    <hyperlink ref="A1" location="Содержание!A1" display="Вернуться в содержание" xr:uid="{E17F5360-9A6D-4CBD-987E-0B1A766AC2F4}"/>
  </hyperlinks>
  <pageMargins left="0.74803149606299213" right="0.74803149606299213" top="0.78740157480314965" bottom="0.78740157480314965" header="0.51181102362204722" footer="0.51181102362204722"/>
  <pageSetup paperSize="9" firstPageNumber="188" orientation="portrait" useFirstPageNumber="1" r:id="rId1"/>
  <headerFooter alignWithMargins="0">
    <oddFooter>&amp;C&amp;"Times New Roman,обычный"&amp;9&amp;P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F62"/>
  <sheetViews>
    <sheetView zoomScaleNormal="100" workbookViewId="0">
      <selection activeCell="K39" sqref="K39"/>
    </sheetView>
  </sheetViews>
  <sheetFormatPr defaultColWidth="8.85546875" defaultRowHeight="12.75"/>
  <cols>
    <col min="1" max="1" width="36.7109375" style="201" customWidth="1"/>
    <col min="2" max="2" width="9.7109375" style="178" customWidth="1"/>
    <col min="3" max="3" width="9.7109375" style="201" customWidth="1"/>
    <col min="4" max="5" width="9.140625" style="201" customWidth="1"/>
    <col min="6" max="16384" width="8.85546875" style="201"/>
  </cols>
  <sheetData>
    <row r="1" spans="1:6" ht="15.75">
      <c r="A1" s="635" t="s">
        <v>695</v>
      </c>
    </row>
    <row r="2" spans="1:6" ht="18" customHeight="1">
      <c r="A2" s="200" t="s">
        <v>712</v>
      </c>
    </row>
    <row r="3" spans="1:6" ht="12" customHeight="1" thickBot="1">
      <c r="A3" s="535"/>
      <c r="B3" s="205"/>
      <c r="C3" s="206"/>
      <c r="D3" s="206"/>
    </row>
    <row r="4" spans="1:6" s="210" customFormat="1" ht="18" customHeight="1" thickBot="1">
      <c r="A4" s="207"/>
      <c r="B4" s="208">
        <v>2021</v>
      </c>
      <c r="C4" s="208">
        <v>2022</v>
      </c>
      <c r="D4" s="208">
        <v>2023</v>
      </c>
      <c r="E4" s="208">
        <v>2024</v>
      </c>
      <c r="F4" s="208">
        <v>2025</v>
      </c>
    </row>
    <row r="5" spans="1:6" s="210" customFormat="1" ht="8.25" customHeight="1">
      <c r="A5" s="209"/>
    </row>
    <row r="6" spans="1:6" ht="12" customHeight="1">
      <c r="A6" s="1011" t="s">
        <v>514</v>
      </c>
      <c r="B6" s="1011"/>
      <c r="C6" s="1011"/>
      <c r="D6" s="1011"/>
      <c r="E6" s="1011"/>
      <c r="F6" s="1011"/>
    </row>
    <row r="7" spans="1:6" ht="9" customHeight="1">
      <c r="A7" s="536"/>
      <c r="B7" s="201"/>
    </row>
    <row r="8" spans="1:6" s="539" customFormat="1" ht="12">
      <c r="A8" s="537" t="s">
        <v>404</v>
      </c>
      <c r="B8" s="538">
        <v>591</v>
      </c>
      <c r="C8" s="539">
        <v>522</v>
      </c>
      <c r="D8" s="539">
        <v>711</v>
      </c>
      <c r="E8" s="539">
        <v>385</v>
      </c>
      <c r="F8" s="539">
        <v>578</v>
      </c>
    </row>
    <row r="9" spans="1:6" s="542" customFormat="1" ht="5.25" customHeight="1">
      <c r="A9" s="540"/>
      <c r="B9" s="541"/>
    </row>
    <row r="10" spans="1:6" s="542" customFormat="1" ht="12">
      <c r="A10" s="543" t="s">
        <v>390</v>
      </c>
      <c r="B10" s="541" t="s">
        <v>381</v>
      </c>
      <c r="C10" s="541" t="s">
        <v>381</v>
      </c>
      <c r="D10" s="541">
        <v>75</v>
      </c>
      <c r="E10" s="541">
        <v>18</v>
      </c>
      <c r="F10" s="541">
        <v>41</v>
      </c>
    </row>
    <row r="11" spans="1:6" s="542" customFormat="1" ht="12">
      <c r="A11" s="440" t="s">
        <v>230</v>
      </c>
      <c r="B11" s="541">
        <v>54</v>
      </c>
      <c r="C11" s="541">
        <v>60</v>
      </c>
      <c r="D11" s="541">
        <v>485</v>
      </c>
      <c r="E11" s="541">
        <v>91</v>
      </c>
      <c r="F11" s="541">
        <v>360</v>
      </c>
    </row>
    <row r="12" spans="1:6" s="542" customFormat="1" ht="12">
      <c r="A12" s="427" t="s">
        <v>231</v>
      </c>
      <c r="B12" s="541">
        <v>10</v>
      </c>
      <c r="C12" s="541">
        <v>35</v>
      </c>
      <c r="D12" s="541" t="s">
        <v>381</v>
      </c>
      <c r="E12" s="541">
        <v>160</v>
      </c>
      <c r="F12" s="541" t="s">
        <v>381</v>
      </c>
    </row>
    <row r="13" spans="1:6" s="542" customFormat="1" ht="12">
      <c r="A13" s="543" t="s">
        <v>391</v>
      </c>
      <c r="B13" s="541">
        <v>70</v>
      </c>
      <c r="C13" s="541" t="s">
        <v>381</v>
      </c>
      <c r="D13" s="541">
        <v>40</v>
      </c>
      <c r="E13" s="541" t="s">
        <v>381</v>
      </c>
      <c r="F13" s="541">
        <v>20</v>
      </c>
    </row>
    <row r="14" spans="1:6" s="542" customFormat="1" ht="12">
      <c r="A14" s="543" t="s">
        <v>392</v>
      </c>
      <c r="B14" s="541">
        <v>180</v>
      </c>
      <c r="C14" s="541">
        <v>299</v>
      </c>
      <c r="D14" s="541">
        <v>51</v>
      </c>
      <c r="E14" s="541">
        <v>15</v>
      </c>
      <c r="F14" s="541">
        <v>42</v>
      </c>
    </row>
    <row r="15" spans="1:6" s="542" customFormat="1" ht="12">
      <c r="A15" s="543" t="s">
        <v>393</v>
      </c>
      <c r="B15" s="541" t="s">
        <v>381</v>
      </c>
      <c r="C15" s="541" t="s">
        <v>381</v>
      </c>
      <c r="D15" s="541" t="s">
        <v>381</v>
      </c>
      <c r="E15" s="541">
        <v>10</v>
      </c>
      <c r="F15" s="541" t="s">
        <v>381</v>
      </c>
    </row>
    <row r="16" spans="1:6" s="542" customFormat="1" ht="12">
      <c r="A16" s="543" t="s">
        <v>394</v>
      </c>
      <c r="B16" s="541">
        <v>50</v>
      </c>
      <c r="C16" s="541">
        <v>40</v>
      </c>
      <c r="D16" s="541">
        <v>10</v>
      </c>
      <c r="E16" s="541">
        <v>6</v>
      </c>
      <c r="F16" s="541">
        <v>7</v>
      </c>
    </row>
    <row r="17" spans="1:6" s="542" customFormat="1" ht="11.25" customHeight="1">
      <c r="A17" s="543" t="s">
        <v>221</v>
      </c>
      <c r="B17" s="541">
        <v>207</v>
      </c>
      <c r="C17" s="541">
        <v>38</v>
      </c>
      <c r="D17" s="541" t="s">
        <v>381</v>
      </c>
      <c r="E17" s="541" t="s">
        <v>381</v>
      </c>
      <c r="F17" s="541">
        <v>8</v>
      </c>
    </row>
    <row r="18" spans="1:6" s="542" customFormat="1" ht="12">
      <c r="A18" s="544" t="s">
        <v>222</v>
      </c>
      <c r="B18" s="541">
        <v>20</v>
      </c>
      <c r="C18" s="541">
        <v>50</v>
      </c>
      <c r="D18" s="541">
        <v>50</v>
      </c>
      <c r="E18" s="541">
        <v>85</v>
      </c>
      <c r="F18" s="541">
        <v>100</v>
      </c>
    </row>
    <row r="19" spans="1:6" s="178" customFormat="1" ht="9.75" customHeight="1">
      <c r="A19" s="532"/>
    </row>
    <row r="20" spans="1:6" s="178" customFormat="1" ht="10.5" customHeight="1">
      <c r="A20" s="1006" t="s">
        <v>409</v>
      </c>
      <c r="B20" s="1006"/>
      <c r="C20" s="1006"/>
      <c r="D20" s="1006"/>
      <c r="E20" s="1006"/>
      <c r="F20" s="1006"/>
    </row>
    <row r="21" spans="1:6" s="178" customFormat="1" ht="12">
      <c r="A21" s="577"/>
      <c r="B21" s="577"/>
      <c r="C21" s="577"/>
      <c r="D21" s="577"/>
      <c r="E21" s="577"/>
      <c r="F21" s="577"/>
    </row>
    <row r="22" spans="1:6" s="178" customFormat="1" ht="12">
      <c r="A22" s="537" t="s">
        <v>404</v>
      </c>
      <c r="B22" s="211">
        <v>100</v>
      </c>
      <c r="C22" s="211">
        <v>100</v>
      </c>
      <c r="D22" s="211">
        <v>100</v>
      </c>
      <c r="E22" s="211">
        <v>100</v>
      </c>
      <c r="F22" s="211">
        <v>100</v>
      </c>
    </row>
    <row r="23" spans="1:6" s="178" customFormat="1" ht="5.25" customHeight="1">
      <c r="A23" s="540"/>
    </row>
    <row r="24" spans="1:6" s="178" customFormat="1" ht="12">
      <c r="A24" s="543" t="s">
        <v>390</v>
      </c>
      <c r="B24" s="286" t="s">
        <v>381</v>
      </c>
      <c r="C24" s="545" t="s">
        <v>381</v>
      </c>
      <c r="D24" s="286">
        <v>10.6</v>
      </c>
      <c r="E24" s="286">
        <v>4.7</v>
      </c>
      <c r="F24" s="178">
        <v>7.1</v>
      </c>
    </row>
    <row r="25" spans="1:6" s="178" customFormat="1" ht="12">
      <c r="A25" s="440" t="s">
        <v>230</v>
      </c>
      <c r="B25" s="286">
        <v>9.1</v>
      </c>
      <c r="C25" s="545">
        <v>11.4</v>
      </c>
      <c r="D25" s="286">
        <v>68.2</v>
      </c>
      <c r="E25" s="286">
        <v>23.6</v>
      </c>
      <c r="F25" s="178">
        <v>62.3</v>
      </c>
    </row>
    <row r="26" spans="1:6" s="178" customFormat="1" ht="12">
      <c r="A26" s="427" t="s">
        <v>231</v>
      </c>
      <c r="B26" s="286">
        <v>1.7</v>
      </c>
      <c r="C26" s="545">
        <v>6.7</v>
      </c>
      <c r="D26" s="286" t="s">
        <v>381</v>
      </c>
      <c r="E26" s="286">
        <v>41.5</v>
      </c>
      <c r="F26" s="178" t="s">
        <v>381</v>
      </c>
    </row>
    <row r="27" spans="1:6" s="178" customFormat="1" ht="12">
      <c r="A27" s="543" t="s">
        <v>391</v>
      </c>
      <c r="B27" s="286">
        <v>11.8</v>
      </c>
      <c r="C27" s="545" t="s">
        <v>381</v>
      </c>
      <c r="D27" s="286">
        <v>5.6</v>
      </c>
      <c r="E27" s="286" t="s">
        <v>381</v>
      </c>
      <c r="F27" s="178">
        <v>3.4</v>
      </c>
    </row>
    <row r="28" spans="1:6" s="178" customFormat="1" ht="12">
      <c r="A28" s="543" t="s">
        <v>392</v>
      </c>
      <c r="B28" s="286">
        <v>30.5</v>
      </c>
      <c r="C28" s="545">
        <v>57.3</v>
      </c>
      <c r="D28" s="286">
        <v>7.2</v>
      </c>
      <c r="E28" s="286">
        <v>3.9</v>
      </c>
      <c r="F28" s="178">
        <v>7.3</v>
      </c>
    </row>
    <row r="29" spans="1:6" s="178" customFormat="1" ht="12">
      <c r="A29" s="543" t="s">
        <v>393</v>
      </c>
      <c r="B29" s="286" t="s">
        <v>381</v>
      </c>
      <c r="C29" s="545" t="s">
        <v>381</v>
      </c>
      <c r="D29" s="286" t="s">
        <v>381</v>
      </c>
      <c r="E29" s="286">
        <v>2.6</v>
      </c>
      <c r="F29" s="178" t="s">
        <v>381</v>
      </c>
    </row>
    <row r="30" spans="1:6" s="178" customFormat="1" ht="12">
      <c r="A30" s="543" t="s">
        <v>394</v>
      </c>
      <c r="B30" s="286">
        <v>8.5</v>
      </c>
      <c r="C30" s="545">
        <v>7.7</v>
      </c>
      <c r="D30" s="286">
        <v>1.4</v>
      </c>
      <c r="E30" s="286">
        <v>1.6</v>
      </c>
      <c r="F30" s="178">
        <v>1.2</v>
      </c>
    </row>
    <row r="31" spans="1:6" s="178" customFormat="1" ht="12">
      <c r="A31" s="543" t="s">
        <v>221</v>
      </c>
      <c r="B31" s="286">
        <v>35</v>
      </c>
      <c r="C31" s="545">
        <v>7.3</v>
      </c>
      <c r="D31" s="286" t="s">
        <v>381</v>
      </c>
      <c r="E31" s="286" t="s">
        <v>381</v>
      </c>
      <c r="F31" s="178">
        <v>1.4</v>
      </c>
    </row>
    <row r="32" spans="1:6">
      <c r="A32" s="544" t="s">
        <v>222</v>
      </c>
      <c r="B32" s="286">
        <v>3.4</v>
      </c>
      <c r="C32" s="546">
        <v>9.6</v>
      </c>
      <c r="D32" s="547">
        <v>7</v>
      </c>
      <c r="E32" s="547">
        <v>22.1</v>
      </c>
      <c r="F32" s="201">
        <v>17.3</v>
      </c>
    </row>
    <row r="33" spans="1:6" ht="11.25" customHeight="1" thickBot="1">
      <c r="A33" s="548"/>
      <c r="B33" s="205"/>
      <c r="C33" s="206"/>
      <c r="D33" s="206"/>
      <c r="E33" s="206"/>
      <c r="F33" s="206"/>
    </row>
    <row r="34" spans="1:6" ht="12.75" customHeight="1">
      <c r="A34" s="532"/>
    </row>
    <row r="35" spans="1:6" ht="12.75" customHeight="1">
      <c r="A35" s="532"/>
    </row>
    <row r="36" spans="1:6" ht="12.75" customHeight="1">
      <c r="A36" s="532"/>
    </row>
    <row r="37" spans="1:6" ht="18" customHeight="1">
      <c r="A37" s="200" t="s">
        <v>591</v>
      </c>
    </row>
    <row r="38" spans="1:6" ht="18" customHeight="1" thickBot="1">
      <c r="A38" s="759" t="s">
        <v>709</v>
      </c>
      <c r="B38" s="205"/>
      <c r="C38" s="206"/>
      <c r="D38" s="206"/>
    </row>
    <row r="39" spans="1:6" ht="18" customHeight="1" thickBot="1">
      <c r="A39" s="207"/>
      <c r="B39" s="208">
        <v>2021</v>
      </c>
      <c r="C39" s="208">
        <v>2022</v>
      </c>
      <c r="D39" s="208">
        <v>2023</v>
      </c>
      <c r="E39" s="208">
        <v>2024</v>
      </c>
      <c r="F39" s="208">
        <v>2025</v>
      </c>
    </row>
    <row r="40" spans="1:6" ht="12.75" customHeight="1">
      <c r="A40" s="209"/>
      <c r="B40" s="210"/>
      <c r="C40" s="210"/>
      <c r="D40" s="210"/>
      <c r="E40" s="210"/>
      <c r="F40" s="210"/>
    </row>
    <row r="41" spans="1:6" ht="12.75" customHeight="1">
      <c r="A41" s="537" t="s">
        <v>404</v>
      </c>
      <c r="B41" s="758">
        <v>10</v>
      </c>
      <c r="C41" s="211">
        <v>14</v>
      </c>
      <c r="D41" s="211">
        <v>15</v>
      </c>
      <c r="E41" s="539">
        <v>12</v>
      </c>
      <c r="F41" s="799">
        <v>15</v>
      </c>
    </row>
    <row r="42" spans="1:6" ht="12.75" customHeight="1">
      <c r="A42" s="540"/>
      <c r="B42" s="545"/>
      <c r="C42" s="178"/>
      <c r="D42" s="178"/>
      <c r="E42" s="542"/>
    </row>
    <row r="43" spans="1:6" ht="12.75" customHeight="1">
      <c r="A43" s="543" t="s">
        <v>390</v>
      </c>
      <c r="B43" s="545" t="s">
        <v>381</v>
      </c>
      <c r="C43" s="545" t="s">
        <v>381</v>
      </c>
      <c r="D43" s="545">
        <v>1</v>
      </c>
      <c r="E43" s="541">
        <v>1</v>
      </c>
      <c r="F43" s="201">
        <v>1</v>
      </c>
    </row>
    <row r="44" spans="1:6" ht="12.75" customHeight="1">
      <c r="A44" s="440" t="s">
        <v>230</v>
      </c>
      <c r="B44" s="545">
        <v>2</v>
      </c>
      <c r="C44" s="545">
        <v>2</v>
      </c>
      <c r="D44" s="545">
        <v>7</v>
      </c>
      <c r="E44" s="541">
        <v>3</v>
      </c>
      <c r="F44" s="201">
        <v>6</v>
      </c>
    </row>
    <row r="45" spans="1:6" ht="12.75" customHeight="1">
      <c r="A45" s="427" t="s">
        <v>231</v>
      </c>
      <c r="B45" s="545">
        <v>1</v>
      </c>
      <c r="C45" s="545">
        <v>1</v>
      </c>
      <c r="D45" s="545" t="s">
        <v>381</v>
      </c>
      <c r="E45" s="541">
        <v>2</v>
      </c>
      <c r="F45" s="201" t="s">
        <v>381</v>
      </c>
    </row>
    <row r="46" spans="1:6" ht="12.75" customHeight="1">
      <c r="A46" s="543" t="s">
        <v>391</v>
      </c>
      <c r="B46" s="545">
        <v>1</v>
      </c>
      <c r="C46" s="545" t="s">
        <v>381</v>
      </c>
      <c r="D46" s="545">
        <v>1</v>
      </c>
      <c r="E46" s="541" t="s">
        <v>381</v>
      </c>
      <c r="F46" s="201">
        <v>1</v>
      </c>
    </row>
    <row r="47" spans="1:6" ht="12.75" customHeight="1">
      <c r="A47" s="543" t="s">
        <v>392</v>
      </c>
      <c r="B47" s="545">
        <v>2</v>
      </c>
      <c r="C47" s="545">
        <v>7</v>
      </c>
      <c r="D47" s="545">
        <v>3</v>
      </c>
      <c r="E47" s="541">
        <v>1</v>
      </c>
      <c r="F47" s="201">
        <v>1</v>
      </c>
    </row>
    <row r="48" spans="1:6" ht="12.75" customHeight="1">
      <c r="A48" s="543" t="s">
        <v>393</v>
      </c>
      <c r="B48" s="545" t="s">
        <v>381</v>
      </c>
      <c r="C48" s="545" t="s">
        <v>381</v>
      </c>
      <c r="D48" s="545" t="s">
        <v>381</v>
      </c>
      <c r="E48" s="541">
        <v>1</v>
      </c>
      <c r="F48" s="201" t="s">
        <v>381</v>
      </c>
    </row>
    <row r="49" spans="1:6" ht="12.75" customHeight="1">
      <c r="A49" s="543" t="s">
        <v>394</v>
      </c>
      <c r="B49" s="545">
        <v>1</v>
      </c>
      <c r="C49" s="545">
        <v>1</v>
      </c>
      <c r="D49" s="545">
        <v>1</v>
      </c>
      <c r="E49" s="541">
        <v>1</v>
      </c>
      <c r="F49" s="201">
        <v>2</v>
      </c>
    </row>
    <row r="50" spans="1:6" ht="12.75" customHeight="1">
      <c r="A50" s="543" t="s">
        <v>221</v>
      </c>
      <c r="B50" s="545">
        <v>2</v>
      </c>
      <c r="C50" s="545">
        <v>1</v>
      </c>
      <c r="D50" s="545" t="s">
        <v>381</v>
      </c>
      <c r="E50" s="541" t="s">
        <v>381</v>
      </c>
      <c r="F50" s="201">
        <v>1</v>
      </c>
    </row>
    <row r="51" spans="1:6" ht="12.75" customHeight="1">
      <c r="A51" s="544" t="s">
        <v>222</v>
      </c>
      <c r="B51" s="545">
        <v>1</v>
      </c>
      <c r="C51" s="545">
        <v>2</v>
      </c>
      <c r="D51" s="545">
        <v>2</v>
      </c>
      <c r="E51" s="541">
        <v>3</v>
      </c>
      <c r="F51" s="201">
        <v>3</v>
      </c>
    </row>
    <row r="52" spans="1:6" ht="12.75" customHeight="1" thickBot="1">
      <c r="A52" s="548"/>
      <c r="B52" s="205"/>
      <c r="C52" s="206"/>
      <c r="D52" s="206"/>
      <c r="E52" s="206"/>
      <c r="F52" s="206"/>
    </row>
    <row r="53" spans="1:6" ht="12.75" customHeight="1">
      <c r="A53" s="532"/>
    </row>
    <row r="54" spans="1:6" ht="12.75" customHeight="1">
      <c r="A54" s="532"/>
    </row>
    <row r="55" spans="1:6" ht="12.75" customHeight="1">
      <c r="A55" s="532"/>
    </row>
    <row r="56" spans="1:6" ht="12.75" customHeight="1">
      <c r="A56" s="532"/>
    </row>
    <row r="57" spans="1:6" ht="18" customHeight="1"/>
    <row r="58" spans="1:6" s="210" customFormat="1" ht="18" customHeight="1"/>
    <row r="59" spans="1:6" s="210" customFormat="1" ht="18" customHeight="1"/>
    <row r="60" spans="1:6" s="210" customFormat="1" ht="12.75" customHeight="1"/>
    <row r="61" spans="1:6" s="210" customFormat="1" ht="12.75" customHeight="1"/>
    <row r="62" spans="1:6" s="210" customFormat="1" ht="12.75" customHeight="1"/>
  </sheetData>
  <mergeCells count="2">
    <mergeCell ref="A6:F6"/>
    <mergeCell ref="A20:F20"/>
  </mergeCells>
  <hyperlinks>
    <hyperlink ref="A1" location="Содержание!A1" display="Вернуться в содержание" xr:uid="{C3963B7F-329F-4FBB-8150-568AAE39C335}"/>
  </hyperlinks>
  <pageMargins left="0.78740157480314965" right="0.78740157480314965" top="0.78740157480314965" bottom="0.78740157480314965" header="0.51181102362204722" footer="0.51181102362204722"/>
  <pageSetup paperSize="9" firstPageNumber="189" orientation="portrait" useFirstPageNumber="1" r:id="rId1"/>
  <headerFooter alignWithMargins="0">
    <oddFooter>&amp;C&amp;"Times New Roman,обычный"&amp;9&amp;P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DB3D9-BFF9-4E83-8818-EFDC537E6EE9}">
  <dimension ref="A1:G66"/>
  <sheetViews>
    <sheetView zoomScaleNormal="100" workbookViewId="0">
      <selection activeCell="J29" sqref="J29"/>
    </sheetView>
  </sheetViews>
  <sheetFormatPr defaultColWidth="8.85546875" defaultRowHeight="12.75"/>
  <cols>
    <col min="1" max="1" width="36.7109375" style="201" customWidth="1"/>
    <col min="2" max="2" width="9.7109375" style="178" customWidth="1"/>
    <col min="3" max="3" width="9.7109375" style="201" customWidth="1"/>
    <col min="4" max="5" width="9.140625" style="201" customWidth="1"/>
    <col min="6" max="16384" width="8.85546875" style="201"/>
  </cols>
  <sheetData>
    <row r="1" spans="1:7" ht="15.75">
      <c r="A1" s="704" t="s">
        <v>695</v>
      </c>
    </row>
    <row r="2" spans="1:7" ht="18" customHeight="1">
      <c r="A2" s="200" t="s">
        <v>713</v>
      </c>
    </row>
    <row r="3" spans="1:7" ht="18" customHeight="1">
      <c r="A3" s="766" t="s">
        <v>325</v>
      </c>
    </row>
    <row r="4" spans="1:7" ht="12" customHeight="1" thickBot="1">
      <c r="A4" s="535"/>
      <c r="B4" s="205"/>
      <c r="C4" s="206"/>
      <c r="D4" s="206"/>
    </row>
    <row r="5" spans="1:7" s="210" customFormat="1" ht="18" customHeight="1" thickBot="1">
      <c r="A5" s="207"/>
      <c r="B5" s="208">
        <v>2021</v>
      </c>
      <c r="C5" s="208">
        <v>2022</v>
      </c>
      <c r="D5" s="208">
        <v>2023</v>
      </c>
      <c r="E5" s="208">
        <v>2024</v>
      </c>
      <c r="F5" s="208">
        <v>2025</v>
      </c>
    </row>
    <row r="6" spans="1:7" ht="8.25" customHeight="1">
      <c r="A6" s="536"/>
      <c r="B6" s="201"/>
    </row>
    <row r="7" spans="1:7">
      <c r="A7" s="1011" t="s">
        <v>515</v>
      </c>
      <c r="B7" s="1011"/>
      <c r="C7" s="1011"/>
      <c r="D7" s="1011"/>
      <c r="E7" s="1011"/>
      <c r="F7" s="1011"/>
    </row>
    <row r="8" spans="1:7" ht="7.5" customHeight="1">
      <c r="A8" s="536"/>
      <c r="C8" s="178"/>
      <c r="D8" s="178"/>
      <c r="E8" s="178"/>
    </row>
    <row r="9" spans="1:7" s="539" customFormat="1" ht="12">
      <c r="A9" s="244" t="s">
        <v>404</v>
      </c>
      <c r="B9" s="533">
        <v>728</v>
      </c>
      <c r="C9" s="458">
        <v>1122</v>
      </c>
      <c r="D9" s="458">
        <v>1164</v>
      </c>
      <c r="E9" s="458">
        <v>1368</v>
      </c>
      <c r="F9" s="458">
        <v>1232</v>
      </c>
      <c r="G9" s="549"/>
    </row>
    <row r="10" spans="1:7" s="542" customFormat="1" ht="5.25" customHeight="1">
      <c r="A10" s="244"/>
      <c r="B10" s="456"/>
      <c r="C10" s="459"/>
      <c r="D10" s="459"/>
      <c r="E10" s="459"/>
      <c r="F10"/>
      <c r="G10" s="214"/>
    </row>
    <row r="11" spans="1:7" s="542" customFormat="1" ht="12">
      <c r="A11" s="427" t="s">
        <v>390</v>
      </c>
      <c r="B11" s="456">
        <v>45</v>
      </c>
      <c r="C11" s="459">
        <v>48</v>
      </c>
      <c r="D11" s="456">
        <v>49</v>
      </c>
      <c r="E11" s="456">
        <v>90</v>
      </c>
      <c r="F11" s="456">
        <v>134</v>
      </c>
      <c r="G11" s="214"/>
    </row>
    <row r="12" spans="1:7" s="542" customFormat="1" ht="12">
      <c r="A12" s="440" t="s">
        <v>230</v>
      </c>
      <c r="B12" s="456">
        <v>196</v>
      </c>
      <c r="C12" s="459">
        <v>229</v>
      </c>
      <c r="D12" s="456">
        <v>363</v>
      </c>
      <c r="E12" s="456">
        <v>508</v>
      </c>
      <c r="F12" s="456">
        <v>385</v>
      </c>
      <c r="G12" s="214"/>
    </row>
    <row r="13" spans="1:7" s="542" customFormat="1" ht="12">
      <c r="A13" s="427" t="s">
        <v>231</v>
      </c>
      <c r="B13" s="456">
        <v>25</v>
      </c>
      <c r="C13" s="459">
        <v>190</v>
      </c>
      <c r="D13" s="456">
        <v>130</v>
      </c>
      <c r="E13" s="456">
        <v>225</v>
      </c>
      <c r="F13" s="456">
        <v>142</v>
      </c>
      <c r="G13" s="214"/>
    </row>
    <row r="14" spans="1:7" s="542" customFormat="1" ht="12">
      <c r="A14" s="427" t="s">
        <v>391</v>
      </c>
      <c r="B14" s="456">
        <v>65</v>
      </c>
      <c r="C14" s="459">
        <v>60</v>
      </c>
      <c r="D14" s="456">
        <v>80</v>
      </c>
      <c r="E14" s="456">
        <v>25</v>
      </c>
      <c r="F14" s="456">
        <v>35</v>
      </c>
      <c r="G14" s="214"/>
    </row>
    <row r="15" spans="1:7" s="542" customFormat="1" ht="12">
      <c r="A15" s="427" t="s">
        <v>392</v>
      </c>
      <c r="B15" s="456">
        <v>155</v>
      </c>
      <c r="C15" s="459">
        <v>511</v>
      </c>
      <c r="D15" s="456">
        <v>289</v>
      </c>
      <c r="E15" s="456">
        <v>335</v>
      </c>
      <c r="F15" s="456">
        <v>255</v>
      </c>
      <c r="G15" s="214"/>
    </row>
    <row r="16" spans="1:7" s="542" customFormat="1" ht="12">
      <c r="A16" s="427" t="s">
        <v>393</v>
      </c>
      <c r="B16" s="456">
        <v>45</v>
      </c>
      <c r="C16" s="459">
        <v>14</v>
      </c>
      <c r="D16" s="456">
        <v>48</v>
      </c>
      <c r="E16" s="456">
        <v>69</v>
      </c>
      <c r="F16" s="456">
        <v>48</v>
      </c>
      <c r="G16" s="214"/>
    </row>
    <row r="17" spans="1:7" s="542" customFormat="1" ht="12">
      <c r="A17" s="427" t="s">
        <v>394</v>
      </c>
      <c r="B17" s="456">
        <v>102</v>
      </c>
      <c r="C17" s="459">
        <v>5</v>
      </c>
      <c r="D17" s="456">
        <v>75</v>
      </c>
      <c r="E17" s="456">
        <v>106</v>
      </c>
      <c r="F17" s="456">
        <v>75</v>
      </c>
      <c r="G17" s="214"/>
    </row>
    <row r="18" spans="1:7" s="542" customFormat="1" ht="12">
      <c r="A18" s="427" t="s">
        <v>221</v>
      </c>
      <c r="B18" s="456">
        <v>65</v>
      </c>
      <c r="C18" s="459">
        <v>15</v>
      </c>
      <c r="D18" s="456">
        <v>130</v>
      </c>
      <c r="E18" s="456">
        <v>10</v>
      </c>
      <c r="F18" s="456">
        <v>158</v>
      </c>
      <c r="G18" s="214"/>
    </row>
    <row r="19" spans="1:7" s="542" customFormat="1" ht="12">
      <c r="A19" s="216" t="s">
        <v>222</v>
      </c>
      <c r="B19" s="456">
        <v>30</v>
      </c>
      <c r="C19" s="459">
        <v>50</v>
      </c>
      <c r="D19" s="456" t="s">
        <v>381</v>
      </c>
      <c r="E19" s="456" t="s">
        <v>381</v>
      </c>
      <c r="F19" s="456" t="s">
        <v>381</v>
      </c>
      <c r="G19" s="214"/>
    </row>
    <row r="20" spans="1:7" ht="8.25" customHeight="1">
      <c r="A20" s="244"/>
      <c r="C20" s="178"/>
      <c r="D20" s="178"/>
      <c r="E20" s="178"/>
    </row>
    <row r="21" spans="1:7">
      <c r="A21" s="1006" t="s">
        <v>409</v>
      </c>
      <c r="B21" s="1006"/>
      <c r="C21" s="1006"/>
      <c r="D21" s="1006"/>
      <c r="E21" s="1006"/>
      <c r="F21" s="1006"/>
    </row>
    <row r="22" spans="1:7" ht="8.25" customHeight="1">
      <c r="A22" s="577"/>
      <c r="B22" s="577"/>
      <c r="C22" s="577"/>
      <c r="D22" s="577"/>
      <c r="E22" s="577"/>
      <c r="F22" s="577"/>
    </row>
    <row r="23" spans="1:7">
      <c r="A23" s="244" t="s">
        <v>404</v>
      </c>
      <c r="B23" s="211">
        <v>100</v>
      </c>
      <c r="C23" s="211">
        <v>100</v>
      </c>
      <c r="D23" s="211">
        <v>100</v>
      </c>
      <c r="E23" s="211">
        <v>100</v>
      </c>
      <c r="F23" s="211">
        <v>100</v>
      </c>
    </row>
    <row r="24" spans="1:7" ht="5.25" customHeight="1">
      <c r="A24" s="244"/>
      <c r="C24" s="178"/>
      <c r="D24" s="178"/>
      <c r="E24" s="178"/>
      <c r="F24"/>
    </row>
    <row r="25" spans="1:7">
      <c r="A25" s="427" t="s">
        <v>390</v>
      </c>
      <c r="B25" s="286">
        <v>6.2</v>
      </c>
      <c r="C25" s="286">
        <v>4.3</v>
      </c>
      <c r="D25" s="286">
        <v>4.2</v>
      </c>
      <c r="E25" s="286">
        <v>6.6</v>
      </c>
      <c r="F25" s="286">
        <v>10.9</v>
      </c>
    </row>
    <row r="26" spans="1:7">
      <c r="A26" s="440" t="s">
        <v>230</v>
      </c>
      <c r="B26" s="286">
        <v>26.9</v>
      </c>
      <c r="C26" s="286">
        <v>20.399999999999999</v>
      </c>
      <c r="D26" s="286">
        <v>31.2</v>
      </c>
      <c r="E26" s="286">
        <v>37.1</v>
      </c>
      <c r="F26" s="286">
        <v>31.3</v>
      </c>
    </row>
    <row r="27" spans="1:7">
      <c r="A27" s="427" t="s">
        <v>231</v>
      </c>
      <c r="B27" s="286">
        <v>3.4</v>
      </c>
      <c r="C27" s="286">
        <v>17</v>
      </c>
      <c r="D27" s="286">
        <v>11.2</v>
      </c>
      <c r="E27" s="286">
        <v>16.5</v>
      </c>
      <c r="F27" s="286">
        <v>11.5</v>
      </c>
    </row>
    <row r="28" spans="1:7">
      <c r="A28" s="427" t="s">
        <v>391</v>
      </c>
      <c r="B28" s="286">
        <v>8.9</v>
      </c>
      <c r="C28" s="286">
        <v>5.3</v>
      </c>
      <c r="D28" s="286">
        <v>6.9</v>
      </c>
      <c r="E28" s="286">
        <v>1.8</v>
      </c>
      <c r="F28" s="286">
        <v>2.8</v>
      </c>
    </row>
    <row r="29" spans="1:7">
      <c r="A29" s="427" t="s">
        <v>392</v>
      </c>
      <c r="B29" s="286">
        <v>21.3</v>
      </c>
      <c r="C29" s="286">
        <v>45.5</v>
      </c>
      <c r="D29" s="286">
        <v>24.8</v>
      </c>
      <c r="E29" s="286">
        <v>24.5</v>
      </c>
      <c r="F29" s="286">
        <v>20.7</v>
      </c>
    </row>
    <row r="30" spans="1:7">
      <c r="A30" s="427" t="s">
        <v>393</v>
      </c>
      <c r="B30" s="286">
        <v>6.2</v>
      </c>
      <c r="C30" s="286">
        <v>1.2</v>
      </c>
      <c r="D30" s="286">
        <v>4.0999999999999996</v>
      </c>
      <c r="E30" s="286">
        <v>5</v>
      </c>
      <c r="F30" s="286">
        <v>3.9</v>
      </c>
    </row>
    <row r="31" spans="1:7">
      <c r="A31" s="427" t="s">
        <v>394</v>
      </c>
      <c r="B31" s="286">
        <v>14</v>
      </c>
      <c r="C31" s="286">
        <v>0.5</v>
      </c>
      <c r="D31" s="286">
        <v>6.4</v>
      </c>
      <c r="E31" s="286">
        <v>7.8</v>
      </c>
      <c r="F31" s="286">
        <v>6.1</v>
      </c>
    </row>
    <row r="32" spans="1:7">
      <c r="A32" s="427" t="s">
        <v>221</v>
      </c>
      <c r="B32" s="286">
        <v>9</v>
      </c>
      <c r="C32" s="286">
        <v>1.3</v>
      </c>
      <c r="D32" s="286">
        <v>11.2</v>
      </c>
      <c r="E32" s="286">
        <v>0.7</v>
      </c>
      <c r="F32" s="286">
        <v>12.8</v>
      </c>
    </row>
    <row r="33" spans="1:6">
      <c r="A33" s="216" t="s">
        <v>222</v>
      </c>
      <c r="B33" s="286">
        <v>4.0999999999999996</v>
      </c>
      <c r="C33" s="286">
        <v>4.5</v>
      </c>
      <c r="D33" s="286" t="s">
        <v>381</v>
      </c>
      <c r="E33" s="286" t="s">
        <v>381</v>
      </c>
      <c r="F33" s="286" t="s">
        <v>381</v>
      </c>
    </row>
    <row r="34" spans="1:6" ht="5.25" customHeight="1" thickBot="1">
      <c r="A34" s="206"/>
      <c r="B34" s="767"/>
      <c r="C34" s="768"/>
      <c r="D34" s="768"/>
      <c r="E34" s="768"/>
      <c r="F34" s="768"/>
    </row>
    <row r="35" spans="1:6">
      <c r="F35" s="211"/>
    </row>
    <row r="36" spans="1:6">
      <c r="F36" s="211"/>
    </row>
    <row r="37" spans="1:6">
      <c r="F37" s="211"/>
    </row>
    <row r="38" spans="1:6" ht="18" customHeight="1">
      <c r="A38" s="200" t="s">
        <v>595</v>
      </c>
    </row>
    <row r="39" spans="1:6" ht="18" customHeight="1">
      <c r="A39" s="766" t="s">
        <v>325</v>
      </c>
    </row>
    <row r="40" spans="1:6" ht="18" customHeight="1" thickBot="1">
      <c r="A40" s="759" t="s">
        <v>721</v>
      </c>
      <c r="B40" s="205"/>
      <c r="C40" s="206"/>
      <c r="D40" s="206"/>
    </row>
    <row r="41" spans="1:6" ht="18" customHeight="1" thickBot="1">
      <c r="A41" s="207"/>
      <c r="B41" s="208">
        <v>2021</v>
      </c>
      <c r="C41" s="208">
        <v>2022</v>
      </c>
      <c r="D41" s="208">
        <v>2023</v>
      </c>
      <c r="E41" s="208">
        <v>2024</v>
      </c>
      <c r="F41" s="208">
        <v>2025</v>
      </c>
    </row>
    <row r="42" spans="1:6">
      <c r="A42" s="536"/>
      <c r="B42" s="201"/>
    </row>
    <row r="43" spans="1:6">
      <c r="A43" s="244" t="s">
        <v>404</v>
      </c>
      <c r="B43" s="533">
        <v>46</v>
      </c>
      <c r="C43" s="458">
        <v>52</v>
      </c>
      <c r="D43" s="458">
        <v>70</v>
      </c>
      <c r="E43" s="769">
        <v>82</v>
      </c>
      <c r="F43" s="769">
        <v>49</v>
      </c>
    </row>
    <row r="44" spans="1:6">
      <c r="A44" s="244"/>
      <c r="B44" s="456"/>
      <c r="C44" s="459"/>
      <c r="D44" s="459"/>
      <c r="E44" s="459"/>
      <c r="F44" s="459"/>
    </row>
    <row r="45" spans="1:6">
      <c r="A45" s="427" t="s">
        <v>390</v>
      </c>
      <c r="B45" s="456">
        <v>5</v>
      </c>
      <c r="C45" s="459">
        <v>8</v>
      </c>
      <c r="D45" s="456">
        <v>5</v>
      </c>
      <c r="E45" s="456">
        <v>8</v>
      </c>
      <c r="F45" s="456">
        <v>5</v>
      </c>
    </row>
    <row r="46" spans="1:6">
      <c r="A46" s="440" t="s">
        <v>230</v>
      </c>
      <c r="B46" s="456">
        <v>12</v>
      </c>
      <c r="C46" s="459">
        <v>11</v>
      </c>
      <c r="D46" s="456">
        <v>22</v>
      </c>
      <c r="E46" s="456">
        <v>24</v>
      </c>
      <c r="F46" s="456">
        <v>11</v>
      </c>
    </row>
    <row r="47" spans="1:6">
      <c r="A47" s="427" t="s">
        <v>231</v>
      </c>
      <c r="B47" s="456">
        <v>2</v>
      </c>
      <c r="C47" s="459">
        <v>3</v>
      </c>
      <c r="D47" s="456">
        <v>13</v>
      </c>
      <c r="E47" s="456">
        <v>17</v>
      </c>
      <c r="F47" s="456">
        <v>11</v>
      </c>
    </row>
    <row r="48" spans="1:6">
      <c r="A48" s="427" t="s">
        <v>391</v>
      </c>
      <c r="B48" s="456">
        <v>6</v>
      </c>
      <c r="C48" s="459">
        <v>5</v>
      </c>
      <c r="D48" s="456">
        <v>7</v>
      </c>
      <c r="E48" s="456">
        <v>2</v>
      </c>
      <c r="F48" s="456">
        <v>2</v>
      </c>
    </row>
    <row r="49" spans="1:6">
      <c r="A49" s="427" t="s">
        <v>392</v>
      </c>
      <c r="B49" s="456">
        <v>8</v>
      </c>
      <c r="C49" s="459">
        <v>20</v>
      </c>
      <c r="D49" s="456">
        <v>8</v>
      </c>
      <c r="E49" s="456">
        <v>15</v>
      </c>
      <c r="F49" s="456">
        <v>10</v>
      </c>
    </row>
    <row r="50" spans="1:6">
      <c r="A50" s="427" t="s">
        <v>393</v>
      </c>
      <c r="B50" s="456">
        <v>5</v>
      </c>
      <c r="C50" s="459">
        <v>2</v>
      </c>
      <c r="D50" s="456">
        <v>5</v>
      </c>
      <c r="E50" s="456">
        <v>9</v>
      </c>
      <c r="F50" s="456">
        <v>2</v>
      </c>
    </row>
    <row r="51" spans="1:6">
      <c r="A51" s="427" t="s">
        <v>394</v>
      </c>
      <c r="B51" s="456">
        <v>5</v>
      </c>
      <c r="C51" s="459">
        <v>1</v>
      </c>
      <c r="D51" s="456">
        <v>6</v>
      </c>
      <c r="E51" s="456">
        <v>6</v>
      </c>
      <c r="F51" s="456">
        <v>5</v>
      </c>
    </row>
    <row r="52" spans="1:6">
      <c r="A52" s="427" t="s">
        <v>221</v>
      </c>
      <c r="B52" s="456">
        <v>2</v>
      </c>
      <c r="C52" s="459">
        <v>1</v>
      </c>
      <c r="D52" s="456">
        <v>4</v>
      </c>
      <c r="E52" s="456">
        <v>1</v>
      </c>
      <c r="F52" s="456">
        <v>3</v>
      </c>
    </row>
    <row r="53" spans="1:6">
      <c r="A53" s="216" t="s">
        <v>222</v>
      </c>
      <c r="B53" s="456">
        <v>1</v>
      </c>
      <c r="C53" s="459">
        <v>1</v>
      </c>
      <c r="D53" s="456" t="s">
        <v>381</v>
      </c>
      <c r="E53" s="456" t="s">
        <v>381</v>
      </c>
      <c r="F53" s="456" t="s">
        <v>381</v>
      </c>
    </row>
    <row r="54" spans="1:6" ht="13.5" thickBot="1">
      <c r="A54" s="206"/>
      <c r="B54" s="206"/>
      <c r="C54" s="206"/>
      <c r="D54" s="206"/>
      <c r="E54" s="206"/>
      <c r="F54" s="206"/>
    </row>
    <row r="58" spans="1:6" ht="18" customHeight="1"/>
    <row r="59" spans="1:6" ht="18" customHeight="1"/>
    <row r="60" spans="1:6" s="178" customFormat="1" ht="18" customHeight="1"/>
    <row r="61" spans="1:6" s="178" customFormat="1" ht="18" customHeight="1"/>
    <row r="62" spans="1:6" s="178" customFormat="1" ht="12"/>
    <row r="63" spans="1:6" s="178" customFormat="1" ht="12"/>
    <row r="64" spans="1:6" s="178" customFormat="1" ht="12"/>
    <row r="65" s="178" customFormat="1" ht="12"/>
    <row r="66" s="178" customFormat="1" ht="12"/>
  </sheetData>
  <mergeCells count="2">
    <mergeCell ref="A7:F7"/>
    <mergeCell ref="A21:F21"/>
  </mergeCells>
  <hyperlinks>
    <hyperlink ref="A1" location="Содержание!A1" display="Вернуться в содержание" xr:uid="{772D4985-FE38-4263-B7DA-2A4E6F7F220D}"/>
  </hyperlinks>
  <pageMargins left="0.78740157480314965" right="0.78740157480314965" top="0.78740157480314965" bottom="0.78740157480314965" header="0.51181102362204722" footer="0.51181102362204722"/>
  <pageSetup paperSize="9" firstPageNumber="190" orientation="portrait" useFirstPageNumber="1" r:id="rId1"/>
  <headerFooter alignWithMargins="0">
    <oddFooter>&amp;C&amp;"Times New Roman,обычный"&amp;9&amp;P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pageSetUpPr fitToPage="1"/>
  </sheetPr>
  <dimension ref="A1:J34"/>
  <sheetViews>
    <sheetView zoomScaleNormal="100" workbookViewId="0">
      <selection activeCell="J30" sqref="J30"/>
    </sheetView>
  </sheetViews>
  <sheetFormatPr defaultColWidth="8.85546875" defaultRowHeight="12.75"/>
  <cols>
    <col min="1" max="1" width="19.5703125" style="202" customWidth="1"/>
    <col min="2" max="2" width="12" style="202" customWidth="1"/>
    <col min="3" max="4" width="14" style="202" customWidth="1"/>
    <col min="5" max="5" width="13.28515625" style="202" customWidth="1"/>
    <col min="6" max="6" width="14.28515625" style="202" customWidth="1"/>
    <col min="7" max="7" width="9.5703125" style="202" customWidth="1"/>
    <col min="8" max="8" width="12.28515625" style="202" customWidth="1"/>
    <col min="9" max="9" width="10.140625" style="202" customWidth="1"/>
    <col min="10" max="10" width="13.7109375" style="202" customWidth="1"/>
    <col min="11" max="16384" width="8.85546875" style="202"/>
  </cols>
  <sheetData>
    <row r="1" spans="1:6" ht="15.75">
      <c r="A1" s="635" t="s">
        <v>695</v>
      </c>
    </row>
    <row r="2" spans="1:6" ht="15.75">
      <c r="A2" s="550" t="s">
        <v>714</v>
      </c>
      <c r="B2" s="550"/>
      <c r="C2" s="550"/>
      <c r="D2" s="550"/>
      <c r="E2" s="550"/>
    </row>
    <row r="3" spans="1:6" ht="15.75">
      <c r="A3" s="550" t="s">
        <v>746</v>
      </c>
      <c r="B3" s="550"/>
      <c r="C3" s="550"/>
      <c r="D3" s="550"/>
      <c r="E3" s="550"/>
    </row>
    <row r="4" spans="1:6" ht="13.5" thickBot="1">
      <c r="A4" s="551"/>
      <c r="B4" s="551"/>
      <c r="C4" s="551"/>
      <c r="D4" s="551"/>
    </row>
    <row r="5" spans="1:6" s="203" customFormat="1" ht="88.5" customHeight="1" thickBot="1">
      <c r="A5" s="552"/>
      <c r="B5" s="553" t="s">
        <v>37</v>
      </c>
      <c r="C5" s="554" t="s">
        <v>179</v>
      </c>
      <c r="D5" s="553" t="s">
        <v>597</v>
      </c>
      <c r="E5" s="553" t="s">
        <v>180</v>
      </c>
      <c r="F5" s="555" t="s">
        <v>181</v>
      </c>
    </row>
    <row r="6" spans="1:6" s="203" customFormat="1" ht="12">
      <c r="F6" s="572"/>
    </row>
    <row r="7" spans="1:6" s="203" customFormat="1" ht="12">
      <c r="A7" s="212" t="s">
        <v>404</v>
      </c>
      <c r="B7" s="556">
        <v>252.4</v>
      </c>
      <c r="C7" s="556">
        <v>129.30000000000001</v>
      </c>
      <c r="D7" s="556">
        <v>49.4</v>
      </c>
      <c r="E7" s="557">
        <v>0.79</v>
      </c>
      <c r="F7" s="573">
        <v>1.68</v>
      </c>
    </row>
    <row r="8" spans="1:6" s="203" customFormat="1" ht="12">
      <c r="B8" s="558"/>
      <c r="E8" s="245"/>
      <c r="F8" s="575"/>
    </row>
    <row r="9" spans="1:6" s="203" customFormat="1" ht="12.75" customHeight="1">
      <c r="A9" s="73" t="s">
        <v>390</v>
      </c>
      <c r="B9" s="558">
        <v>118.7</v>
      </c>
      <c r="C9" s="215">
        <v>121.9</v>
      </c>
      <c r="D9" s="215">
        <v>13.7</v>
      </c>
      <c r="E9" s="245">
        <v>0.68</v>
      </c>
      <c r="F9" s="760">
        <v>2.23</v>
      </c>
    </row>
    <row r="10" spans="1:6" s="203" customFormat="1" ht="12.75" customHeight="1">
      <c r="A10" s="440" t="s">
        <v>230</v>
      </c>
      <c r="B10" s="558">
        <v>237.8</v>
      </c>
      <c r="C10" s="558">
        <v>191.9</v>
      </c>
      <c r="D10" s="558">
        <v>44.9</v>
      </c>
      <c r="E10" s="245">
        <v>2.63</v>
      </c>
      <c r="F10" s="760">
        <v>2.81</v>
      </c>
    </row>
    <row r="11" spans="1:6" s="203" customFormat="1" ht="12.75" customHeight="1">
      <c r="A11" s="427" t="s">
        <v>231</v>
      </c>
      <c r="B11" s="558">
        <v>155.5</v>
      </c>
      <c r="C11" s="558">
        <v>170.2</v>
      </c>
      <c r="D11" s="558">
        <v>142.9</v>
      </c>
      <c r="E11" s="574" t="s">
        <v>381</v>
      </c>
      <c r="F11" s="760">
        <v>2.57</v>
      </c>
    </row>
    <row r="12" spans="1:6" s="203" customFormat="1" ht="12.75" customHeight="1">
      <c r="A12" s="73" t="s">
        <v>391</v>
      </c>
      <c r="B12" s="558">
        <v>114.9</v>
      </c>
      <c r="C12" s="558">
        <v>265.60000000000002</v>
      </c>
      <c r="D12" s="558">
        <v>83</v>
      </c>
      <c r="E12" s="245">
        <v>0.06</v>
      </c>
      <c r="F12" s="760">
        <v>1.1100000000000001</v>
      </c>
    </row>
    <row r="13" spans="1:6" s="203" customFormat="1" ht="12.75" customHeight="1">
      <c r="A13" s="73" t="s">
        <v>392</v>
      </c>
      <c r="B13" s="558">
        <v>142.69999999999999</v>
      </c>
      <c r="C13" s="558">
        <v>102.7</v>
      </c>
      <c r="D13" s="558">
        <v>66</v>
      </c>
      <c r="E13" s="574">
        <v>0.28999999999999998</v>
      </c>
      <c r="F13" s="760">
        <v>1.79</v>
      </c>
    </row>
    <row r="14" spans="1:6" s="203" customFormat="1" ht="12.75" customHeight="1">
      <c r="A14" s="73" t="s">
        <v>393</v>
      </c>
      <c r="B14" s="558">
        <v>288.3</v>
      </c>
      <c r="C14" s="558">
        <v>47.1</v>
      </c>
      <c r="D14" s="558">
        <v>25.7</v>
      </c>
      <c r="E14" s="245" t="s">
        <v>381</v>
      </c>
      <c r="F14" s="760">
        <v>1.7</v>
      </c>
    </row>
    <row r="15" spans="1:6" s="203" customFormat="1" ht="12.75" customHeight="1">
      <c r="A15" s="73" t="s">
        <v>394</v>
      </c>
      <c r="B15" s="558">
        <v>222</v>
      </c>
      <c r="C15" s="558">
        <v>100.2</v>
      </c>
      <c r="D15" s="558">
        <v>27.3</v>
      </c>
      <c r="E15" s="245" t="s">
        <v>381</v>
      </c>
      <c r="F15" s="760">
        <v>0.77</v>
      </c>
    </row>
    <row r="16" spans="1:6" s="203" customFormat="1" ht="12.75" customHeight="1">
      <c r="A16" s="427" t="s">
        <v>221</v>
      </c>
      <c r="B16" s="558">
        <v>460.4</v>
      </c>
      <c r="C16" s="558">
        <v>62.9</v>
      </c>
      <c r="D16" s="558">
        <v>42.9</v>
      </c>
      <c r="E16" s="245" t="s">
        <v>381</v>
      </c>
      <c r="F16" s="760">
        <v>1.18</v>
      </c>
    </row>
    <row r="17" spans="1:10" s="203" customFormat="1" ht="12.75" customHeight="1">
      <c r="A17" s="216" t="s">
        <v>222</v>
      </c>
      <c r="B17" s="558">
        <v>449.6</v>
      </c>
      <c r="C17" s="558">
        <v>116.9</v>
      </c>
      <c r="D17" s="558">
        <v>6.1</v>
      </c>
      <c r="E17" s="245" t="s">
        <v>381</v>
      </c>
      <c r="F17" s="245" t="s">
        <v>381</v>
      </c>
    </row>
    <row r="18" spans="1:10" ht="13.5" thickBot="1">
      <c r="A18" s="559"/>
      <c r="B18" s="559"/>
      <c r="C18" s="559"/>
      <c r="D18" s="560"/>
      <c r="E18" s="560"/>
      <c r="F18" s="560"/>
    </row>
    <row r="23" spans="1:10">
      <c r="B23" s="222"/>
      <c r="C23" s="222"/>
      <c r="D23" s="222"/>
      <c r="E23" s="222"/>
      <c r="F23" s="222"/>
      <c r="G23" s="222"/>
      <c r="H23" s="222"/>
      <c r="J23" s="246"/>
    </row>
    <row r="24" spans="1:10">
      <c r="F24" s="213"/>
      <c r="G24" s="247"/>
      <c r="H24" s="248"/>
      <c r="I24" s="247"/>
      <c r="J24" s="248"/>
    </row>
    <row r="25" spans="1:10">
      <c r="F25" s="213"/>
      <c r="G25" s="203"/>
      <c r="H25" s="249"/>
      <c r="I25" s="203"/>
      <c r="J25" s="249"/>
    </row>
    <row r="26" spans="1:10" ht="18" customHeight="1">
      <c r="F26" s="215"/>
      <c r="G26" s="222"/>
      <c r="H26" s="245"/>
      <c r="I26" s="222"/>
      <c r="J26" s="222"/>
    </row>
    <row r="27" spans="1:10">
      <c r="F27" s="215"/>
      <c r="G27" s="222"/>
      <c r="H27" s="245"/>
      <c r="I27" s="203"/>
      <c r="J27" s="249"/>
    </row>
    <row r="28" spans="1:10">
      <c r="F28" s="250"/>
      <c r="G28" s="222"/>
      <c r="H28" s="245"/>
      <c r="I28" s="222"/>
      <c r="J28" s="222"/>
    </row>
    <row r="29" spans="1:10">
      <c r="F29" s="215"/>
      <c r="G29" s="222"/>
      <c r="H29" s="245"/>
      <c r="I29" s="222"/>
      <c r="J29" s="222"/>
    </row>
    <row r="30" spans="1:10">
      <c r="F30" s="215"/>
      <c r="G30" s="222"/>
      <c r="H30" s="245"/>
      <c r="I30" s="203"/>
      <c r="J30" s="249"/>
    </row>
    <row r="31" spans="1:10">
      <c r="F31" s="215"/>
      <c r="G31" s="222"/>
      <c r="H31" s="245"/>
      <c r="I31" s="203"/>
      <c r="J31" s="249"/>
    </row>
    <row r="32" spans="1:10">
      <c r="F32" s="215"/>
      <c r="G32" s="222"/>
      <c r="H32" s="245"/>
      <c r="I32" s="203"/>
      <c r="J32" s="249"/>
    </row>
    <row r="33" spans="6:10">
      <c r="F33" s="215"/>
      <c r="G33" s="203"/>
      <c r="H33" s="249"/>
      <c r="I33" s="203"/>
      <c r="J33" s="249"/>
    </row>
    <row r="34" spans="6:10">
      <c r="F34" s="250"/>
      <c r="G34" s="250"/>
      <c r="H34" s="250"/>
      <c r="I34" s="203"/>
      <c r="J34" s="249"/>
    </row>
  </sheetData>
  <hyperlinks>
    <hyperlink ref="A1" location="Содержание!A1" display="Вернуться в содержание" xr:uid="{B37218EA-1884-4072-8F0E-8A1D94561E2A}"/>
  </hyperlinks>
  <pageMargins left="0.78740157480314965" right="0.78740157480314965" top="0.78740157480314965" bottom="0.78740157480314965" header="0.51181102362204722" footer="0.51181102362204722"/>
  <pageSetup paperSize="9" scale="99" firstPageNumber="191" fitToHeight="0" orientation="portrait" useFirstPageNumber="1" r:id="rId1"/>
  <headerFooter alignWithMargins="0">
    <oddFooter>&amp;C&amp;"Times New Roman,обычный"&amp;9&amp;P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7AEFB-B994-46F3-A41F-16DCCDEF2E8F}">
  <dimension ref="A1:BE45"/>
  <sheetViews>
    <sheetView zoomScaleNormal="100" workbookViewId="0">
      <selection activeCell="L32" sqref="L32"/>
    </sheetView>
  </sheetViews>
  <sheetFormatPr defaultColWidth="8.85546875" defaultRowHeight="12.75"/>
  <cols>
    <col min="1" max="1" width="36.7109375" style="181" customWidth="1"/>
    <col min="2" max="3" width="8.85546875" style="181" customWidth="1"/>
    <col min="4" max="4" width="10" style="181" customWidth="1"/>
    <col min="5" max="6" width="8.85546875" style="181" customWidth="1"/>
    <col min="7" max="16384" width="8.85546875" style="181"/>
  </cols>
  <sheetData>
    <row r="1" spans="1:57" s="316" customFormat="1" ht="15.75">
      <c r="A1" s="704" t="s">
        <v>695</v>
      </c>
    </row>
    <row r="2" spans="1:57" ht="18" customHeight="1">
      <c r="A2" s="763" t="s">
        <v>715</v>
      </c>
      <c r="B2" s="178"/>
      <c r="C2" s="201"/>
      <c r="D2" s="201"/>
      <c r="E2" s="201"/>
      <c r="F2" s="201"/>
      <c r="G2" s="56"/>
      <c r="H2" s="56"/>
      <c r="I2" s="56"/>
      <c r="J2" s="56"/>
      <c r="K2" s="56"/>
      <c r="L2" s="56"/>
      <c r="M2" s="56"/>
      <c r="N2" s="56"/>
      <c r="O2" s="56"/>
      <c r="P2" s="56"/>
      <c r="Q2" s="56"/>
      <c r="R2" s="56"/>
      <c r="S2" s="56"/>
      <c r="T2" s="56"/>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56"/>
      <c r="AX2" s="56"/>
      <c r="AY2" s="56"/>
      <c r="AZ2" s="56"/>
      <c r="BA2" s="56"/>
      <c r="BB2" s="56"/>
      <c r="BC2" s="56"/>
      <c r="BD2" s="56"/>
      <c r="BE2" s="56"/>
    </row>
    <row r="3" spans="1:57" ht="18" customHeight="1">
      <c r="A3" s="194" t="s">
        <v>589</v>
      </c>
      <c r="B3" s="178"/>
      <c r="C3" s="201"/>
      <c r="D3" s="201"/>
      <c r="E3" s="201"/>
      <c r="F3" s="201"/>
      <c r="G3" s="56"/>
      <c r="H3" s="56"/>
      <c r="I3" s="56"/>
      <c r="J3" s="56"/>
      <c r="K3" s="56"/>
      <c r="L3" s="56"/>
      <c r="M3" s="56"/>
      <c r="N3" s="56"/>
      <c r="O3" s="56"/>
      <c r="P3" s="56"/>
      <c r="Q3" s="56"/>
      <c r="R3" s="56"/>
      <c r="S3" s="56"/>
      <c r="T3" s="56"/>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c r="AV3" s="56"/>
      <c r="AW3" s="56"/>
      <c r="AX3" s="56"/>
      <c r="AY3" s="56"/>
      <c r="AZ3" s="56"/>
      <c r="BA3" s="56"/>
      <c r="BB3" s="56"/>
      <c r="BC3" s="56"/>
      <c r="BD3" s="56"/>
      <c r="BE3" s="56"/>
    </row>
    <row r="4" spans="1:57" ht="18" customHeight="1" thickBot="1">
      <c r="A4" s="228" t="s">
        <v>603</v>
      </c>
      <c r="B4" s="205"/>
      <c r="C4" s="206"/>
      <c r="D4" s="206"/>
      <c r="E4" s="201"/>
      <c r="F4" s="201"/>
      <c r="G4" s="56"/>
      <c r="H4" s="56"/>
      <c r="I4" s="56"/>
      <c r="J4" s="56"/>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c r="BC4" s="56"/>
      <c r="BD4" s="56"/>
      <c r="BE4" s="56"/>
    </row>
    <row r="5" spans="1:57" ht="18" customHeight="1" thickBot="1">
      <c r="A5" s="207"/>
      <c r="B5" s="208">
        <v>2021</v>
      </c>
      <c r="C5" s="208">
        <v>2022</v>
      </c>
      <c r="D5" s="208">
        <v>2023</v>
      </c>
      <c r="E5" s="208">
        <v>2024</v>
      </c>
      <c r="F5" s="208">
        <v>2025</v>
      </c>
      <c r="G5" s="56"/>
      <c r="H5" s="56"/>
      <c r="I5" s="56"/>
      <c r="J5" s="56"/>
      <c r="K5" s="56"/>
      <c r="L5" s="56"/>
      <c r="M5" s="56"/>
      <c r="N5" s="56"/>
      <c r="O5" s="56"/>
      <c r="P5" s="56"/>
      <c r="Q5" s="56"/>
      <c r="R5" s="56"/>
      <c r="S5" s="56"/>
      <c r="T5" s="56"/>
      <c r="U5" s="56"/>
      <c r="V5" s="56"/>
      <c r="W5" s="56"/>
      <c r="X5" s="56"/>
      <c r="Y5" s="56"/>
      <c r="Z5" s="56"/>
      <c r="AA5" s="56"/>
      <c r="AB5" s="56"/>
      <c r="AC5" s="56"/>
      <c r="AD5" s="56"/>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row>
    <row r="6" spans="1:57">
      <c r="A6" s="182"/>
      <c r="B6" s="81"/>
      <c r="C6" s="81"/>
      <c r="D6" s="178"/>
      <c r="E6" s="178"/>
      <c r="G6" s="56"/>
      <c r="H6" s="56"/>
      <c r="I6" s="56"/>
      <c r="J6" s="56"/>
      <c r="K6" s="56"/>
      <c r="L6" s="56"/>
      <c r="M6" s="56"/>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c r="AX6" s="56"/>
      <c r="AY6" s="56"/>
      <c r="AZ6" s="56"/>
      <c r="BA6" s="56"/>
      <c r="BB6" s="56"/>
      <c r="BC6" s="56"/>
      <c r="BD6" s="56"/>
      <c r="BE6" s="56"/>
    </row>
    <row r="7" spans="1:57">
      <c r="A7" s="761" t="s">
        <v>377</v>
      </c>
      <c r="B7" s="762">
        <v>56.8</v>
      </c>
      <c r="C7" s="762">
        <v>91.7</v>
      </c>
      <c r="D7" s="762">
        <v>172.6</v>
      </c>
      <c r="E7" s="211">
        <v>112.9</v>
      </c>
      <c r="F7" s="799">
        <v>129.30000000000001</v>
      </c>
      <c r="G7" s="56"/>
      <c r="H7" s="56"/>
      <c r="I7" s="56"/>
      <c r="J7" s="56"/>
      <c r="K7" s="56"/>
      <c r="L7" s="56"/>
      <c r="M7" s="56"/>
      <c r="N7" s="56"/>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c r="AX7" s="56"/>
      <c r="AY7" s="56"/>
      <c r="AZ7" s="56"/>
      <c r="BA7" s="56"/>
      <c r="BB7" s="56"/>
      <c r="BC7" s="56"/>
      <c r="BD7" s="56"/>
      <c r="BE7" s="56"/>
    </row>
    <row r="8" spans="1:57">
      <c r="A8" s="81"/>
      <c r="B8" s="569"/>
      <c r="C8" s="569"/>
      <c r="D8" s="569"/>
      <c r="E8" s="178"/>
      <c r="F8" s="201"/>
      <c r="G8" s="56"/>
      <c r="H8" s="56"/>
      <c r="I8" s="56"/>
      <c r="J8" s="56"/>
      <c r="K8" s="56"/>
      <c r="L8" s="56"/>
      <c r="M8" s="56"/>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row>
    <row r="9" spans="1:57">
      <c r="A9" s="182" t="s">
        <v>157</v>
      </c>
      <c r="B9" s="569">
        <v>77.5</v>
      </c>
      <c r="C9" s="569">
        <v>101.3</v>
      </c>
      <c r="D9" s="569">
        <v>185</v>
      </c>
      <c r="E9" s="178">
        <v>120.7</v>
      </c>
      <c r="F9" s="201">
        <v>95.3</v>
      </c>
      <c r="G9" s="56"/>
      <c r="H9" s="56"/>
      <c r="I9" s="56"/>
      <c r="J9" s="56"/>
      <c r="K9" s="56"/>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row>
    <row r="10" spans="1:57" ht="13.5" thickBot="1">
      <c r="A10" s="226"/>
      <c r="B10" s="197"/>
      <c r="C10" s="197"/>
      <c r="D10" s="197"/>
      <c r="E10" s="205"/>
      <c r="F10" s="227"/>
      <c r="G10" s="56"/>
      <c r="H10" s="56"/>
      <c r="I10" s="56"/>
      <c r="J10" s="56"/>
      <c r="K10" s="56"/>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row>
    <row r="11" spans="1:57">
      <c r="A11" s="56"/>
      <c r="B11" s="56"/>
      <c r="C11" s="56"/>
      <c r="D11" s="56"/>
      <c r="E11" s="56"/>
      <c r="F11" s="56"/>
      <c r="G11" s="56"/>
      <c r="H11" s="56"/>
      <c r="I11" s="56"/>
      <c r="J11" s="56"/>
      <c r="K11" s="56"/>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row>
    <row r="12" spans="1:57">
      <c r="A12" s="56"/>
      <c r="B12" s="56"/>
      <c r="C12" s="56"/>
      <c r="D12" s="56"/>
      <c r="E12" s="56"/>
      <c r="F12" s="56"/>
      <c r="G12" s="56"/>
      <c r="H12" s="56"/>
      <c r="I12" s="56"/>
      <c r="J12" s="56"/>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row>
    <row r="13" spans="1:57">
      <c r="A13" s="56"/>
      <c r="B13" s="56"/>
      <c r="C13" s="56"/>
      <c r="D13" s="56"/>
      <c r="E13" s="56"/>
      <c r="F13" s="56"/>
      <c r="G13" s="56"/>
      <c r="H13" s="56"/>
      <c r="I13" s="56"/>
      <c r="J13" s="56"/>
      <c r="K13" s="56"/>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row>
    <row r="14" spans="1:57" ht="18" customHeight="1">
      <c r="A14" s="763" t="s">
        <v>716</v>
      </c>
      <c r="B14" s="178"/>
      <c r="C14" s="201"/>
      <c r="D14" s="201"/>
      <c r="E14" s="201"/>
      <c r="F14" s="201"/>
      <c r="G14" s="56"/>
      <c r="H14" s="56"/>
      <c r="I14" s="56"/>
      <c r="J14" s="56"/>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row>
    <row r="15" spans="1:57" ht="18" customHeight="1">
      <c r="A15" s="194" t="s">
        <v>596</v>
      </c>
      <c r="B15" s="178"/>
      <c r="C15" s="201"/>
      <c r="D15" s="201"/>
      <c r="E15" s="201"/>
      <c r="F15" s="201"/>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row>
    <row r="16" spans="1:57" ht="18" customHeight="1" thickBot="1">
      <c r="A16" s="228" t="s">
        <v>604</v>
      </c>
      <c r="B16" s="205"/>
      <c r="C16" s="206"/>
      <c r="D16" s="206"/>
      <c r="E16" s="201"/>
      <c r="F16" s="201"/>
    </row>
    <row r="17" spans="1:6" ht="18" customHeight="1" thickBot="1">
      <c r="A17" s="207"/>
      <c r="B17" s="208">
        <v>2021</v>
      </c>
      <c r="C17" s="208">
        <v>2022</v>
      </c>
      <c r="D17" s="208">
        <v>2023</v>
      </c>
      <c r="E17" s="208">
        <v>2024</v>
      </c>
      <c r="F17" s="208">
        <v>2025</v>
      </c>
    </row>
    <row r="18" spans="1:6">
      <c r="B18" s="198"/>
      <c r="C18" s="198"/>
      <c r="D18" s="198"/>
      <c r="E18" s="201"/>
    </row>
    <row r="19" spans="1:6">
      <c r="A19" s="764" t="s">
        <v>377</v>
      </c>
      <c r="B19" s="762">
        <v>35</v>
      </c>
      <c r="C19" s="762">
        <v>41</v>
      </c>
      <c r="D19" s="762">
        <v>49.8</v>
      </c>
      <c r="E19" s="762">
        <v>46.7</v>
      </c>
      <c r="F19" s="799">
        <v>49.4</v>
      </c>
    </row>
    <row r="20" spans="1:6">
      <c r="A20" s="198"/>
      <c r="B20" s="81"/>
      <c r="C20" s="569"/>
      <c r="D20" s="569"/>
      <c r="E20" s="569"/>
      <c r="F20" s="201"/>
    </row>
    <row r="21" spans="1:6">
      <c r="A21" s="182" t="s">
        <v>157</v>
      </c>
      <c r="B21" s="569">
        <v>43.3</v>
      </c>
      <c r="C21" s="569">
        <v>47.9</v>
      </c>
      <c r="D21" s="569">
        <v>40.5</v>
      </c>
      <c r="E21" s="569">
        <v>57.5</v>
      </c>
      <c r="F21" s="201">
        <v>43.6</v>
      </c>
    </row>
    <row r="22" spans="1:6" ht="13.5" thickBot="1">
      <c r="A22" s="227"/>
      <c r="B22" s="237"/>
      <c r="C22" s="237"/>
      <c r="D22" s="237"/>
      <c r="E22" s="206"/>
      <c r="F22" s="206"/>
    </row>
    <row r="26" spans="1:6" ht="17.25" customHeight="1">
      <c r="A26" s="200" t="s">
        <v>717</v>
      </c>
      <c r="B26" s="178"/>
      <c r="C26" s="201"/>
      <c r="D26" s="201"/>
      <c r="E26" s="201"/>
      <c r="F26" s="201"/>
    </row>
    <row r="27" spans="1:6" ht="17.25" customHeight="1" thickBot="1">
      <c r="A27" s="228" t="s">
        <v>592</v>
      </c>
      <c r="B27" s="205"/>
      <c r="C27" s="205"/>
      <c r="D27" s="205"/>
      <c r="E27" s="178"/>
      <c r="F27" s="178"/>
    </row>
    <row r="28" spans="1:6" ht="17.25" customHeight="1" thickBot="1">
      <c r="A28" s="207"/>
      <c r="B28" s="208">
        <v>2021</v>
      </c>
      <c r="C28" s="208">
        <v>2022</v>
      </c>
      <c r="D28" s="208">
        <v>2023</v>
      </c>
      <c r="E28" s="208">
        <v>2024</v>
      </c>
      <c r="F28" s="208">
        <v>2025</v>
      </c>
    </row>
    <row r="29" spans="1:6">
      <c r="A29" s="182"/>
      <c r="B29" s="81"/>
      <c r="C29" s="81"/>
      <c r="D29" s="81"/>
      <c r="E29" s="178"/>
    </row>
    <row r="30" spans="1:6">
      <c r="A30" s="761" t="s">
        <v>377</v>
      </c>
      <c r="B30" s="570">
        <v>0.88</v>
      </c>
      <c r="C30" s="570">
        <v>0.75</v>
      </c>
      <c r="D30" s="570">
        <v>1</v>
      </c>
      <c r="E30" s="570">
        <v>0.53</v>
      </c>
      <c r="F30" s="799">
        <v>0.79</v>
      </c>
    </row>
    <row r="31" spans="1:6">
      <c r="A31" s="81"/>
      <c r="B31" s="210"/>
      <c r="C31" s="210"/>
      <c r="D31" s="210"/>
      <c r="E31" s="210"/>
      <c r="F31" s="201"/>
    </row>
    <row r="32" spans="1:6">
      <c r="A32" s="182" t="s">
        <v>157</v>
      </c>
      <c r="B32" s="765">
        <v>0.45</v>
      </c>
      <c r="C32" s="765">
        <v>0.77</v>
      </c>
      <c r="D32" s="765">
        <v>0.46</v>
      </c>
      <c r="E32" s="765">
        <v>0.47</v>
      </c>
      <c r="F32" s="201">
        <v>0.6</v>
      </c>
    </row>
    <row r="33" spans="1:6" ht="13.5" thickBot="1">
      <c r="A33" s="227"/>
      <c r="B33" s="227"/>
      <c r="C33" s="227"/>
      <c r="D33" s="227"/>
      <c r="E33" s="227"/>
      <c r="F33" s="227"/>
    </row>
    <row r="37" spans="1:6" ht="18" customHeight="1">
      <c r="A37" s="200" t="s">
        <v>718</v>
      </c>
      <c r="B37" s="178"/>
      <c r="C37" s="201"/>
      <c r="D37" s="201"/>
      <c r="E37" s="201"/>
      <c r="F37" s="201"/>
    </row>
    <row r="38" spans="1:6" ht="18" customHeight="1">
      <c r="A38" s="200" t="s">
        <v>593</v>
      </c>
      <c r="B38" s="178"/>
      <c r="C38" s="201"/>
      <c r="D38" s="201"/>
      <c r="E38" s="201"/>
      <c r="F38" s="201"/>
    </row>
    <row r="39" spans="1:6" ht="18" customHeight="1" thickBot="1">
      <c r="A39" s="228" t="s">
        <v>594</v>
      </c>
      <c r="B39" s="205"/>
      <c r="C39" s="205"/>
      <c r="D39" s="205"/>
      <c r="E39" s="178"/>
      <c r="F39" s="178"/>
    </row>
    <row r="40" spans="1:6" ht="18" customHeight="1" thickBot="1">
      <c r="A40" s="207"/>
      <c r="B40" s="208">
        <v>2021</v>
      </c>
      <c r="C40" s="208">
        <v>2022</v>
      </c>
      <c r="D40" s="208">
        <v>2023</v>
      </c>
      <c r="E40" s="208">
        <v>2024</v>
      </c>
      <c r="F40" s="208">
        <v>2025</v>
      </c>
    </row>
    <row r="41" spans="1:6">
      <c r="A41" s="182"/>
      <c r="B41" s="81"/>
      <c r="C41" s="81"/>
      <c r="D41" s="81"/>
      <c r="E41" s="178"/>
    </row>
    <row r="42" spans="1:6">
      <c r="A42" s="761" t="s">
        <v>377</v>
      </c>
      <c r="B42" s="570">
        <v>1.0900000000000001</v>
      </c>
      <c r="C42" s="190">
        <v>1.61</v>
      </c>
      <c r="D42" s="570">
        <v>1.64</v>
      </c>
      <c r="E42" s="570">
        <v>1.89</v>
      </c>
      <c r="F42" s="799">
        <v>1.68</v>
      </c>
    </row>
    <row r="43" spans="1:6">
      <c r="A43" s="81"/>
      <c r="B43" s="178"/>
      <c r="C43" s="178"/>
      <c r="D43" s="178"/>
      <c r="E43" s="178"/>
      <c r="F43" s="201"/>
    </row>
    <row r="44" spans="1:6">
      <c r="A44" s="182" t="s">
        <v>157</v>
      </c>
      <c r="B44" s="765">
        <v>1.38</v>
      </c>
      <c r="C44" s="765">
        <v>2.2599999999999998</v>
      </c>
      <c r="D44" s="765">
        <v>1.88</v>
      </c>
      <c r="E44" s="765">
        <v>2.61</v>
      </c>
      <c r="F44" s="201">
        <v>1.48</v>
      </c>
    </row>
    <row r="45" spans="1:6" ht="13.5" thickBot="1">
      <c r="A45" s="226"/>
      <c r="B45" s="197"/>
      <c r="C45" s="197"/>
      <c r="D45" s="197"/>
      <c r="E45" s="205"/>
      <c r="F45" s="206"/>
    </row>
  </sheetData>
  <hyperlinks>
    <hyperlink ref="A1" location="Содержание!A1" display="Вернуться в содержание" xr:uid="{FAE2A4D9-E627-4F23-BD31-FA492F0B1760}"/>
  </hyperlinks>
  <pageMargins left="0.78740157480314965" right="0.78740157480314965" top="0.78740157480314965" bottom="0.78740157480314965" header="0.51181102362204722" footer="0.51181102362204722"/>
  <pageSetup paperSize="9" firstPageNumber="192" orientation="portrait" useFirstPageNumber="1" r:id="rId1"/>
  <headerFooter alignWithMargins="0">
    <oddFooter>&amp;C&amp;"Times New Roman,обычный"&amp;9&amp;P</oddFoot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F50"/>
  <sheetViews>
    <sheetView zoomScaleNormal="100" workbookViewId="0">
      <selection activeCell="L30" sqref="L30"/>
    </sheetView>
  </sheetViews>
  <sheetFormatPr defaultColWidth="8.85546875" defaultRowHeight="12.75"/>
  <cols>
    <col min="1" max="1" width="24.5703125" style="4" customWidth="1"/>
    <col min="2" max="2" width="11.7109375" style="5" customWidth="1"/>
    <col min="3" max="3" width="13" style="5" customWidth="1"/>
    <col min="4" max="4" width="12.5703125" style="5" customWidth="1"/>
    <col min="5" max="6" width="12.42578125" style="5" customWidth="1"/>
    <col min="7" max="16384" width="8.85546875" style="4"/>
  </cols>
  <sheetData>
    <row r="1" spans="1:6" ht="15.75">
      <c r="A1" s="635" t="s">
        <v>695</v>
      </c>
    </row>
    <row r="2" spans="1:6" ht="18.75">
      <c r="A2" s="876" t="s">
        <v>287</v>
      </c>
      <c r="B2" s="876"/>
      <c r="C2" s="876"/>
      <c r="D2" s="876"/>
      <c r="E2" s="876"/>
      <c r="F2" s="876"/>
    </row>
    <row r="3" spans="1:6" ht="18" customHeight="1"/>
    <row r="4" spans="1:6" ht="18" customHeight="1"/>
    <row r="5" spans="1:6" ht="18" customHeight="1">
      <c r="A5" s="11" t="s">
        <v>288</v>
      </c>
      <c r="B5" s="8"/>
      <c r="C5" s="8"/>
      <c r="D5" s="8"/>
      <c r="E5" s="8"/>
    </row>
    <row r="6" spans="1:6" ht="18" customHeight="1">
      <c r="A6" s="11" t="s">
        <v>783</v>
      </c>
      <c r="B6" s="8"/>
      <c r="C6" s="8"/>
      <c r="D6" s="8"/>
      <c r="E6" s="8"/>
    </row>
    <row r="7" spans="1:6" s="5" customFormat="1" ht="18" customHeight="1" thickBot="1">
      <c r="A7" s="128" t="s">
        <v>286</v>
      </c>
      <c r="B7" s="31"/>
      <c r="C7" s="31"/>
      <c r="D7" s="31"/>
      <c r="E7" s="90"/>
    </row>
    <row r="8" spans="1:6" s="5" customFormat="1" ht="18" customHeight="1">
      <c r="A8" s="91"/>
      <c r="C8" s="896" t="s">
        <v>309</v>
      </c>
      <c r="D8" s="894" t="s">
        <v>352</v>
      </c>
      <c r="E8" s="895"/>
      <c r="F8" s="895"/>
    </row>
    <row r="9" spans="1:6" s="5" customFormat="1" ht="33" customHeight="1" thickBot="1">
      <c r="A9" s="31"/>
      <c r="B9" s="31"/>
      <c r="C9" s="897"/>
      <c r="D9" s="1" t="s">
        <v>353</v>
      </c>
      <c r="E9" s="1" t="s">
        <v>357</v>
      </c>
      <c r="F9" s="263" t="s">
        <v>358</v>
      </c>
    </row>
    <row r="10" spans="1:6" s="5" customFormat="1" ht="13.9" customHeight="1">
      <c r="C10" s="92"/>
      <c r="D10" s="92"/>
      <c r="E10" s="93"/>
      <c r="F10" s="93"/>
    </row>
    <row r="11" spans="1:6" s="5" customFormat="1" ht="12">
      <c r="A11" s="891" t="s">
        <v>359</v>
      </c>
      <c r="B11" s="891"/>
      <c r="C11" s="891"/>
      <c r="D11" s="891"/>
      <c r="E11" s="891"/>
      <c r="F11" s="891"/>
    </row>
    <row r="12" spans="1:6" s="5" customFormat="1" ht="12">
      <c r="A12" s="94"/>
      <c r="B12" s="94"/>
      <c r="C12" s="94"/>
    </row>
    <row r="13" spans="1:6" s="5" customFormat="1" ht="12">
      <c r="A13" s="95" t="s">
        <v>383</v>
      </c>
      <c r="C13" s="62">
        <v>1640</v>
      </c>
      <c r="D13" s="62">
        <v>1553</v>
      </c>
      <c r="E13" s="62">
        <v>70</v>
      </c>
      <c r="F13" s="62">
        <v>17</v>
      </c>
    </row>
    <row r="14" spans="1:6" s="5" customFormat="1" ht="12">
      <c r="A14" s="95"/>
      <c r="C14" s="62"/>
      <c r="D14" s="62"/>
      <c r="E14" s="62"/>
      <c r="F14" s="62"/>
    </row>
    <row r="15" spans="1:6" s="5" customFormat="1" ht="12">
      <c r="A15" s="10" t="s">
        <v>105</v>
      </c>
      <c r="C15" s="49">
        <v>66</v>
      </c>
      <c r="D15" s="49">
        <v>37</v>
      </c>
      <c r="E15" s="49">
        <v>28</v>
      </c>
      <c r="F15" s="279">
        <v>1</v>
      </c>
    </row>
    <row r="16" spans="1:6" s="5" customFormat="1" ht="12">
      <c r="A16" s="5" t="s">
        <v>256</v>
      </c>
      <c r="C16" s="279">
        <v>6</v>
      </c>
      <c r="D16" s="279">
        <v>2</v>
      </c>
      <c r="E16" s="279">
        <v>4</v>
      </c>
      <c r="F16" s="279" t="s">
        <v>381</v>
      </c>
    </row>
    <row r="17" spans="1:6" s="5" customFormat="1" ht="12">
      <c r="A17" s="10" t="s">
        <v>106</v>
      </c>
      <c r="C17" s="49">
        <v>1568</v>
      </c>
      <c r="D17" s="49">
        <v>1514</v>
      </c>
      <c r="E17" s="49">
        <v>38</v>
      </c>
      <c r="F17" s="49">
        <v>16</v>
      </c>
    </row>
    <row r="18" spans="1:6" s="5" customFormat="1" ht="12">
      <c r="A18" s="10"/>
    </row>
    <row r="19" spans="1:6" s="5" customFormat="1" ht="12">
      <c r="A19" s="1012" t="s">
        <v>409</v>
      </c>
      <c r="B19" s="1012"/>
      <c r="C19" s="1012"/>
      <c r="D19" s="1012"/>
      <c r="E19" s="1012"/>
      <c r="F19" s="1012"/>
    </row>
    <row r="20" spans="1:6" s="5" customFormat="1" ht="12">
      <c r="A20" s="96"/>
      <c r="B20" s="96"/>
      <c r="C20" s="96"/>
      <c r="D20" s="96"/>
      <c r="E20" s="96"/>
      <c r="F20" s="96"/>
    </row>
    <row r="21" spans="1:6" s="5" customFormat="1" ht="12">
      <c r="A21" s="95" t="s">
        <v>360</v>
      </c>
      <c r="C21" s="8">
        <v>100</v>
      </c>
      <c r="D21" s="8">
        <v>100</v>
      </c>
      <c r="E21" s="8">
        <v>100</v>
      </c>
      <c r="F21" s="8">
        <v>100</v>
      </c>
    </row>
    <row r="22" spans="1:6" s="5" customFormat="1" ht="12">
      <c r="A22" s="95"/>
      <c r="C22" s="8"/>
      <c r="D22" s="8"/>
      <c r="E22" s="8"/>
      <c r="F22" s="8"/>
    </row>
    <row r="23" spans="1:6" s="5" customFormat="1" ht="12">
      <c r="A23" s="10" t="s">
        <v>105</v>
      </c>
      <c r="C23" s="10">
        <v>4</v>
      </c>
      <c r="D23" s="10">
        <v>2.4</v>
      </c>
      <c r="E23" s="10">
        <v>40</v>
      </c>
      <c r="F23" s="6">
        <v>5.9</v>
      </c>
    </row>
    <row r="24" spans="1:6" s="5" customFormat="1" ht="12">
      <c r="A24" s="5" t="s">
        <v>256</v>
      </c>
      <c r="C24" s="10">
        <v>0.4</v>
      </c>
      <c r="D24" s="10">
        <v>0.1</v>
      </c>
      <c r="E24" s="10">
        <v>5.7</v>
      </c>
      <c r="F24" s="6" t="s">
        <v>381</v>
      </c>
    </row>
    <row r="25" spans="1:6" s="5" customFormat="1" ht="12">
      <c r="A25" s="10" t="s">
        <v>106</v>
      </c>
      <c r="C25" s="10">
        <v>95.6</v>
      </c>
      <c r="D25" s="10">
        <v>97.5</v>
      </c>
      <c r="E25" s="10">
        <v>54.3</v>
      </c>
      <c r="F25" s="10">
        <v>94.1</v>
      </c>
    </row>
    <row r="26" spans="1:6" s="5" customFormat="1" thickBot="1">
      <c r="A26" s="97"/>
      <c r="B26" s="31"/>
      <c r="C26" s="31"/>
      <c r="D26" s="31"/>
      <c r="E26" s="31"/>
      <c r="F26" s="31"/>
    </row>
    <row r="27" spans="1:6">
      <c r="A27" s="98"/>
      <c r="C27" s="10"/>
      <c r="D27" s="10"/>
      <c r="E27" s="10"/>
      <c r="F27" s="10"/>
    </row>
    <row r="28" spans="1:6">
      <c r="A28" s="98"/>
      <c r="D28" s="10"/>
    </row>
    <row r="29" spans="1:6">
      <c r="D29" s="10"/>
    </row>
    <row r="30" spans="1:6" ht="18" customHeight="1">
      <c r="A30" s="271" t="s">
        <v>289</v>
      </c>
      <c r="B30" s="12"/>
      <c r="C30" s="12"/>
      <c r="D30" s="12"/>
      <c r="E30" s="12"/>
      <c r="F30" s="12"/>
    </row>
    <row r="31" spans="1:6" ht="18" customHeight="1">
      <c r="A31" s="271" t="s">
        <v>191</v>
      </c>
      <c r="B31" s="12"/>
      <c r="C31" s="12"/>
      <c r="D31" s="12"/>
      <c r="E31" s="12"/>
      <c r="F31" s="12"/>
    </row>
    <row r="32" spans="1:6" ht="18" customHeight="1" thickBot="1">
      <c r="A32" s="272"/>
      <c r="B32" s="55"/>
      <c r="C32" s="12"/>
      <c r="D32" s="12"/>
      <c r="E32" s="55"/>
      <c r="F32" s="12"/>
    </row>
    <row r="33" spans="1:6" s="5" customFormat="1" ht="19.5" customHeight="1" thickBot="1">
      <c r="A33" s="273"/>
      <c r="B33" s="208">
        <v>2021</v>
      </c>
      <c r="C33" s="208">
        <v>2022</v>
      </c>
      <c r="D33" s="208">
        <v>2023</v>
      </c>
      <c r="E33" s="208">
        <v>2024</v>
      </c>
      <c r="F33" s="208">
        <v>2025</v>
      </c>
    </row>
    <row r="34" spans="1:6" s="5" customFormat="1" ht="12">
      <c r="A34" s="12"/>
      <c r="B34" s="12"/>
      <c r="C34" s="12"/>
      <c r="D34" s="12"/>
      <c r="E34" s="12"/>
      <c r="F34" s="12"/>
    </row>
    <row r="35" spans="1:6" s="5" customFormat="1" ht="12">
      <c r="A35" s="958" t="s">
        <v>126</v>
      </c>
      <c r="B35" s="958"/>
      <c r="C35" s="958"/>
      <c r="D35" s="958"/>
      <c r="E35" s="958"/>
      <c r="F35" s="958"/>
    </row>
    <row r="36" spans="1:6" s="5" customFormat="1" ht="12">
      <c r="A36" s="12"/>
      <c r="B36" s="12"/>
      <c r="C36" s="12"/>
      <c r="D36" s="12"/>
      <c r="E36" s="12"/>
      <c r="F36" s="12"/>
    </row>
    <row r="37" spans="1:6" s="5" customFormat="1" ht="12">
      <c r="A37" s="149" t="s">
        <v>377</v>
      </c>
      <c r="B37" s="140">
        <v>90371.6</v>
      </c>
      <c r="C37" s="140">
        <v>107948.1</v>
      </c>
      <c r="D37" s="140">
        <v>146365.9</v>
      </c>
      <c r="E37" s="140">
        <v>204302.1</v>
      </c>
      <c r="F37" s="140">
        <v>294456.59999999998</v>
      </c>
    </row>
    <row r="38" spans="1:6" s="5" customFormat="1" ht="12">
      <c r="A38" s="47"/>
      <c r="B38" s="13"/>
      <c r="C38" s="12"/>
      <c r="D38" s="12"/>
      <c r="E38" s="12"/>
      <c r="F38" s="12"/>
    </row>
    <row r="39" spans="1:6" s="5" customFormat="1" ht="12">
      <c r="A39" s="47" t="s">
        <v>105</v>
      </c>
      <c r="B39" s="13">
        <v>2102.9</v>
      </c>
      <c r="C39" s="13">
        <v>5288.8</v>
      </c>
      <c r="D39" s="13">
        <v>8341.7999999999993</v>
      </c>
      <c r="E39" s="13">
        <v>13051.5</v>
      </c>
      <c r="F39" s="13">
        <v>20010.5</v>
      </c>
    </row>
    <row r="40" spans="1:6" s="5" customFormat="1" ht="12">
      <c r="A40" s="12" t="s">
        <v>256</v>
      </c>
      <c r="B40" s="13">
        <v>71.900000000000006</v>
      </c>
      <c r="C40" s="13">
        <v>338.4</v>
      </c>
      <c r="D40" s="13">
        <v>530.70000000000005</v>
      </c>
      <c r="E40" s="13">
        <v>201.9</v>
      </c>
      <c r="F40" s="13">
        <v>337.9</v>
      </c>
    </row>
    <row r="41" spans="1:6" s="5" customFormat="1" ht="12">
      <c r="A41" s="47" t="s">
        <v>106</v>
      </c>
      <c r="B41" s="13">
        <v>88196.800000000003</v>
      </c>
      <c r="C41" s="13">
        <v>102320.9</v>
      </c>
      <c r="D41" s="13">
        <v>137493.4</v>
      </c>
      <c r="E41" s="13">
        <v>191048.7</v>
      </c>
      <c r="F41" s="13">
        <v>274108.2</v>
      </c>
    </row>
    <row r="42" spans="1:6" s="5" customFormat="1" ht="12">
      <c r="A42" s="47"/>
      <c r="B42" s="12"/>
      <c r="C42" s="13"/>
      <c r="D42" s="13"/>
      <c r="E42" s="12"/>
      <c r="F42" s="12"/>
    </row>
    <row r="43" spans="1:6" s="5" customFormat="1" ht="12">
      <c r="A43" s="981" t="s">
        <v>409</v>
      </c>
      <c r="B43" s="981"/>
      <c r="C43" s="981"/>
      <c r="D43" s="981"/>
      <c r="E43" s="981"/>
      <c r="F43" s="981"/>
    </row>
    <row r="44" spans="1:6" s="5" customFormat="1" ht="12">
      <c r="A44" s="274"/>
      <c r="B44" s="12"/>
      <c r="C44" s="12"/>
      <c r="D44" s="13"/>
      <c r="E44" s="12"/>
      <c r="F44" s="12"/>
    </row>
    <row r="45" spans="1:6" s="5" customFormat="1">
      <c r="A45" s="149" t="s">
        <v>377</v>
      </c>
      <c r="B45" s="139">
        <v>100</v>
      </c>
      <c r="C45" s="139">
        <v>100</v>
      </c>
      <c r="D45" s="139">
        <v>100</v>
      </c>
      <c r="E45" s="139">
        <v>100</v>
      </c>
      <c r="F45" s="103">
        <v>100</v>
      </c>
    </row>
    <row r="46" spans="1:6" s="5" customFormat="1">
      <c r="A46" s="47"/>
      <c r="B46" s="12"/>
      <c r="C46" s="12"/>
      <c r="D46" s="12"/>
      <c r="F46" s="4"/>
    </row>
    <row r="47" spans="1:6" s="5" customFormat="1">
      <c r="A47" s="47" t="s">
        <v>105</v>
      </c>
      <c r="B47" s="47">
        <v>2.2999999999999998</v>
      </c>
      <c r="C47" s="12">
        <v>4.9000000000000004</v>
      </c>
      <c r="D47" s="12">
        <v>5.7</v>
      </c>
      <c r="E47" s="5">
        <v>6.4</v>
      </c>
      <c r="F47" s="4">
        <v>6.8</v>
      </c>
    </row>
    <row r="48" spans="1:6" s="5" customFormat="1">
      <c r="A48" s="12" t="s">
        <v>256</v>
      </c>
      <c r="B48" s="47">
        <v>0.1</v>
      </c>
      <c r="C48" s="12">
        <v>0.3</v>
      </c>
      <c r="D48" s="12">
        <v>0.4</v>
      </c>
      <c r="E48" s="5">
        <v>0.1</v>
      </c>
      <c r="F48" s="4">
        <v>0.1</v>
      </c>
    </row>
    <row r="49" spans="1:6" s="5" customFormat="1">
      <c r="A49" s="47" t="s">
        <v>106</v>
      </c>
      <c r="B49" s="47">
        <v>97.6</v>
      </c>
      <c r="C49" s="12">
        <v>94.8</v>
      </c>
      <c r="D49" s="12">
        <v>93.9</v>
      </c>
      <c r="E49" s="5">
        <v>93.5</v>
      </c>
      <c r="F49" s="4">
        <v>93.1</v>
      </c>
    </row>
    <row r="50" spans="1:6" s="5" customFormat="1" thickBot="1">
      <c r="A50" s="55"/>
      <c r="B50" s="55"/>
      <c r="C50" s="55"/>
      <c r="D50" s="55"/>
      <c r="E50" s="55"/>
      <c r="F50" s="31"/>
    </row>
  </sheetData>
  <mergeCells count="7">
    <mergeCell ref="A43:F43"/>
    <mergeCell ref="C8:C9"/>
    <mergeCell ref="D8:F8"/>
    <mergeCell ref="A2:F2"/>
    <mergeCell ref="A19:F19"/>
    <mergeCell ref="A11:F11"/>
    <mergeCell ref="A35:F35"/>
  </mergeCells>
  <phoneticPr fontId="0" type="noConversion"/>
  <hyperlinks>
    <hyperlink ref="A1" location="Содержание!A1" display="Вернуться в содержание" xr:uid="{A0A5C8F4-AB86-44E4-80C7-B2700A0C71C9}"/>
  </hyperlinks>
  <pageMargins left="0.78740157480314965" right="0.78740157480314965" top="0.78740157480314965" bottom="0.78740157480314965" header="0.51181102362204722" footer="0.51181102362204722"/>
  <pageSetup paperSize="9" firstPageNumber="193" orientation="portrait" useFirstPageNumber="1" r:id="rId1"/>
  <headerFooter alignWithMargins="0">
    <oddFooter>&amp;C&amp;"Times New Roman,обычный"&amp;9&amp;P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F52"/>
  <sheetViews>
    <sheetView zoomScaleNormal="100" workbookViewId="0">
      <selection activeCell="M33" sqref="M33"/>
    </sheetView>
  </sheetViews>
  <sheetFormatPr defaultColWidth="8.85546875" defaultRowHeight="12.75"/>
  <cols>
    <col min="1" max="1" width="30.7109375" style="4" customWidth="1"/>
    <col min="2" max="4" width="10" style="4" customWidth="1"/>
    <col min="5" max="5" width="10" style="5" customWidth="1"/>
    <col min="6" max="6" width="9.28515625" style="4" customWidth="1"/>
    <col min="7" max="16384" width="8.85546875" style="4"/>
  </cols>
  <sheetData>
    <row r="1" spans="1:6" ht="15.75">
      <c r="A1" s="635" t="s">
        <v>695</v>
      </c>
    </row>
    <row r="2" spans="1:6" ht="18" customHeight="1">
      <c r="A2" s="86" t="s">
        <v>290</v>
      </c>
      <c r="B2" s="104"/>
    </row>
    <row r="3" spans="1:6" ht="18" customHeight="1">
      <c r="A3" s="86" t="s">
        <v>321</v>
      </c>
      <c r="B3" s="104"/>
    </row>
    <row r="4" spans="1:6" ht="18" customHeight="1" thickBot="1">
      <c r="A4" s="169"/>
      <c r="B4" s="105"/>
      <c r="C4" s="105"/>
      <c r="D4" s="105"/>
      <c r="E4" s="78"/>
      <c r="F4" s="78"/>
    </row>
    <row r="5" spans="1:6" s="5" customFormat="1" ht="18" customHeight="1" thickBot="1">
      <c r="A5" s="87"/>
      <c r="B5" s="208">
        <v>2021</v>
      </c>
      <c r="C5" s="208">
        <v>2022</v>
      </c>
      <c r="D5" s="208">
        <v>2023</v>
      </c>
      <c r="E5" s="208">
        <v>2024</v>
      </c>
      <c r="F5" s="208">
        <v>2025</v>
      </c>
    </row>
    <row r="6" spans="1:6" s="5" customFormat="1" ht="13.5" customHeight="1">
      <c r="A6" s="61"/>
    </row>
    <row r="7" spans="1:6" s="5" customFormat="1" ht="13.5" customHeight="1">
      <c r="A7" s="958" t="s">
        <v>126</v>
      </c>
      <c r="B7" s="958"/>
      <c r="C7" s="958"/>
      <c r="D7" s="958"/>
      <c r="E7" s="958"/>
      <c r="F7" s="958"/>
    </row>
    <row r="8" spans="1:6" s="5" customFormat="1" ht="13.5" customHeight="1">
      <c r="A8" s="61"/>
    </row>
    <row r="9" spans="1:6" s="5" customFormat="1" ht="12.75" customHeight="1">
      <c r="A9" s="107" t="s">
        <v>404</v>
      </c>
      <c r="B9" s="70">
        <v>90371.6</v>
      </c>
      <c r="C9" s="70">
        <v>107948.1</v>
      </c>
      <c r="D9" s="70">
        <v>146365.9</v>
      </c>
      <c r="E9" s="70">
        <v>204302.1</v>
      </c>
      <c r="F9" s="70">
        <v>294456.59999999998</v>
      </c>
    </row>
    <row r="10" spans="1:6" s="5" customFormat="1" ht="12.75" customHeight="1">
      <c r="A10" s="107"/>
    </row>
    <row r="11" spans="1:6" s="5" customFormat="1" ht="12.75" customHeight="1">
      <c r="A11" s="108" t="s">
        <v>390</v>
      </c>
      <c r="B11" s="21">
        <v>826.1</v>
      </c>
      <c r="C11" s="21">
        <v>1217</v>
      </c>
      <c r="D11" s="21">
        <v>1560.4</v>
      </c>
      <c r="E11" s="21">
        <v>1730</v>
      </c>
      <c r="F11" s="21">
        <v>2337.3000000000002</v>
      </c>
    </row>
    <row r="12" spans="1:6" s="5" customFormat="1" ht="13.9" customHeight="1">
      <c r="A12" s="72" t="s">
        <v>230</v>
      </c>
      <c r="B12" s="21">
        <v>7112.7</v>
      </c>
      <c r="C12" s="21">
        <v>9004.4</v>
      </c>
      <c r="D12" s="21">
        <v>12707.5</v>
      </c>
      <c r="E12" s="21">
        <v>22947.9</v>
      </c>
      <c r="F12" s="21">
        <v>42243.7</v>
      </c>
    </row>
    <row r="13" spans="1:6" s="5" customFormat="1" ht="12.75" customHeight="1">
      <c r="A13" s="73" t="s">
        <v>231</v>
      </c>
      <c r="B13" s="21">
        <v>5677.3</v>
      </c>
      <c r="C13" s="21">
        <v>7391.6</v>
      </c>
      <c r="D13" s="21">
        <v>9062.2999999999993</v>
      </c>
      <c r="E13" s="21">
        <v>11870.8</v>
      </c>
      <c r="F13" s="21">
        <v>14454.6</v>
      </c>
    </row>
    <row r="14" spans="1:6" s="5" customFormat="1" ht="12.75" customHeight="1">
      <c r="A14" s="108" t="s">
        <v>391</v>
      </c>
      <c r="B14" s="21">
        <v>1749.2</v>
      </c>
      <c r="C14" s="21">
        <v>1746.7</v>
      </c>
      <c r="D14" s="21">
        <v>2436</v>
      </c>
      <c r="E14" s="21">
        <v>3249.5</v>
      </c>
      <c r="F14" s="21">
        <v>5102</v>
      </c>
    </row>
    <row r="15" spans="1:6" s="5" customFormat="1" ht="12.75" customHeight="1">
      <c r="A15" s="108" t="s">
        <v>392</v>
      </c>
      <c r="B15" s="21">
        <v>4961.2</v>
      </c>
      <c r="C15" s="21">
        <v>6500.5</v>
      </c>
      <c r="D15" s="21">
        <v>7733</v>
      </c>
      <c r="E15" s="21">
        <v>10093.6</v>
      </c>
      <c r="F15" s="21">
        <v>13951.3</v>
      </c>
    </row>
    <row r="16" spans="1:6" s="5" customFormat="1" ht="12.75" customHeight="1">
      <c r="A16" s="108" t="s">
        <v>393</v>
      </c>
      <c r="B16" s="21">
        <v>1322</v>
      </c>
      <c r="C16" s="21">
        <v>2020.4</v>
      </c>
      <c r="D16" s="21">
        <v>2835.3</v>
      </c>
      <c r="E16" s="21">
        <v>4152.8999999999996</v>
      </c>
      <c r="F16" s="21">
        <v>6777.4</v>
      </c>
    </row>
    <row r="17" spans="1:6" s="5" customFormat="1" ht="12.75" customHeight="1">
      <c r="A17" s="108" t="s">
        <v>394</v>
      </c>
      <c r="B17" s="21">
        <v>12221.7</v>
      </c>
      <c r="C17" s="21">
        <v>14944.2</v>
      </c>
      <c r="D17" s="21">
        <v>21330</v>
      </c>
      <c r="E17" s="21">
        <v>24234.799999999999</v>
      </c>
      <c r="F17" s="21">
        <v>25509.7</v>
      </c>
    </row>
    <row r="18" spans="1:6" s="5" customFormat="1" ht="12.75" customHeight="1">
      <c r="A18" s="73" t="s">
        <v>319</v>
      </c>
      <c r="B18" s="21">
        <v>45620.9</v>
      </c>
      <c r="C18" s="21">
        <v>52645.4</v>
      </c>
      <c r="D18" s="21">
        <v>72534.3</v>
      </c>
      <c r="E18" s="21">
        <v>102289.2</v>
      </c>
      <c r="F18" s="21">
        <v>153549.1</v>
      </c>
    </row>
    <row r="19" spans="1:6" s="5" customFormat="1" ht="12.75" customHeight="1">
      <c r="A19" s="74" t="s">
        <v>215</v>
      </c>
      <c r="B19" s="21">
        <v>10880.5</v>
      </c>
      <c r="C19" s="21">
        <v>12477.9</v>
      </c>
      <c r="D19" s="21">
        <v>16167.1</v>
      </c>
      <c r="E19" s="21">
        <v>23733.4</v>
      </c>
      <c r="F19" s="21">
        <v>30531.5</v>
      </c>
    </row>
    <row r="20" spans="1:6" s="5" customFormat="1" ht="12.75" customHeight="1">
      <c r="A20" s="108"/>
      <c r="B20" s="419"/>
      <c r="C20" s="419"/>
      <c r="D20" s="419"/>
      <c r="E20" s="419"/>
      <c r="F20" s="419"/>
    </row>
    <row r="21" spans="1:6" s="5" customFormat="1" ht="12">
      <c r="A21" s="981" t="s">
        <v>409</v>
      </c>
      <c r="B21" s="981"/>
      <c r="C21" s="981"/>
      <c r="D21" s="981"/>
      <c r="E21" s="981"/>
      <c r="F21" s="981"/>
    </row>
    <row r="22" spans="1:6" s="5" customFormat="1" ht="12">
      <c r="A22" s="693"/>
      <c r="B22" s="104"/>
    </row>
    <row r="23" spans="1:6" s="5" customFormat="1" ht="12">
      <c r="A23" s="107" t="s">
        <v>404</v>
      </c>
      <c r="B23" s="368">
        <v>100</v>
      </c>
      <c r="C23" s="368">
        <v>100</v>
      </c>
      <c r="D23" s="368">
        <v>100</v>
      </c>
      <c r="E23" s="368">
        <v>100</v>
      </c>
      <c r="F23" s="368">
        <v>100</v>
      </c>
    </row>
    <row r="24" spans="1:6" s="5" customFormat="1" ht="12">
      <c r="A24" s="107"/>
    </row>
    <row r="25" spans="1:6" s="5" customFormat="1" ht="12">
      <c r="A25" s="108" t="s">
        <v>390</v>
      </c>
      <c r="B25" s="21">
        <v>0.9</v>
      </c>
      <c r="C25" s="21">
        <v>1.1000000000000001</v>
      </c>
      <c r="D25" s="10">
        <v>1.1000000000000001</v>
      </c>
      <c r="E25" s="5">
        <v>0.9</v>
      </c>
      <c r="F25" s="5">
        <v>0.8</v>
      </c>
    </row>
    <row r="26" spans="1:6" s="5" customFormat="1" ht="12.75" customHeight="1">
      <c r="A26" s="72" t="s">
        <v>230</v>
      </c>
      <c r="B26" s="21">
        <v>7.9</v>
      </c>
      <c r="C26" s="21">
        <v>8.3000000000000007</v>
      </c>
      <c r="D26" s="10">
        <v>8.6999999999999993</v>
      </c>
      <c r="E26" s="5">
        <v>11.2</v>
      </c>
      <c r="F26" s="5">
        <v>14.3</v>
      </c>
    </row>
    <row r="27" spans="1:6" s="5" customFormat="1" ht="12">
      <c r="A27" s="73" t="s">
        <v>231</v>
      </c>
      <c r="B27" s="21">
        <v>6.3</v>
      </c>
      <c r="C27" s="21">
        <v>6.9</v>
      </c>
      <c r="D27" s="10">
        <v>6.2</v>
      </c>
      <c r="E27" s="5">
        <v>5.8</v>
      </c>
      <c r="F27" s="5">
        <v>4.9000000000000004</v>
      </c>
    </row>
    <row r="28" spans="1:6" s="5" customFormat="1" ht="12.75" customHeight="1">
      <c r="A28" s="108" t="s">
        <v>391</v>
      </c>
      <c r="B28" s="21">
        <v>1.9</v>
      </c>
      <c r="C28" s="21">
        <v>1.6</v>
      </c>
      <c r="D28" s="10">
        <v>1.7</v>
      </c>
      <c r="E28" s="5">
        <v>1.6</v>
      </c>
      <c r="F28" s="5">
        <v>1.7</v>
      </c>
    </row>
    <row r="29" spans="1:6" s="5" customFormat="1" ht="12">
      <c r="A29" s="108" t="s">
        <v>392</v>
      </c>
      <c r="B29" s="21">
        <v>5.5</v>
      </c>
      <c r="C29" s="21">
        <v>6</v>
      </c>
      <c r="D29" s="10">
        <v>5.3</v>
      </c>
      <c r="E29" s="5">
        <v>4.9000000000000004</v>
      </c>
      <c r="F29" s="5">
        <v>4.7</v>
      </c>
    </row>
    <row r="30" spans="1:6" s="5" customFormat="1" ht="12">
      <c r="A30" s="108" t="s">
        <v>393</v>
      </c>
      <c r="B30" s="21">
        <v>1.5</v>
      </c>
      <c r="C30" s="21">
        <v>1.9</v>
      </c>
      <c r="D30" s="10">
        <v>1.9</v>
      </c>
      <c r="E30" s="5">
        <v>2</v>
      </c>
      <c r="F30" s="5">
        <v>2.2999999999999998</v>
      </c>
    </row>
    <row r="31" spans="1:6" s="5" customFormat="1" ht="12">
      <c r="A31" s="108" t="s">
        <v>394</v>
      </c>
      <c r="B31" s="21">
        <v>13.5</v>
      </c>
      <c r="C31" s="21">
        <v>13.8</v>
      </c>
      <c r="D31" s="10">
        <v>14.6</v>
      </c>
      <c r="E31" s="5">
        <v>11.9</v>
      </c>
      <c r="F31" s="5">
        <v>8.6999999999999993</v>
      </c>
    </row>
    <row r="32" spans="1:6" s="5" customFormat="1" ht="12">
      <c r="A32" s="73" t="s">
        <v>319</v>
      </c>
      <c r="B32" s="21">
        <v>50.5</v>
      </c>
      <c r="C32" s="21">
        <v>48.8</v>
      </c>
      <c r="D32" s="10">
        <v>49.5</v>
      </c>
      <c r="E32" s="5">
        <v>50.1</v>
      </c>
      <c r="F32" s="5">
        <v>52.2</v>
      </c>
    </row>
    <row r="33" spans="1:6" s="5" customFormat="1" ht="12">
      <c r="A33" s="74" t="s">
        <v>215</v>
      </c>
      <c r="B33" s="21">
        <v>12</v>
      </c>
      <c r="C33" s="21">
        <v>11.6</v>
      </c>
      <c r="D33" s="10">
        <v>11</v>
      </c>
      <c r="E33" s="5">
        <v>11.6</v>
      </c>
      <c r="F33" s="5">
        <v>10.4</v>
      </c>
    </row>
    <row r="34" spans="1:6" s="5" customFormat="1" thickBot="1">
      <c r="A34" s="31"/>
      <c r="B34" s="38"/>
      <c r="C34" s="38"/>
      <c r="D34" s="38"/>
      <c r="E34" s="38"/>
      <c r="F34" s="31"/>
    </row>
    <row r="50" spans="1:2" ht="15.75">
      <c r="A50" s="111"/>
      <c r="B50" s="111"/>
    </row>
    <row r="51" spans="1:2" ht="15.75">
      <c r="A51" s="11"/>
      <c r="B51" s="112"/>
    </row>
    <row r="52" spans="1:2">
      <c r="A52" s="110"/>
      <c r="B52" s="110"/>
    </row>
  </sheetData>
  <mergeCells count="2">
    <mergeCell ref="A21:F21"/>
    <mergeCell ref="A7:F7"/>
  </mergeCells>
  <phoneticPr fontId="0" type="noConversion"/>
  <hyperlinks>
    <hyperlink ref="A1" location="Содержание!A1" display="Вернуться в содержание" xr:uid="{E8120AA3-69BB-443D-B19D-1E569FE6AD09}"/>
  </hyperlinks>
  <pageMargins left="0.78740157480314965" right="0.78740157480314965" top="0.78740157480314965" bottom="0.78740157480314965" header="0.51181102362204722" footer="0.51181102362204722"/>
  <pageSetup paperSize="9" firstPageNumber="194" orientation="portrait" useFirstPageNumber="1" r:id="rId1"/>
  <headerFooter alignWithMargins="0">
    <oddFooter>&amp;C&amp;"Times New Roman,обычный"&amp;9&amp;P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M54"/>
  <sheetViews>
    <sheetView zoomScaleNormal="100" workbookViewId="0">
      <selection activeCell="K37" sqref="K37"/>
    </sheetView>
  </sheetViews>
  <sheetFormatPr defaultRowHeight="12.75"/>
  <cols>
    <col min="1" max="1" width="36.7109375" customWidth="1"/>
    <col min="2" max="5" width="9.5703125" customWidth="1"/>
    <col min="6" max="6" width="9.5703125" style="155" customWidth="1"/>
    <col min="7" max="7" width="13.42578125" customWidth="1"/>
    <col min="8" max="8" width="12.5703125" customWidth="1"/>
    <col min="9" max="10" width="11.85546875" customWidth="1"/>
  </cols>
  <sheetData>
    <row r="1" spans="1:13" ht="15.75">
      <c r="A1" s="635" t="s">
        <v>695</v>
      </c>
    </row>
    <row r="2" spans="1:13" s="4" customFormat="1" ht="18" customHeight="1">
      <c r="A2" s="11" t="s">
        <v>291</v>
      </c>
      <c r="F2" s="5"/>
    </row>
    <row r="3" spans="1:13" s="4" customFormat="1" ht="18" customHeight="1">
      <c r="A3" s="11" t="s">
        <v>110</v>
      </c>
      <c r="E3" s="28"/>
      <c r="F3" s="8"/>
    </row>
    <row r="4" spans="1:13" s="4" customFormat="1" ht="18" customHeight="1" thickBot="1">
      <c r="A4" s="127"/>
      <c r="F4" s="5"/>
    </row>
    <row r="5" spans="1:13" s="64" customFormat="1" ht="18" customHeight="1" thickBot="1">
      <c r="A5" s="114"/>
      <c r="B5" s="168">
        <v>2021</v>
      </c>
      <c r="C5" s="168">
        <v>2022</v>
      </c>
      <c r="D5" s="168">
        <v>2023</v>
      </c>
      <c r="E5" s="168">
        <v>2024</v>
      </c>
      <c r="F5" s="168">
        <v>2025</v>
      </c>
      <c r="H5" s="275"/>
    </row>
    <row r="6" spans="1:13" s="5" customFormat="1" ht="13.15" customHeight="1">
      <c r="H6" s="70"/>
    </row>
    <row r="7" spans="1:13" s="5" customFormat="1" ht="13.15" customHeight="1">
      <c r="A7" s="958" t="s">
        <v>126</v>
      </c>
      <c r="B7" s="958"/>
      <c r="C7" s="958"/>
      <c r="D7" s="958"/>
      <c r="E7" s="958"/>
      <c r="F7" s="958"/>
      <c r="H7" s="70"/>
    </row>
    <row r="8" spans="1:13" s="5" customFormat="1" ht="13.15" customHeight="1">
      <c r="G8" s="694"/>
    </row>
    <row r="9" spans="1:13" s="5" customFormat="1" ht="12">
      <c r="A9" s="115" t="s">
        <v>383</v>
      </c>
      <c r="B9" s="70">
        <v>90371.6</v>
      </c>
      <c r="C9" s="70">
        <v>107948.1</v>
      </c>
      <c r="D9" s="70">
        <v>146365.9</v>
      </c>
      <c r="E9" s="70">
        <v>204302.1</v>
      </c>
      <c r="F9" s="70">
        <v>294456.59999999998</v>
      </c>
      <c r="G9" s="276"/>
      <c r="H9" s="276"/>
    </row>
    <row r="10" spans="1:13" s="5" customFormat="1" ht="12">
      <c r="A10" s="115"/>
      <c r="B10" s="21"/>
      <c r="C10" s="21"/>
      <c r="D10" s="21"/>
      <c r="E10" s="21"/>
      <c r="F10" s="21"/>
      <c r="H10" s="276"/>
    </row>
    <row r="11" spans="1:13" s="5" customFormat="1" ht="12">
      <c r="A11" s="116" t="s">
        <v>344</v>
      </c>
      <c r="B11" s="21"/>
      <c r="C11" s="21"/>
      <c r="D11" s="21"/>
      <c r="E11" s="21"/>
      <c r="F11" s="21"/>
      <c r="H11" s="276"/>
    </row>
    <row r="12" spans="1:13" s="5" customFormat="1" ht="12">
      <c r="A12" s="116" t="s">
        <v>345</v>
      </c>
      <c r="B12" s="21">
        <v>46905.9</v>
      </c>
      <c r="C12" s="21">
        <v>52612.7</v>
      </c>
      <c r="D12" s="21">
        <v>75058.600000000006</v>
      </c>
      <c r="E12" s="21">
        <v>110936</v>
      </c>
      <c r="F12" s="21">
        <v>169081.9</v>
      </c>
      <c r="G12" s="694"/>
      <c r="H12" s="10"/>
      <c r="J12" s="10"/>
      <c r="K12" s="10"/>
      <c r="L12" s="10"/>
      <c r="M12" s="10"/>
    </row>
    <row r="13" spans="1:13" s="5" customFormat="1" ht="12">
      <c r="A13" s="73" t="s">
        <v>343</v>
      </c>
      <c r="B13" s="21">
        <v>41540.699999999997</v>
      </c>
      <c r="C13" s="21">
        <v>54097.599999999999</v>
      </c>
      <c r="D13" s="21">
        <v>68480.7</v>
      </c>
      <c r="E13" s="21">
        <v>88069.4</v>
      </c>
      <c r="F13" s="21">
        <v>118532.1</v>
      </c>
      <c r="G13" s="694"/>
      <c r="H13" s="10"/>
      <c r="J13" s="10"/>
      <c r="K13" s="10"/>
      <c r="L13" s="10"/>
      <c r="M13" s="10"/>
    </row>
    <row r="14" spans="1:13" s="5" customFormat="1" ht="13.15" customHeight="1">
      <c r="A14" s="73" t="s">
        <v>361</v>
      </c>
      <c r="B14" s="21"/>
      <c r="C14" s="21"/>
      <c r="D14" s="21"/>
      <c r="E14" s="21"/>
      <c r="F14" s="21"/>
      <c r="G14" s="10"/>
      <c r="H14" s="10"/>
      <c r="J14" s="10"/>
      <c r="K14" s="10"/>
      <c r="L14" s="10"/>
    </row>
    <row r="15" spans="1:13" s="5" customFormat="1" ht="12.75" customHeight="1">
      <c r="A15" s="116" t="s">
        <v>338</v>
      </c>
      <c r="B15" s="21"/>
      <c r="C15" s="21"/>
      <c r="D15" s="21"/>
      <c r="E15" s="21"/>
      <c r="F15" s="21"/>
      <c r="H15" s="10"/>
      <c r="J15" s="10"/>
      <c r="K15" s="10"/>
      <c r="L15" s="10"/>
    </row>
    <row r="16" spans="1:13" s="5" customFormat="1" ht="12">
      <c r="A16" s="116" t="s">
        <v>347</v>
      </c>
      <c r="B16" s="21">
        <v>41521</v>
      </c>
      <c r="C16" s="21">
        <v>54052.7</v>
      </c>
      <c r="D16" s="21">
        <v>68394.600000000006</v>
      </c>
      <c r="E16" s="21">
        <v>86870.7</v>
      </c>
      <c r="F16" s="21">
        <v>116818.8</v>
      </c>
      <c r="G16" s="695"/>
      <c r="H16" s="10"/>
      <c r="J16" s="10"/>
      <c r="K16" s="10"/>
      <c r="L16" s="10"/>
    </row>
    <row r="17" spans="1:12" s="5" customFormat="1" ht="12">
      <c r="A17" s="73" t="s">
        <v>346</v>
      </c>
      <c r="B17" s="21">
        <v>1925</v>
      </c>
      <c r="C17" s="21">
        <v>1237.8</v>
      </c>
      <c r="D17" s="21">
        <v>2826.6</v>
      </c>
      <c r="E17" s="21">
        <v>5296.7</v>
      </c>
      <c r="F17" s="21">
        <v>6842.6</v>
      </c>
      <c r="G17" s="694"/>
      <c r="H17" s="10"/>
      <c r="J17" s="10"/>
      <c r="K17" s="10"/>
      <c r="L17" s="10"/>
    </row>
    <row r="18" spans="1:12" s="5" customFormat="1" ht="12">
      <c r="G18" s="116"/>
      <c r="H18" s="10"/>
      <c r="I18" s="10"/>
      <c r="L18" s="10"/>
    </row>
    <row r="19" spans="1:12" s="5" customFormat="1" ht="12">
      <c r="A19" s="981" t="s">
        <v>409</v>
      </c>
      <c r="B19" s="981"/>
      <c r="C19" s="981"/>
      <c r="D19" s="981"/>
      <c r="E19" s="981"/>
      <c r="F19" s="981"/>
      <c r="G19" s="73"/>
      <c r="H19" s="258"/>
      <c r="L19" s="10"/>
    </row>
    <row r="20" spans="1:12" s="5" customFormat="1" ht="12">
      <c r="F20" s="10"/>
      <c r="G20" s="73"/>
      <c r="H20" s="23"/>
    </row>
    <row r="21" spans="1:12" s="5" customFormat="1" ht="12" customHeight="1">
      <c r="A21" s="115" t="s">
        <v>383</v>
      </c>
      <c r="B21" s="346">
        <v>100</v>
      </c>
      <c r="C21" s="346">
        <v>100</v>
      </c>
      <c r="D21" s="62">
        <v>100</v>
      </c>
      <c r="E21" s="62">
        <v>100</v>
      </c>
      <c r="F21" s="124">
        <v>100</v>
      </c>
      <c r="G21" s="73"/>
      <c r="I21" s="290"/>
    </row>
    <row r="22" spans="1:12" s="5" customFormat="1" ht="12" customHeight="1">
      <c r="A22" s="115"/>
      <c r="B22" s="21"/>
      <c r="C22" s="21"/>
      <c r="H22" s="8"/>
      <c r="I22" s="8"/>
      <c r="K22" s="124"/>
    </row>
    <row r="23" spans="1:12" s="155" customFormat="1" ht="12" customHeight="1">
      <c r="A23" s="116" t="s">
        <v>344</v>
      </c>
      <c r="B23" s="21"/>
      <c r="C23" s="21"/>
      <c r="D23" s="5"/>
      <c r="G23" s="44"/>
      <c r="H23" s="8"/>
      <c r="I23" s="8"/>
    </row>
    <row r="24" spans="1:12" s="155" customFormat="1" ht="12" customHeight="1">
      <c r="A24" s="116" t="s">
        <v>345</v>
      </c>
      <c r="B24" s="21">
        <v>51.9</v>
      </c>
      <c r="C24" s="21">
        <v>48.7</v>
      </c>
      <c r="D24" s="5">
        <v>51.3</v>
      </c>
      <c r="E24" s="5">
        <v>54.3</v>
      </c>
      <c r="F24" s="5">
        <v>57.4</v>
      </c>
      <c r="G24" s="561"/>
      <c r="H24" s="561"/>
      <c r="I24" s="10"/>
      <c r="J24" s="696"/>
      <c r="L24" s="696"/>
    </row>
    <row r="25" spans="1:12" s="155" customFormat="1" ht="12" customHeight="1">
      <c r="A25" s="73" t="s">
        <v>343</v>
      </c>
      <c r="B25" s="21">
        <v>46</v>
      </c>
      <c r="C25" s="21">
        <v>50.1</v>
      </c>
      <c r="D25" s="5">
        <v>46.8</v>
      </c>
      <c r="E25" s="5">
        <v>43.1</v>
      </c>
      <c r="F25" s="5">
        <v>40.299999999999997</v>
      </c>
      <c r="G25" s="561"/>
      <c r="H25" s="561"/>
      <c r="I25" s="10"/>
      <c r="J25" s="696"/>
      <c r="L25" s="696"/>
    </row>
    <row r="26" spans="1:12" s="155" customFormat="1" ht="12" customHeight="1">
      <c r="A26" s="73" t="s">
        <v>361</v>
      </c>
      <c r="B26" s="21"/>
      <c r="C26" s="21"/>
      <c r="D26" s="5"/>
      <c r="E26" s="5"/>
      <c r="F26" s="5"/>
      <c r="G26" s="561"/>
      <c r="H26" s="561"/>
      <c r="I26" s="10"/>
      <c r="J26" s="696"/>
      <c r="L26" s="696"/>
    </row>
    <row r="27" spans="1:12" s="155" customFormat="1" ht="12.75" customHeight="1">
      <c r="A27" s="116" t="s">
        <v>338</v>
      </c>
      <c r="B27" s="21"/>
      <c r="C27" s="21"/>
      <c r="D27" s="5"/>
      <c r="E27" s="5"/>
      <c r="F27" s="5"/>
      <c r="G27" s="561"/>
      <c r="H27" s="561"/>
      <c r="I27" s="10"/>
    </row>
    <row r="28" spans="1:12" s="155" customFormat="1" ht="12" customHeight="1">
      <c r="A28" s="116" t="s">
        <v>347</v>
      </c>
      <c r="B28" s="21">
        <v>46</v>
      </c>
      <c r="C28" s="21">
        <v>50.1</v>
      </c>
      <c r="D28" s="5">
        <v>46.7</v>
      </c>
      <c r="E28" s="10">
        <v>42.5</v>
      </c>
      <c r="F28" s="10">
        <v>39.700000000000003</v>
      </c>
      <c r="G28" s="561"/>
      <c r="H28" s="561"/>
      <c r="I28" s="10"/>
    </row>
    <row r="29" spans="1:12" s="155" customFormat="1" ht="12" customHeight="1">
      <c r="A29" s="73" t="s">
        <v>346</v>
      </c>
      <c r="B29" s="21">
        <v>2.1</v>
      </c>
      <c r="C29" s="21">
        <v>1.2</v>
      </c>
      <c r="D29" s="5">
        <v>1.9</v>
      </c>
      <c r="E29" s="5">
        <v>2.6</v>
      </c>
      <c r="F29" s="5">
        <v>2.2999999999999998</v>
      </c>
      <c r="G29" s="561"/>
      <c r="H29" s="561"/>
      <c r="I29" s="10"/>
    </row>
    <row r="30" spans="1:12" s="155" customFormat="1" ht="12" customHeight="1" thickBot="1">
      <c r="A30" s="492"/>
      <c r="B30" s="492"/>
      <c r="C30" s="492"/>
      <c r="D30" s="492"/>
      <c r="E30" s="492"/>
      <c r="F30" s="492"/>
      <c r="G30" s="561"/>
      <c r="H30" s="561"/>
    </row>
    <row r="31" spans="1:12" s="155" customFormat="1" ht="12">
      <c r="E31" s="5"/>
      <c r="F31" s="5"/>
      <c r="H31" s="696"/>
    </row>
    <row r="32" spans="1:12" s="155" customFormat="1" ht="12">
      <c r="E32" s="5"/>
      <c r="F32" s="5"/>
      <c r="H32" s="696"/>
    </row>
    <row r="33" spans="1:10">
      <c r="E33" s="5"/>
      <c r="F33" s="5"/>
      <c r="H33" s="18"/>
    </row>
    <row r="34" spans="1:10">
      <c r="E34" s="5"/>
      <c r="F34" s="5"/>
    </row>
    <row r="35" spans="1:10" ht="18" customHeight="1">
      <c r="A35" s="101" t="s">
        <v>292</v>
      </c>
      <c r="B35" s="117"/>
      <c r="C35" s="117"/>
      <c r="D35" s="48"/>
      <c r="E35" s="117"/>
      <c r="F35" s="117"/>
      <c r="J35" s="18"/>
    </row>
    <row r="36" spans="1:10" ht="18" customHeight="1" thickBot="1">
      <c r="A36" s="171"/>
      <c r="B36" s="123"/>
      <c r="C36" s="144"/>
      <c r="D36" s="145"/>
      <c r="E36" s="283"/>
      <c r="F36" s="117"/>
      <c r="J36" s="18"/>
    </row>
    <row r="37" spans="1:10" s="155" customFormat="1" ht="18" customHeight="1" thickBot="1">
      <c r="A37" s="118"/>
      <c r="B37" s="168">
        <v>2021</v>
      </c>
      <c r="C37" s="168">
        <v>2022</v>
      </c>
      <c r="D37" s="168">
        <v>2023</v>
      </c>
      <c r="E37" s="168">
        <v>2024</v>
      </c>
      <c r="F37" s="168">
        <v>2025</v>
      </c>
      <c r="J37" s="696"/>
    </row>
    <row r="38" spans="1:10" s="155" customFormat="1" ht="12">
      <c r="A38" s="48"/>
      <c r="B38" s="48"/>
      <c r="C38" s="63"/>
      <c r="D38" s="63"/>
      <c r="E38" s="63"/>
      <c r="F38" s="119"/>
    </row>
    <row r="39" spans="1:10" s="155" customFormat="1" ht="12">
      <c r="A39" s="958" t="s">
        <v>126</v>
      </c>
      <c r="B39" s="958"/>
      <c r="C39" s="958"/>
      <c r="D39" s="958"/>
      <c r="E39" s="958"/>
      <c r="F39" s="958"/>
    </row>
    <row r="40" spans="1:10" s="155" customFormat="1" ht="12">
      <c r="A40" s="48"/>
      <c r="B40" s="48"/>
      <c r="C40" s="63"/>
      <c r="D40" s="63"/>
      <c r="E40" s="63"/>
      <c r="F40" s="119"/>
    </row>
    <row r="41" spans="1:10" s="155" customFormat="1" ht="12">
      <c r="A41" s="120" t="s">
        <v>383</v>
      </c>
      <c r="B41" s="70">
        <v>90371.6</v>
      </c>
      <c r="C41" s="70">
        <v>107948.1</v>
      </c>
      <c r="D41" s="70">
        <v>146365.9</v>
      </c>
      <c r="E41" s="70">
        <v>204302.1</v>
      </c>
      <c r="F41" s="70">
        <v>294456.59999999998</v>
      </c>
    </row>
    <row r="42" spans="1:10" s="155" customFormat="1" ht="12">
      <c r="A42" s="120"/>
      <c r="B42" s="121"/>
      <c r="C42" s="121"/>
      <c r="D42" s="121"/>
    </row>
    <row r="43" spans="1:10" s="155" customFormat="1" ht="12">
      <c r="A43" s="122" t="s">
        <v>107</v>
      </c>
      <c r="B43" s="24">
        <v>72888</v>
      </c>
      <c r="C43" s="24">
        <v>90104.6</v>
      </c>
      <c r="D43" s="24">
        <v>125052.8</v>
      </c>
      <c r="E43" s="24">
        <v>159984.29999999999</v>
      </c>
      <c r="F43" s="24">
        <v>204537.2</v>
      </c>
    </row>
    <row r="44" spans="1:10" s="155" customFormat="1" ht="12">
      <c r="A44" s="122" t="s">
        <v>108</v>
      </c>
      <c r="B44" s="24">
        <v>8052.6</v>
      </c>
      <c r="C44" s="24">
        <v>7878.1</v>
      </c>
      <c r="D44" s="24">
        <v>10972.8</v>
      </c>
      <c r="E44" s="24">
        <v>25266</v>
      </c>
      <c r="F44" s="24">
        <v>58762.400000000001</v>
      </c>
    </row>
    <row r="45" spans="1:10" s="155" customFormat="1" ht="12">
      <c r="A45" s="122" t="s">
        <v>109</v>
      </c>
      <c r="B45" s="24">
        <v>9431</v>
      </c>
      <c r="C45" s="24">
        <v>9965.4</v>
      </c>
      <c r="D45" s="24">
        <v>10340.299999999999</v>
      </c>
      <c r="E45" s="24">
        <v>19051.800000000017</v>
      </c>
      <c r="F45" s="24">
        <v>31157</v>
      </c>
    </row>
    <row r="46" spans="1:10" s="155" customFormat="1" ht="12">
      <c r="A46" s="48"/>
      <c r="B46" s="48"/>
      <c r="C46" s="48"/>
      <c r="D46" s="48"/>
      <c r="E46" s="48"/>
      <c r="F46" s="48"/>
    </row>
    <row r="47" spans="1:10" s="155" customFormat="1" ht="12">
      <c r="A47" s="981" t="s">
        <v>409</v>
      </c>
      <c r="B47" s="981"/>
      <c r="C47" s="981"/>
      <c r="D47" s="981"/>
      <c r="E47" s="981"/>
      <c r="F47" s="981"/>
    </row>
    <row r="48" spans="1:10" s="155" customFormat="1" ht="12"/>
    <row r="49" spans="1:7" s="155" customFormat="1" ht="12">
      <c r="A49" s="120" t="s">
        <v>383</v>
      </c>
      <c r="B49" s="368">
        <v>100</v>
      </c>
      <c r="C49" s="346">
        <v>100</v>
      </c>
      <c r="D49" s="346">
        <v>100</v>
      </c>
      <c r="E49" s="346">
        <v>100</v>
      </c>
      <c r="F49" s="346">
        <v>100</v>
      </c>
    </row>
    <row r="50" spans="1:7" s="155" customFormat="1" ht="12">
      <c r="A50" s="120"/>
      <c r="B50" s="121"/>
      <c r="C50" s="121"/>
      <c r="D50" s="121"/>
    </row>
    <row r="51" spans="1:7" s="155" customFormat="1" ht="12">
      <c r="A51" s="122" t="s">
        <v>107</v>
      </c>
      <c r="B51" s="24">
        <v>80.7</v>
      </c>
      <c r="C51" s="24">
        <v>83.5</v>
      </c>
      <c r="D51" s="24">
        <v>85.4</v>
      </c>
      <c r="E51" s="24">
        <v>78.3</v>
      </c>
      <c r="F51" s="24">
        <v>69.400000000000006</v>
      </c>
      <c r="G51" s="696"/>
    </row>
    <row r="52" spans="1:7" s="155" customFormat="1" ht="12">
      <c r="A52" s="122" t="s">
        <v>108</v>
      </c>
      <c r="B52" s="24">
        <v>8.9</v>
      </c>
      <c r="C52" s="24">
        <v>7.3</v>
      </c>
      <c r="D52" s="24">
        <v>7.5</v>
      </c>
      <c r="E52" s="24">
        <v>12.4</v>
      </c>
      <c r="F52" s="24">
        <v>20</v>
      </c>
      <c r="G52" s="696"/>
    </row>
    <row r="53" spans="1:7" s="155" customFormat="1" ht="12">
      <c r="A53" s="122" t="s">
        <v>109</v>
      </c>
      <c r="B53" s="24">
        <v>10.4</v>
      </c>
      <c r="C53" s="24">
        <v>9.1999999999999993</v>
      </c>
      <c r="D53" s="24">
        <v>7.1</v>
      </c>
      <c r="E53" s="24">
        <v>9.3000000000000025</v>
      </c>
      <c r="F53" s="24">
        <v>10.6</v>
      </c>
      <c r="G53" s="696"/>
    </row>
    <row r="54" spans="1:7" s="155" customFormat="1" thickBot="1">
      <c r="A54" s="492"/>
      <c r="B54" s="492"/>
      <c r="C54" s="492"/>
      <c r="D54" s="492"/>
      <c r="E54" s="492"/>
      <c r="F54" s="800"/>
    </row>
  </sheetData>
  <mergeCells count="4">
    <mergeCell ref="A19:F19"/>
    <mergeCell ref="A47:F47"/>
    <mergeCell ref="A7:F7"/>
    <mergeCell ref="A39:F39"/>
  </mergeCells>
  <phoneticPr fontId="14" type="noConversion"/>
  <hyperlinks>
    <hyperlink ref="A1" location="Содержание!A1" display="Вернуться в содержание" xr:uid="{A7A3F3E5-87BB-493A-AFB3-8592575CC91B}"/>
  </hyperlinks>
  <pageMargins left="0.78740157480314965" right="0.78740157480314965" top="0.78740157480314965" bottom="0.78740157480314965" header="0.51181102362204722" footer="0.51181102362204722"/>
  <pageSetup paperSize="9" firstPageNumber="195" orientation="portrait" useFirstPageNumber="1" r:id="rId1"/>
  <headerFooter alignWithMargins="0">
    <oddFooter>&amp;C&amp;"Times New Roman,обычный"&amp;9&amp;P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G125"/>
  <sheetViews>
    <sheetView zoomScaleNormal="100" workbookViewId="0">
      <selection activeCell="M37" sqref="M37"/>
    </sheetView>
  </sheetViews>
  <sheetFormatPr defaultColWidth="8.85546875" defaultRowHeight="12.75"/>
  <cols>
    <col min="1" max="1" width="37.5703125" style="4" customWidth="1"/>
    <col min="2" max="2" width="10" style="4" customWidth="1"/>
    <col min="3" max="4" width="8.85546875" style="5" customWidth="1"/>
    <col min="5" max="5" width="8.85546875" style="40" customWidth="1"/>
    <col min="6" max="6" width="9.5703125" style="4" customWidth="1"/>
    <col min="7" max="16384" width="8.85546875" style="4"/>
  </cols>
  <sheetData>
    <row r="1" spans="1:6" ht="15.75">
      <c r="A1" s="635" t="s">
        <v>695</v>
      </c>
    </row>
    <row r="2" spans="1:6" ht="18" customHeight="1">
      <c r="A2" s="86" t="s">
        <v>293</v>
      </c>
    </row>
    <row r="3" spans="1:6" ht="18" customHeight="1">
      <c r="A3" s="86" t="s">
        <v>421</v>
      </c>
    </row>
    <row r="4" spans="1:6" ht="18" customHeight="1">
      <c r="A4" s="86" t="s">
        <v>422</v>
      </c>
    </row>
    <row r="5" spans="1:6" s="5" customFormat="1" ht="18" customHeight="1" thickBot="1">
      <c r="A5" s="169" t="s">
        <v>363</v>
      </c>
      <c r="B5" s="164"/>
      <c r="C5" s="31"/>
      <c r="D5" s="31"/>
      <c r="E5" s="16"/>
    </row>
    <row r="6" spans="1:6" s="5" customFormat="1" ht="18" customHeight="1" thickBot="1">
      <c r="A6" s="87"/>
      <c r="B6" s="168">
        <v>2021</v>
      </c>
      <c r="C6" s="168">
        <v>2022</v>
      </c>
      <c r="D6" s="168">
        <v>2023</v>
      </c>
      <c r="E6" s="168">
        <v>2024</v>
      </c>
      <c r="F6" s="168">
        <v>2025</v>
      </c>
    </row>
    <row r="7" spans="1:6" s="5" customFormat="1" ht="12.75" customHeight="1">
      <c r="A7" s="60" t="s">
        <v>124</v>
      </c>
      <c r="B7" s="10"/>
      <c r="C7" s="10"/>
      <c r="D7" s="10"/>
      <c r="E7" s="21"/>
    </row>
    <row r="8" spans="1:6" s="5" customFormat="1" ht="12.75" customHeight="1">
      <c r="A8" s="166" t="s">
        <v>404</v>
      </c>
      <c r="B8" s="20">
        <v>80940.600000000006</v>
      </c>
      <c r="C8" s="20">
        <v>97982.7</v>
      </c>
      <c r="D8" s="513">
        <v>136025.60000000001</v>
      </c>
      <c r="E8" s="513">
        <v>185250.3</v>
      </c>
      <c r="F8" s="513">
        <v>263299.59999999998</v>
      </c>
    </row>
    <row r="9" spans="1:6" s="5" customFormat="1" ht="11.25" customHeight="1">
      <c r="A9" s="98"/>
      <c r="B9" s="20"/>
    </row>
    <row r="10" spans="1:6" s="5" customFormat="1" ht="12.75" customHeight="1">
      <c r="A10" s="98" t="s">
        <v>112</v>
      </c>
      <c r="B10" s="68">
        <v>31566.799999999999</v>
      </c>
      <c r="C10" s="514">
        <v>34171.4</v>
      </c>
      <c r="D10" s="514">
        <v>46364.800000000003</v>
      </c>
      <c r="E10" s="514">
        <v>64660.800000000003</v>
      </c>
      <c r="F10" s="514">
        <v>114128</v>
      </c>
    </row>
    <row r="11" spans="1:6" s="5" customFormat="1" ht="12.75" customHeight="1">
      <c r="A11" s="98" t="s">
        <v>113</v>
      </c>
      <c r="B11" s="68">
        <v>8052.6</v>
      </c>
      <c r="C11" s="514">
        <v>7878.1</v>
      </c>
      <c r="D11" s="514">
        <v>10972.8</v>
      </c>
      <c r="E11" s="514">
        <v>25266</v>
      </c>
      <c r="F11" s="514">
        <v>58762.400000000001</v>
      </c>
    </row>
    <row r="12" spans="1:6" s="5" customFormat="1" ht="12.75" customHeight="1">
      <c r="A12" s="98" t="s">
        <v>114</v>
      </c>
      <c r="B12" s="68">
        <v>41321.199999999997</v>
      </c>
      <c r="C12" s="514">
        <v>55933.2</v>
      </c>
      <c r="D12" s="514">
        <v>78688</v>
      </c>
      <c r="E12" s="514">
        <v>95323.5</v>
      </c>
      <c r="F12" s="514">
        <v>90409.2</v>
      </c>
    </row>
    <row r="13" spans="1:6" s="5" customFormat="1" ht="12.75" customHeight="1">
      <c r="A13" s="85" t="s">
        <v>390</v>
      </c>
      <c r="B13" s="70">
        <v>826.1</v>
      </c>
      <c r="C13" s="513">
        <v>1217.0999999999999</v>
      </c>
      <c r="D13" s="513">
        <v>1560.4</v>
      </c>
      <c r="E13" s="513">
        <v>1730</v>
      </c>
      <c r="F13" s="513">
        <v>2337.3000000000002</v>
      </c>
    </row>
    <row r="14" spans="1:6" s="5" customFormat="1" ht="12.75" customHeight="1">
      <c r="A14" s="98" t="s">
        <v>112</v>
      </c>
      <c r="B14" s="68">
        <v>188.6</v>
      </c>
      <c r="C14" s="514">
        <v>784.5</v>
      </c>
      <c r="D14" s="514">
        <v>450.9</v>
      </c>
      <c r="E14" s="514">
        <v>963.3</v>
      </c>
      <c r="F14" s="514">
        <v>1406.9</v>
      </c>
    </row>
    <row r="15" spans="1:6" s="5" customFormat="1" ht="12.75" customHeight="1">
      <c r="A15" s="98" t="s">
        <v>113</v>
      </c>
      <c r="B15" s="5">
        <v>254.3</v>
      </c>
      <c r="C15" s="514" t="s">
        <v>381</v>
      </c>
      <c r="D15" s="514">
        <v>591.9</v>
      </c>
      <c r="E15" s="514">
        <v>129.30000000000001</v>
      </c>
      <c r="F15" s="514">
        <v>282.10000000000002</v>
      </c>
    </row>
    <row r="16" spans="1:6" s="5" customFormat="1" ht="12.75" customHeight="1">
      <c r="A16" s="98" t="s">
        <v>114</v>
      </c>
      <c r="B16" s="5">
        <v>383.2</v>
      </c>
      <c r="C16" s="514">
        <v>432.6</v>
      </c>
      <c r="D16" s="514">
        <v>517.6</v>
      </c>
      <c r="E16" s="514">
        <v>637.4</v>
      </c>
      <c r="F16" s="514">
        <v>648.29999999999995</v>
      </c>
    </row>
    <row r="17" spans="1:7" s="5" customFormat="1" ht="12.75" customHeight="1">
      <c r="A17" s="166" t="s">
        <v>230</v>
      </c>
      <c r="B17" s="70">
        <v>6492.7</v>
      </c>
      <c r="C17" s="513">
        <v>8975.5</v>
      </c>
      <c r="D17" s="513">
        <v>11087.3</v>
      </c>
      <c r="E17" s="513">
        <v>20136.2</v>
      </c>
      <c r="F17" s="513">
        <v>38539.5</v>
      </c>
    </row>
    <row r="18" spans="1:7" s="5" customFormat="1" ht="12.75" customHeight="1">
      <c r="A18" s="98" t="s">
        <v>112</v>
      </c>
      <c r="B18" s="68">
        <v>780.9</v>
      </c>
      <c r="C18" s="514">
        <v>1392.3</v>
      </c>
      <c r="D18" s="514">
        <v>2607.1</v>
      </c>
      <c r="E18" s="514">
        <v>4318.8</v>
      </c>
      <c r="F18" s="514">
        <v>5470.2</v>
      </c>
    </row>
    <row r="19" spans="1:7" s="5" customFormat="1" ht="12.75" customHeight="1">
      <c r="A19" s="98" t="s">
        <v>113</v>
      </c>
      <c r="B19" s="68">
        <v>343.5</v>
      </c>
      <c r="C19" s="514">
        <v>1075.9000000000001</v>
      </c>
      <c r="D19" s="514">
        <v>673.8</v>
      </c>
      <c r="E19" s="514">
        <v>6329</v>
      </c>
      <c r="F19" s="514">
        <v>4366.3</v>
      </c>
    </row>
    <row r="20" spans="1:7" s="5" customFormat="1" ht="12.75" customHeight="1">
      <c r="A20" s="98" t="s">
        <v>114</v>
      </c>
      <c r="B20" s="68">
        <v>5368.3</v>
      </c>
      <c r="C20" s="514">
        <v>6507.3</v>
      </c>
      <c r="D20" s="514">
        <v>7806.4</v>
      </c>
      <c r="E20" s="514">
        <v>9488.4</v>
      </c>
      <c r="F20" s="514">
        <v>28703</v>
      </c>
    </row>
    <row r="21" spans="1:7" s="5" customFormat="1" ht="12.75" customHeight="1">
      <c r="A21" s="166" t="s">
        <v>231</v>
      </c>
      <c r="B21" s="70">
        <v>5677.3</v>
      </c>
      <c r="C21" s="513">
        <v>7391.6</v>
      </c>
      <c r="D21" s="513">
        <v>9062.2999999999993</v>
      </c>
      <c r="E21" s="513">
        <v>11870.699999999999</v>
      </c>
      <c r="F21" s="513">
        <v>13431.8</v>
      </c>
    </row>
    <row r="22" spans="1:7" s="5" customFormat="1" ht="12.75" customHeight="1">
      <c r="A22" s="98" t="s">
        <v>112</v>
      </c>
      <c r="B22" s="68">
        <v>514.20000000000005</v>
      </c>
      <c r="C22" s="514">
        <v>709.2</v>
      </c>
      <c r="D22" s="514">
        <v>1130.4000000000001</v>
      </c>
      <c r="E22" s="514">
        <v>2916.4</v>
      </c>
      <c r="F22" s="514">
        <v>3136.8</v>
      </c>
    </row>
    <row r="23" spans="1:7" s="5" customFormat="1" ht="12.75" customHeight="1">
      <c r="A23" s="98" t="s">
        <v>113</v>
      </c>
      <c r="B23" s="68">
        <v>118.6</v>
      </c>
      <c r="C23" s="514">
        <v>608.29999999999995</v>
      </c>
      <c r="D23" s="514">
        <v>648.5</v>
      </c>
      <c r="E23" s="514">
        <v>153.5</v>
      </c>
      <c r="F23" s="514">
        <v>1517.3</v>
      </c>
    </row>
    <row r="24" spans="1:7" s="5" customFormat="1" ht="12">
      <c r="A24" s="98" t="s">
        <v>114</v>
      </c>
      <c r="B24" s="68">
        <v>5044.5</v>
      </c>
      <c r="C24" s="514">
        <v>6074.1</v>
      </c>
      <c r="D24" s="514">
        <v>7283.4</v>
      </c>
      <c r="E24" s="514">
        <v>8800.7999999999993</v>
      </c>
      <c r="F24" s="514">
        <v>8777.7000000000007</v>
      </c>
    </row>
    <row r="25" spans="1:7" s="5" customFormat="1" ht="12.75" customHeight="1">
      <c r="A25" s="85" t="s">
        <v>391</v>
      </c>
      <c r="B25" s="70">
        <v>1749.2</v>
      </c>
      <c r="C25" s="513">
        <v>1746.7</v>
      </c>
      <c r="D25" s="513">
        <v>2436</v>
      </c>
      <c r="E25" s="513">
        <v>2719.5</v>
      </c>
      <c r="F25" s="513">
        <v>4321.3</v>
      </c>
    </row>
    <row r="26" spans="1:7" s="5" customFormat="1" ht="12.75" customHeight="1">
      <c r="A26" s="98" t="s">
        <v>112</v>
      </c>
      <c r="B26" s="68">
        <v>406.1</v>
      </c>
      <c r="C26" s="514">
        <v>318.39999999999998</v>
      </c>
      <c r="D26" s="514">
        <v>935.1</v>
      </c>
      <c r="E26" s="514">
        <v>983.7</v>
      </c>
      <c r="F26" s="514">
        <v>1669.8</v>
      </c>
    </row>
    <row r="27" spans="1:7" s="5" customFormat="1" ht="12.75" customHeight="1">
      <c r="A27" s="98" t="s">
        <v>113</v>
      </c>
      <c r="B27" s="68">
        <v>410</v>
      </c>
      <c r="C27" s="514">
        <v>298.7</v>
      </c>
      <c r="D27" s="514">
        <v>146</v>
      </c>
      <c r="E27" s="514">
        <v>109.2</v>
      </c>
      <c r="F27" s="514">
        <v>1141.9000000000001</v>
      </c>
    </row>
    <row r="28" spans="1:7" s="5" customFormat="1" ht="12.75" customHeight="1">
      <c r="A28" s="98" t="s">
        <v>114</v>
      </c>
      <c r="B28" s="68">
        <v>933.1</v>
      </c>
      <c r="C28" s="514">
        <v>1129.5999999999999</v>
      </c>
      <c r="D28" s="514">
        <v>1354.9</v>
      </c>
      <c r="E28" s="514">
        <v>1626.6</v>
      </c>
      <c r="F28" s="514">
        <v>1509.6</v>
      </c>
    </row>
    <row r="29" spans="1:7" s="5" customFormat="1" ht="12.75" customHeight="1">
      <c r="A29" s="85" t="s">
        <v>392</v>
      </c>
      <c r="B29" s="70">
        <v>4961.2</v>
      </c>
      <c r="C29" s="513">
        <v>6500.5</v>
      </c>
      <c r="D29" s="513">
        <v>7733</v>
      </c>
      <c r="E29" s="513">
        <v>10093.6</v>
      </c>
      <c r="F29" s="513">
        <v>13951.3</v>
      </c>
    </row>
    <row r="30" spans="1:7" s="5" customFormat="1" ht="12.75" customHeight="1">
      <c r="A30" s="98" t="s">
        <v>112</v>
      </c>
      <c r="B30" s="68">
        <v>1051.8</v>
      </c>
      <c r="C30" s="514">
        <v>1653.1</v>
      </c>
      <c r="D30" s="514">
        <v>1941.6</v>
      </c>
      <c r="E30" s="514">
        <v>3215.1</v>
      </c>
      <c r="F30" s="514">
        <v>2997.4</v>
      </c>
      <c r="G30" s="10"/>
    </row>
    <row r="31" spans="1:7" s="5" customFormat="1" ht="12.75" customHeight="1">
      <c r="A31" s="98" t="s">
        <v>113</v>
      </c>
      <c r="B31" s="68">
        <v>37.1</v>
      </c>
      <c r="C31" s="514">
        <v>153.4</v>
      </c>
      <c r="D31" s="514">
        <v>165.2</v>
      </c>
      <c r="E31" s="514">
        <v>141.9</v>
      </c>
      <c r="F31" s="514" t="s">
        <v>381</v>
      </c>
    </row>
    <row r="32" spans="1:7" s="5" customFormat="1" ht="12.75" customHeight="1">
      <c r="A32" s="98" t="s">
        <v>114</v>
      </c>
      <c r="B32" s="68">
        <v>3872.3</v>
      </c>
      <c r="C32" s="514">
        <v>4694</v>
      </c>
      <c r="D32" s="514">
        <v>5626.2</v>
      </c>
      <c r="E32" s="514">
        <v>6736.6</v>
      </c>
      <c r="F32" s="514">
        <v>10953.9</v>
      </c>
    </row>
    <row r="33" spans="1:6" s="5" customFormat="1" ht="12.75" customHeight="1">
      <c r="A33" s="85" t="s">
        <v>393</v>
      </c>
      <c r="B33" s="70">
        <v>998.3</v>
      </c>
      <c r="C33" s="513">
        <v>2020.4</v>
      </c>
      <c r="D33" s="513">
        <v>2835.3</v>
      </c>
      <c r="E33" s="513">
        <v>4152.8999999999996</v>
      </c>
      <c r="F33" s="513">
        <v>6777.4</v>
      </c>
    </row>
    <row r="34" spans="1:6" s="5" customFormat="1" ht="12.75" customHeight="1">
      <c r="A34" s="98" t="s">
        <v>112</v>
      </c>
      <c r="B34" s="68">
        <v>354.8</v>
      </c>
      <c r="C34" s="514">
        <v>1224.8</v>
      </c>
      <c r="D34" s="514">
        <v>1362.9</v>
      </c>
      <c r="E34" s="514">
        <v>2310.9</v>
      </c>
      <c r="F34" s="514">
        <v>1491.4</v>
      </c>
    </row>
    <row r="35" spans="1:6" s="5" customFormat="1" ht="12.75" customHeight="1">
      <c r="A35" s="98" t="s">
        <v>113</v>
      </c>
      <c r="B35" s="68">
        <v>33.9</v>
      </c>
      <c r="C35" s="514">
        <v>62</v>
      </c>
      <c r="D35" s="514">
        <v>581.1</v>
      </c>
      <c r="E35" s="514">
        <v>771.8</v>
      </c>
      <c r="F35" s="514">
        <v>3577</v>
      </c>
    </row>
    <row r="36" spans="1:6" s="5" customFormat="1" ht="12.75" customHeight="1">
      <c r="A36" s="98" t="s">
        <v>114</v>
      </c>
      <c r="B36" s="68">
        <v>609.6</v>
      </c>
      <c r="C36" s="514">
        <v>733.6</v>
      </c>
      <c r="D36" s="514">
        <v>891.3</v>
      </c>
      <c r="E36" s="514">
        <v>1070.2</v>
      </c>
      <c r="F36" s="514">
        <v>1709</v>
      </c>
    </row>
    <row r="37" spans="1:6" s="5" customFormat="1" ht="12.75" customHeight="1">
      <c r="A37" s="85" t="s">
        <v>394</v>
      </c>
      <c r="B37" s="70">
        <v>12221.7</v>
      </c>
      <c r="C37" s="513">
        <v>14944.2</v>
      </c>
      <c r="D37" s="513">
        <v>21330</v>
      </c>
      <c r="E37" s="513">
        <v>24234.799999999999</v>
      </c>
      <c r="F37" s="513">
        <v>24367.5</v>
      </c>
    </row>
    <row r="38" spans="1:6" s="5" customFormat="1" ht="12.75" customHeight="1">
      <c r="A38" s="98" t="s">
        <v>112</v>
      </c>
      <c r="B38" s="68">
        <v>2326.1999999999998</v>
      </c>
      <c r="C38" s="514">
        <v>3454.1</v>
      </c>
      <c r="D38" s="514">
        <v>4661.8</v>
      </c>
      <c r="E38" s="514">
        <v>4111.1000000000004</v>
      </c>
      <c r="F38" s="514">
        <v>4911.7</v>
      </c>
    </row>
    <row r="39" spans="1:6" s="5" customFormat="1" ht="12.75" customHeight="1">
      <c r="A39" s="98" t="s">
        <v>113</v>
      </c>
      <c r="B39" s="68">
        <v>238.5</v>
      </c>
      <c r="C39" s="514">
        <v>668.2</v>
      </c>
      <c r="D39" s="514">
        <v>2258.5</v>
      </c>
      <c r="E39" s="514">
        <v>2593.4</v>
      </c>
      <c r="F39" s="514">
        <v>2238</v>
      </c>
    </row>
    <row r="40" spans="1:6" s="5" customFormat="1" ht="12.75" customHeight="1">
      <c r="A40" s="98" t="s">
        <v>114</v>
      </c>
      <c r="B40" s="68">
        <v>9657</v>
      </c>
      <c r="C40" s="514">
        <v>10821.9</v>
      </c>
      <c r="D40" s="514">
        <v>14409.7</v>
      </c>
      <c r="E40" s="514">
        <v>17530.3</v>
      </c>
      <c r="F40" s="514">
        <v>17217.8</v>
      </c>
    </row>
    <row r="41" spans="1:6" s="5" customFormat="1" ht="12">
      <c r="A41" s="51" t="s">
        <v>319</v>
      </c>
      <c r="B41" s="70">
        <v>37133.599999999999</v>
      </c>
      <c r="C41" s="513">
        <v>42708.9</v>
      </c>
      <c r="D41" s="513">
        <v>63814.2</v>
      </c>
      <c r="E41" s="513">
        <v>86579.199999999997</v>
      </c>
      <c r="F41" s="513">
        <v>129042</v>
      </c>
    </row>
    <row r="42" spans="1:6" s="5" customFormat="1" ht="12.75" customHeight="1">
      <c r="A42" s="98" t="s">
        <v>112</v>
      </c>
      <c r="B42" s="68">
        <v>17609.2</v>
      </c>
      <c r="C42" s="514">
        <v>16507.099999999999</v>
      </c>
      <c r="D42" s="514">
        <v>22588.3</v>
      </c>
      <c r="E42" s="514">
        <v>27672.2</v>
      </c>
      <c r="F42" s="514">
        <v>69119.399999999994</v>
      </c>
    </row>
    <row r="43" spans="1:6" s="5" customFormat="1" ht="12.75" customHeight="1">
      <c r="A43" s="98" t="s">
        <v>113</v>
      </c>
      <c r="B43" s="68">
        <v>6072.2</v>
      </c>
      <c r="C43" s="514">
        <v>4345.3</v>
      </c>
      <c r="D43" s="514">
        <v>4934.3999999999996</v>
      </c>
      <c r="E43" s="514">
        <v>15037.9</v>
      </c>
      <c r="F43" s="514">
        <v>44596.800000000003</v>
      </c>
    </row>
    <row r="44" spans="1:6" s="5" customFormat="1" ht="12.75" customHeight="1">
      <c r="A44" s="98" t="s">
        <v>114</v>
      </c>
      <c r="B44" s="68">
        <v>13452.2</v>
      </c>
      <c r="C44" s="514">
        <v>21856.5</v>
      </c>
      <c r="D44" s="514">
        <v>36291.5</v>
      </c>
      <c r="E44" s="514">
        <v>43869.1</v>
      </c>
      <c r="F44" s="514">
        <v>15325.8</v>
      </c>
    </row>
    <row r="45" spans="1:6" s="5" customFormat="1" ht="12.75" customHeight="1">
      <c r="A45" s="163" t="s">
        <v>222</v>
      </c>
      <c r="B45" s="70">
        <v>10880.5</v>
      </c>
      <c r="C45" s="513">
        <v>12477.8</v>
      </c>
      <c r="D45" s="513">
        <v>16167.1</v>
      </c>
      <c r="E45" s="513">
        <v>23733.4</v>
      </c>
      <c r="F45" s="513">
        <v>30531.5</v>
      </c>
    </row>
    <row r="46" spans="1:6" s="5" customFormat="1" ht="12.75" customHeight="1">
      <c r="A46" s="98" t="s">
        <v>112</v>
      </c>
      <c r="B46" s="68">
        <v>8335</v>
      </c>
      <c r="C46" s="514">
        <v>8127.9</v>
      </c>
      <c r="D46" s="514">
        <v>10686.7</v>
      </c>
      <c r="E46" s="514">
        <v>18169.3</v>
      </c>
      <c r="F46" s="514">
        <v>23924.400000000001</v>
      </c>
    </row>
    <row r="47" spans="1:6" s="5" customFormat="1" ht="12.75" customHeight="1">
      <c r="A47" s="98" t="s">
        <v>113</v>
      </c>
      <c r="B47" s="68">
        <v>544.5</v>
      </c>
      <c r="C47" s="514">
        <v>666.3</v>
      </c>
      <c r="D47" s="514">
        <v>973.4</v>
      </c>
      <c r="E47" s="514" t="s">
        <v>381</v>
      </c>
      <c r="F47" s="514">
        <v>1043</v>
      </c>
    </row>
    <row r="48" spans="1:6" s="5" customFormat="1" ht="12.75" customHeight="1">
      <c r="A48" s="98" t="s">
        <v>114</v>
      </c>
      <c r="B48" s="68">
        <v>2001</v>
      </c>
      <c r="C48" s="514">
        <v>3683.6</v>
      </c>
      <c r="D48" s="514">
        <v>4507</v>
      </c>
      <c r="E48" s="514">
        <v>5564.1</v>
      </c>
      <c r="F48" s="514">
        <v>5564.1</v>
      </c>
    </row>
    <row r="49" spans="1:6" s="5" customFormat="1" ht="9" customHeight="1" thickBot="1">
      <c r="A49" s="165"/>
      <c r="B49" s="38"/>
      <c r="C49" s="38"/>
      <c r="D49" s="38"/>
      <c r="E49" s="38"/>
      <c r="F49" s="38"/>
    </row>
    <row r="50" spans="1:6" s="5" customFormat="1" ht="12">
      <c r="E50" s="10"/>
      <c r="F50" s="20"/>
    </row>
    <row r="51" spans="1:6" s="5" customFormat="1" ht="12">
      <c r="E51" s="10"/>
      <c r="F51" s="20"/>
    </row>
    <row r="52" spans="1:6" s="5" customFormat="1" ht="12">
      <c r="C52" s="21"/>
      <c r="E52" s="10"/>
      <c r="F52" s="68"/>
    </row>
    <row r="53" spans="1:6" s="5" customFormat="1" ht="12">
      <c r="E53" s="10"/>
      <c r="F53" s="68"/>
    </row>
    <row r="54" spans="1:6" s="5" customFormat="1" ht="12">
      <c r="E54" s="10"/>
    </row>
    <row r="55" spans="1:6" s="5" customFormat="1" ht="12">
      <c r="E55" s="10"/>
    </row>
    <row r="56" spans="1:6" s="5" customFormat="1" ht="12">
      <c r="E56" s="10"/>
    </row>
    <row r="57" spans="1:6" s="5" customFormat="1" ht="12">
      <c r="C57" s="21"/>
      <c r="E57" s="10"/>
    </row>
    <row r="58" spans="1:6" s="5" customFormat="1" ht="12">
      <c r="C58" s="21"/>
      <c r="E58" s="10"/>
    </row>
    <row r="59" spans="1:6" s="5" customFormat="1" ht="12">
      <c r="C59" s="21"/>
      <c r="E59" s="10"/>
    </row>
    <row r="60" spans="1:6" s="5" customFormat="1" ht="12">
      <c r="C60" s="21"/>
      <c r="E60" s="10"/>
    </row>
    <row r="61" spans="1:6" s="5" customFormat="1" ht="12">
      <c r="C61" s="21"/>
      <c r="E61" s="10"/>
    </row>
    <row r="62" spans="1:6" s="5" customFormat="1" ht="12">
      <c r="C62" s="21"/>
      <c r="E62" s="10"/>
    </row>
    <row r="63" spans="1:6" s="5" customFormat="1" ht="12">
      <c r="C63" s="21"/>
      <c r="E63" s="10"/>
    </row>
    <row r="64" spans="1:6" s="5" customFormat="1" ht="12">
      <c r="C64" s="21"/>
      <c r="E64" s="10"/>
    </row>
    <row r="65" spans="3:5" s="5" customFormat="1" ht="12">
      <c r="C65" s="21"/>
      <c r="E65" s="10"/>
    </row>
    <row r="66" spans="3:5" s="5" customFormat="1" ht="12">
      <c r="C66" s="21"/>
      <c r="E66" s="10"/>
    </row>
    <row r="67" spans="3:5" s="5" customFormat="1" ht="12">
      <c r="C67" s="21"/>
      <c r="E67" s="10"/>
    </row>
    <row r="68" spans="3:5" s="5" customFormat="1" ht="12">
      <c r="C68" s="21"/>
      <c r="E68" s="10"/>
    </row>
    <row r="69" spans="3:5" s="5" customFormat="1" ht="12">
      <c r="C69" s="21"/>
      <c r="E69" s="10"/>
    </row>
    <row r="70" spans="3:5" s="5" customFormat="1" ht="12">
      <c r="C70" s="21"/>
      <c r="E70" s="10"/>
    </row>
    <row r="71" spans="3:5" s="5" customFormat="1" ht="12">
      <c r="C71" s="21"/>
      <c r="E71" s="10"/>
    </row>
    <row r="72" spans="3:5" s="5" customFormat="1" ht="12">
      <c r="C72" s="21"/>
      <c r="E72" s="10"/>
    </row>
    <row r="73" spans="3:5" s="5" customFormat="1" ht="12">
      <c r="C73" s="21"/>
      <c r="E73" s="10"/>
    </row>
    <row r="74" spans="3:5" s="5" customFormat="1" ht="12">
      <c r="C74" s="21"/>
      <c r="E74" s="10"/>
    </row>
    <row r="75" spans="3:5" s="5" customFormat="1" ht="12">
      <c r="C75" s="21"/>
      <c r="E75" s="10"/>
    </row>
    <row r="76" spans="3:5" s="5" customFormat="1" ht="12">
      <c r="C76" s="21"/>
      <c r="E76" s="10"/>
    </row>
    <row r="77" spans="3:5" s="5" customFormat="1" ht="12">
      <c r="C77" s="21"/>
      <c r="E77" s="10"/>
    </row>
    <row r="78" spans="3:5" s="5" customFormat="1" ht="12">
      <c r="C78" s="21"/>
      <c r="E78" s="10"/>
    </row>
    <row r="79" spans="3:5" s="5" customFormat="1" ht="12">
      <c r="C79" s="21"/>
      <c r="E79" s="10"/>
    </row>
    <row r="80" spans="3:5" s="5" customFormat="1" ht="12">
      <c r="C80" s="21"/>
      <c r="E80" s="10"/>
    </row>
    <row r="81" spans="3:5" s="5" customFormat="1" ht="12">
      <c r="C81" s="21"/>
      <c r="E81" s="10"/>
    </row>
    <row r="82" spans="3:5" s="5" customFormat="1" ht="12">
      <c r="C82" s="21"/>
      <c r="E82" s="10"/>
    </row>
    <row r="83" spans="3:5" s="5" customFormat="1" ht="12">
      <c r="C83" s="21"/>
      <c r="E83" s="10"/>
    </row>
    <row r="84" spans="3:5" s="5" customFormat="1" ht="12">
      <c r="C84" s="21"/>
      <c r="E84" s="10"/>
    </row>
    <row r="85" spans="3:5" s="5" customFormat="1" ht="12">
      <c r="C85" s="21"/>
      <c r="E85" s="10"/>
    </row>
    <row r="86" spans="3:5" s="5" customFormat="1" ht="12">
      <c r="C86" s="21"/>
      <c r="E86" s="10"/>
    </row>
    <row r="87" spans="3:5" s="5" customFormat="1" ht="12">
      <c r="C87" s="21"/>
      <c r="E87" s="10"/>
    </row>
    <row r="88" spans="3:5" s="5" customFormat="1" ht="12">
      <c r="C88" s="21"/>
      <c r="E88" s="10"/>
    </row>
    <row r="89" spans="3:5" s="5" customFormat="1" ht="12">
      <c r="C89" s="21"/>
      <c r="E89" s="10"/>
    </row>
    <row r="90" spans="3:5" s="5" customFormat="1" ht="12">
      <c r="C90" s="21"/>
      <c r="E90" s="10"/>
    </row>
    <row r="91" spans="3:5" s="5" customFormat="1" ht="12">
      <c r="C91" s="21"/>
      <c r="E91" s="10"/>
    </row>
    <row r="92" spans="3:5" s="5" customFormat="1" ht="12">
      <c r="C92" s="21"/>
      <c r="E92" s="10"/>
    </row>
    <row r="93" spans="3:5" s="5" customFormat="1" ht="12">
      <c r="C93" s="21"/>
      <c r="E93" s="10"/>
    </row>
    <row r="94" spans="3:5" s="5" customFormat="1" ht="12">
      <c r="C94" s="21"/>
      <c r="E94" s="10"/>
    </row>
    <row r="95" spans="3:5" s="5" customFormat="1" ht="12">
      <c r="C95" s="21"/>
      <c r="E95" s="10"/>
    </row>
    <row r="96" spans="3:5" s="5" customFormat="1" ht="12">
      <c r="C96" s="21"/>
      <c r="E96" s="10"/>
    </row>
    <row r="97" spans="3:5" s="5" customFormat="1" ht="12">
      <c r="C97" s="21"/>
      <c r="E97" s="10"/>
    </row>
    <row r="98" spans="3:5" s="5" customFormat="1" ht="12">
      <c r="C98" s="21"/>
      <c r="E98" s="10"/>
    </row>
    <row r="99" spans="3:5" s="5" customFormat="1" ht="12">
      <c r="C99" s="21"/>
      <c r="E99" s="10"/>
    </row>
    <row r="100" spans="3:5" s="5" customFormat="1" ht="12">
      <c r="C100" s="21"/>
      <c r="E100" s="10"/>
    </row>
    <row r="101" spans="3:5" s="5" customFormat="1" ht="12">
      <c r="C101" s="21"/>
      <c r="E101" s="10"/>
    </row>
    <row r="102" spans="3:5" s="5" customFormat="1" ht="12">
      <c r="C102" s="21"/>
      <c r="E102" s="10"/>
    </row>
    <row r="103" spans="3:5" s="5" customFormat="1" ht="12">
      <c r="C103" s="21"/>
      <c r="E103" s="10"/>
    </row>
    <row r="104" spans="3:5" s="5" customFormat="1" ht="12">
      <c r="C104" s="21"/>
      <c r="E104" s="10"/>
    </row>
    <row r="105" spans="3:5" s="5" customFormat="1" ht="12">
      <c r="C105" s="21"/>
      <c r="E105" s="10"/>
    </row>
    <row r="106" spans="3:5" s="5" customFormat="1" ht="12">
      <c r="C106" s="21"/>
      <c r="E106" s="10"/>
    </row>
    <row r="107" spans="3:5" s="5" customFormat="1" ht="12">
      <c r="C107" s="21"/>
      <c r="E107" s="10"/>
    </row>
    <row r="108" spans="3:5">
      <c r="C108" s="21"/>
    </row>
    <row r="109" spans="3:5">
      <c r="C109" s="21"/>
    </row>
    <row r="110" spans="3:5">
      <c r="C110" s="21"/>
    </row>
    <row r="111" spans="3:5">
      <c r="C111" s="21"/>
    </row>
    <row r="112" spans="3:5">
      <c r="C112" s="21"/>
    </row>
    <row r="113" spans="3:3">
      <c r="C113" s="21"/>
    </row>
    <row r="114" spans="3:3">
      <c r="C114" s="21"/>
    </row>
    <row r="115" spans="3:3">
      <c r="C115" s="21"/>
    </row>
    <row r="116" spans="3:3">
      <c r="C116" s="21"/>
    </row>
    <row r="117" spans="3:3">
      <c r="C117" s="21"/>
    </row>
    <row r="118" spans="3:3">
      <c r="C118" s="21"/>
    </row>
    <row r="119" spans="3:3">
      <c r="C119" s="21"/>
    </row>
    <row r="120" spans="3:3">
      <c r="C120" s="21"/>
    </row>
    <row r="121" spans="3:3">
      <c r="C121" s="21"/>
    </row>
    <row r="122" spans="3:3">
      <c r="C122" s="21"/>
    </row>
    <row r="123" spans="3:3">
      <c r="C123" s="21"/>
    </row>
    <row r="124" spans="3:3">
      <c r="C124" s="21"/>
    </row>
    <row r="125" spans="3:3">
      <c r="C125" s="21"/>
    </row>
  </sheetData>
  <phoneticPr fontId="0" type="noConversion"/>
  <hyperlinks>
    <hyperlink ref="A1" location="Содержание!A1" display="Вернуться в содержание" xr:uid="{223DA04F-9460-45DB-BA50-7D08AEDACDD1}"/>
  </hyperlinks>
  <pageMargins left="0.78740157480314965" right="0.78740157480314965" top="0.78740157480314965" bottom="0.78740157480314965" header="0.51181102362204722" footer="0.51181102362204722"/>
  <pageSetup paperSize="9" firstPageNumber="196" orientation="portrait" useFirstPageNumber="1" r:id="rId1"/>
  <headerFooter alignWithMargins="0">
    <oddFooter>&amp;C&amp;"Times New Roman,обычный"&amp;9&amp;P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K57"/>
  <sheetViews>
    <sheetView zoomScaleNormal="100" workbookViewId="0">
      <selection activeCell="K36" sqref="K36"/>
    </sheetView>
  </sheetViews>
  <sheetFormatPr defaultColWidth="8.85546875" defaultRowHeight="12.75"/>
  <cols>
    <col min="1" max="1" width="37.85546875" style="4" customWidth="1"/>
    <col min="2" max="2" width="9.85546875" style="4" customWidth="1"/>
    <col min="3" max="3" width="9.85546875" style="5" customWidth="1"/>
    <col min="4" max="5" width="9.85546875" style="4" customWidth="1"/>
    <col min="6" max="6" width="8.85546875" style="5" customWidth="1"/>
    <col min="7" max="7" width="13.85546875" style="4" customWidth="1"/>
    <col min="8" max="16384" width="8.85546875" style="4"/>
  </cols>
  <sheetData>
    <row r="1" spans="1:9" ht="15.75">
      <c r="A1" s="635" t="s">
        <v>695</v>
      </c>
    </row>
    <row r="2" spans="1:9" s="14" customFormat="1" ht="18" customHeight="1">
      <c r="A2" s="11" t="s">
        <v>294</v>
      </c>
      <c r="B2" s="11"/>
      <c r="C2" s="8"/>
      <c r="F2" s="5"/>
    </row>
    <row r="3" spans="1:9" s="14" customFormat="1" ht="17.25" customHeight="1">
      <c r="A3" s="125" t="s">
        <v>324</v>
      </c>
      <c r="B3" s="126"/>
      <c r="C3" s="127"/>
      <c r="F3" s="5"/>
    </row>
    <row r="4" spans="1:9" ht="13.5" customHeight="1" thickBot="1">
      <c r="A4" s="171"/>
      <c r="B4" s="128"/>
      <c r="C4" s="128"/>
      <c r="D4" s="39"/>
      <c r="E4" s="39"/>
      <c r="F4" s="31"/>
    </row>
    <row r="5" spans="1:9" s="129" customFormat="1" ht="18" customHeight="1" thickBot="1">
      <c r="A5" s="697"/>
      <c r="B5" s="698">
        <v>2021</v>
      </c>
      <c r="C5" s="698">
        <v>2022</v>
      </c>
      <c r="D5" s="698">
        <v>2023</v>
      </c>
      <c r="E5" s="698">
        <v>2024</v>
      </c>
      <c r="F5" s="698">
        <v>2025</v>
      </c>
    </row>
    <row r="6" spans="1:9" s="129" customFormat="1" ht="12"/>
    <row r="7" spans="1:9" s="129" customFormat="1" ht="12" customHeight="1">
      <c r="A7" s="1013" t="s">
        <v>126</v>
      </c>
      <c r="B7" s="1013"/>
      <c r="C7" s="1013"/>
      <c r="D7" s="1013"/>
      <c r="E7" s="1013"/>
      <c r="F7" s="1013"/>
    </row>
    <row r="8" spans="1:9" s="129" customFormat="1" ht="12" customHeight="1"/>
    <row r="9" spans="1:9" s="129" customFormat="1" ht="12" customHeight="1">
      <c r="A9" s="152" t="s">
        <v>377</v>
      </c>
      <c r="B9" s="70">
        <v>41540.699999999997</v>
      </c>
      <c r="C9" s="70">
        <v>54097.599999999999</v>
      </c>
      <c r="D9" s="70">
        <v>68480.7</v>
      </c>
      <c r="E9" s="70">
        <v>88069.4</v>
      </c>
      <c r="F9" s="70">
        <v>118532.1</v>
      </c>
      <c r="G9" s="68"/>
    </row>
    <row r="10" spans="1:9" s="129" customFormat="1" ht="12" customHeight="1">
      <c r="A10" s="471"/>
      <c r="B10" s="68"/>
      <c r="C10" s="68"/>
      <c r="D10" s="68"/>
    </row>
    <row r="11" spans="1:9" s="129" customFormat="1" ht="12" customHeight="1">
      <c r="A11" s="471" t="s">
        <v>105</v>
      </c>
      <c r="B11" s="68">
        <v>1483.7</v>
      </c>
      <c r="C11" s="68">
        <v>2111.1</v>
      </c>
      <c r="D11" s="68">
        <v>2665.5</v>
      </c>
      <c r="E11" s="68">
        <v>4697.6000000000004</v>
      </c>
      <c r="F11" s="68">
        <v>10809.1</v>
      </c>
      <c r="H11" s="471"/>
      <c r="I11" s="68"/>
    </row>
    <row r="12" spans="1:9" s="129" customFormat="1" ht="12" customHeight="1">
      <c r="A12" s="129" t="s">
        <v>256</v>
      </c>
      <c r="B12" s="68">
        <v>45.7</v>
      </c>
      <c r="C12" s="68">
        <v>302.60000000000002</v>
      </c>
      <c r="D12" s="68">
        <v>489.8</v>
      </c>
      <c r="E12" s="68">
        <v>90.6</v>
      </c>
      <c r="F12" s="68">
        <v>206.5</v>
      </c>
      <c r="H12" s="471"/>
      <c r="I12" s="68"/>
    </row>
    <row r="13" spans="1:9" s="129" customFormat="1" ht="12" customHeight="1">
      <c r="A13" s="471" t="s">
        <v>106</v>
      </c>
      <c r="B13" s="68">
        <v>40011.300000000003</v>
      </c>
      <c r="C13" s="68">
        <v>51683.9</v>
      </c>
      <c r="D13" s="68">
        <v>65325.4</v>
      </c>
      <c r="E13" s="68">
        <v>83281.2</v>
      </c>
      <c r="F13" s="68">
        <v>107516.5</v>
      </c>
      <c r="G13" s="471"/>
      <c r="H13" s="471"/>
      <c r="I13" s="68"/>
    </row>
    <row r="14" spans="1:9" s="129" customFormat="1" ht="12" customHeight="1"/>
    <row r="15" spans="1:9" s="129" customFormat="1" ht="12" customHeight="1">
      <c r="A15" s="1013" t="s">
        <v>409</v>
      </c>
      <c r="B15" s="1013"/>
      <c r="C15" s="1013"/>
      <c r="D15" s="1013"/>
      <c r="E15" s="1013"/>
      <c r="F15" s="1013"/>
    </row>
    <row r="16" spans="1:9" s="129" customFormat="1" ht="12" customHeight="1">
      <c r="H16" s="124"/>
      <c r="I16" s="124"/>
    </row>
    <row r="17" spans="1:11" s="129" customFormat="1" ht="12" customHeight="1">
      <c r="A17" s="152" t="s">
        <v>377</v>
      </c>
      <c r="B17" s="493">
        <v>100</v>
      </c>
      <c r="C17" s="493">
        <v>100</v>
      </c>
      <c r="D17" s="493">
        <v>100</v>
      </c>
      <c r="E17" s="493">
        <v>100</v>
      </c>
      <c r="F17" s="493">
        <v>100</v>
      </c>
      <c r="G17" s="471"/>
      <c r="H17" s="471"/>
      <c r="I17" s="471"/>
    </row>
    <row r="18" spans="1:11" s="129" customFormat="1" ht="12" customHeight="1">
      <c r="A18" s="471"/>
      <c r="D18" s="471"/>
      <c r="F18" s="471"/>
      <c r="H18" s="71"/>
      <c r="I18" s="471"/>
    </row>
    <row r="19" spans="1:11" s="129" customFormat="1" ht="12" customHeight="1">
      <c r="A19" s="471" t="s">
        <v>105</v>
      </c>
      <c r="B19" s="129">
        <v>3.6</v>
      </c>
      <c r="C19" s="471">
        <v>3.9</v>
      </c>
      <c r="D19" s="471">
        <v>3.9</v>
      </c>
      <c r="E19" s="471">
        <v>5.3</v>
      </c>
      <c r="F19" s="471">
        <v>9.1</v>
      </c>
      <c r="G19" s="471"/>
      <c r="I19" s="471"/>
    </row>
    <row r="20" spans="1:11" s="129" customFormat="1" ht="12" customHeight="1">
      <c r="A20" s="129" t="s">
        <v>256</v>
      </c>
      <c r="B20" s="129">
        <v>0.1</v>
      </c>
      <c r="C20" s="471">
        <v>0.6</v>
      </c>
      <c r="D20" s="129">
        <v>0.7</v>
      </c>
      <c r="E20" s="471">
        <v>0.1</v>
      </c>
      <c r="F20" s="471">
        <v>0.2</v>
      </c>
      <c r="G20" s="471"/>
    </row>
    <row r="21" spans="1:11" s="129" customFormat="1" ht="12" customHeight="1">
      <c r="A21" s="471" t="s">
        <v>106</v>
      </c>
      <c r="B21" s="129">
        <v>96.3</v>
      </c>
      <c r="C21" s="471">
        <v>95.5</v>
      </c>
      <c r="D21" s="129">
        <v>95.4</v>
      </c>
      <c r="E21" s="471">
        <v>94.6</v>
      </c>
      <c r="F21" s="471">
        <v>90.7</v>
      </c>
      <c r="G21" s="471"/>
      <c r="I21" s="124"/>
    </row>
    <row r="22" spans="1:11" s="129" customFormat="1" thickBot="1">
      <c r="A22" s="494"/>
      <c r="B22" s="495"/>
      <c r="C22" s="495"/>
      <c r="D22" s="495"/>
      <c r="E22" s="495"/>
      <c r="F22" s="495"/>
      <c r="G22" s="471"/>
      <c r="H22" s="471"/>
      <c r="I22" s="471"/>
      <c r="J22" s="699"/>
      <c r="K22" s="699"/>
    </row>
    <row r="23" spans="1:11">
      <c r="A23" s="170"/>
      <c r="G23" s="5"/>
      <c r="H23" s="10"/>
      <c r="I23" s="10"/>
      <c r="J23" s="308"/>
      <c r="K23" s="308"/>
    </row>
    <row r="24" spans="1:11">
      <c r="G24" s="10"/>
      <c r="H24" s="10"/>
      <c r="I24" s="10"/>
      <c r="J24" s="308"/>
      <c r="K24" s="308"/>
    </row>
    <row r="25" spans="1:11" ht="15.75">
      <c r="A25" s="86" t="s">
        <v>323</v>
      </c>
      <c r="B25" s="64"/>
      <c r="C25" s="4"/>
      <c r="H25" s="40"/>
      <c r="I25" s="40"/>
    </row>
    <row r="26" spans="1:11" ht="15.75">
      <c r="A26" s="11" t="s">
        <v>273</v>
      </c>
      <c r="C26" s="4"/>
    </row>
    <row r="27" spans="1:11" ht="13.5" thickBot="1">
      <c r="A27" s="169"/>
      <c r="B27" s="130"/>
      <c r="C27" s="130"/>
      <c r="D27" s="39"/>
      <c r="E27" s="39"/>
      <c r="F27" s="31"/>
      <c r="G27" s="10"/>
      <c r="H27" s="40"/>
      <c r="I27" s="40"/>
    </row>
    <row r="28" spans="1:11" s="5" customFormat="1" ht="18.75" customHeight="1" thickBot="1">
      <c r="A28" s="87"/>
      <c r="B28" s="168">
        <v>2021</v>
      </c>
      <c r="C28" s="168">
        <v>2022</v>
      </c>
      <c r="D28" s="168">
        <v>2023</v>
      </c>
      <c r="E28" s="168">
        <v>2024</v>
      </c>
      <c r="F28" s="168">
        <v>2025</v>
      </c>
      <c r="H28" s="10"/>
      <c r="I28" s="10"/>
    </row>
    <row r="29" spans="1:11" s="5" customFormat="1" ht="11.25" customHeight="1">
      <c r="A29" s="131"/>
      <c r="G29" s="10"/>
      <c r="H29" s="10"/>
      <c r="I29" s="10"/>
    </row>
    <row r="30" spans="1:11" s="5" customFormat="1" ht="12">
      <c r="A30" s="1013" t="s">
        <v>126</v>
      </c>
      <c r="B30" s="1013"/>
      <c r="C30" s="1013"/>
      <c r="D30" s="1013"/>
      <c r="E30" s="1013"/>
      <c r="F30" s="1013"/>
      <c r="G30" s="10"/>
      <c r="H30" s="10"/>
      <c r="I30" s="10"/>
    </row>
    <row r="31" spans="1:11" s="5" customFormat="1" ht="12" customHeight="1">
      <c r="A31" s="576"/>
      <c r="B31" s="576"/>
      <c r="C31" s="576"/>
      <c r="D31" s="576"/>
      <c r="E31" s="576"/>
      <c r="F31" s="576"/>
      <c r="G31" s="10"/>
      <c r="H31" s="10"/>
      <c r="I31" s="10"/>
    </row>
    <row r="32" spans="1:11" s="5" customFormat="1" ht="12">
      <c r="A32" s="132" t="s">
        <v>404</v>
      </c>
      <c r="B32" s="70">
        <v>41540.699999999997</v>
      </c>
      <c r="C32" s="70">
        <v>54097.599999999999</v>
      </c>
      <c r="D32" s="70">
        <v>68480.7</v>
      </c>
      <c r="E32" s="70">
        <v>88069.4</v>
      </c>
      <c r="F32" s="70">
        <v>118532.1</v>
      </c>
      <c r="G32" s="21"/>
      <c r="H32" s="10"/>
    </row>
    <row r="33" spans="1:9" s="5" customFormat="1" ht="9" customHeight="1">
      <c r="A33" s="132"/>
      <c r="B33" s="68"/>
      <c r="C33" s="68"/>
      <c r="D33" s="68"/>
    </row>
    <row r="34" spans="1:9" s="5" customFormat="1" ht="12">
      <c r="A34" s="133" t="s">
        <v>390</v>
      </c>
      <c r="B34" s="68">
        <v>303.5</v>
      </c>
      <c r="C34" s="68">
        <v>613.20000000000005</v>
      </c>
      <c r="D34" s="68">
        <v>681.5</v>
      </c>
      <c r="E34" s="68">
        <v>1018.4</v>
      </c>
      <c r="F34" s="68">
        <v>1212</v>
      </c>
      <c r="G34" s="694"/>
      <c r="H34" s="692"/>
      <c r="I34" s="10"/>
    </row>
    <row r="35" spans="1:9" s="5" customFormat="1" ht="12">
      <c r="A35" s="134" t="s">
        <v>230</v>
      </c>
      <c r="B35" s="68">
        <v>5285.8</v>
      </c>
      <c r="C35" s="68">
        <v>4517.3</v>
      </c>
      <c r="D35" s="68">
        <v>6729.7</v>
      </c>
      <c r="E35" s="68">
        <v>7685.6</v>
      </c>
      <c r="F35" s="68">
        <v>9601.2999999999993</v>
      </c>
      <c r="G35" s="694"/>
      <c r="H35" s="692"/>
      <c r="I35" s="10"/>
    </row>
    <row r="36" spans="1:9" s="5" customFormat="1" ht="12">
      <c r="A36" s="134" t="s">
        <v>231</v>
      </c>
      <c r="B36" s="68">
        <v>4573</v>
      </c>
      <c r="C36" s="68">
        <v>4499.6000000000004</v>
      </c>
      <c r="D36" s="68">
        <v>5052.8</v>
      </c>
      <c r="E36" s="68">
        <v>6307.3</v>
      </c>
      <c r="F36" s="68">
        <v>8832.6</v>
      </c>
      <c r="G36" s="694"/>
      <c r="H36" s="692"/>
      <c r="I36" s="10"/>
    </row>
    <row r="37" spans="1:9" s="5" customFormat="1" ht="12">
      <c r="A37" s="98" t="s">
        <v>391</v>
      </c>
      <c r="B37" s="68">
        <v>782.7</v>
      </c>
      <c r="C37" s="68">
        <v>1105.8</v>
      </c>
      <c r="D37" s="68">
        <v>1305.5</v>
      </c>
      <c r="E37" s="68">
        <v>1691.6</v>
      </c>
      <c r="F37" s="68">
        <v>1933.7</v>
      </c>
      <c r="G37" s="694"/>
      <c r="H37" s="692"/>
      <c r="I37" s="10"/>
    </row>
    <row r="38" spans="1:9" s="5" customFormat="1" ht="12">
      <c r="A38" s="98" t="s">
        <v>392</v>
      </c>
      <c r="B38" s="68">
        <v>2997.9</v>
      </c>
      <c r="C38" s="68">
        <v>4336.5</v>
      </c>
      <c r="D38" s="68">
        <v>5208</v>
      </c>
      <c r="E38" s="68">
        <v>6546</v>
      </c>
      <c r="F38" s="68">
        <v>9878.4</v>
      </c>
      <c r="G38" s="694"/>
      <c r="H38" s="692"/>
      <c r="I38" s="10"/>
    </row>
    <row r="39" spans="1:9" s="5" customFormat="1" ht="12">
      <c r="A39" s="98" t="s">
        <v>393</v>
      </c>
      <c r="B39" s="68">
        <v>537.1</v>
      </c>
      <c r="C39" s="68">
        <v>958.5</v>
      </c>
      <c r="D39" s="68">
        <v>1137.7</v>
      </c>
      <c r="E39" s="68">
        <v>2333.6</v>
      </c>
      <c r="F39" s="68">
        <v>1723.4</v>
      </c>
      <c r="G39" s="694"/>
      <c r="H39" s="692"/>
      <c r="I39" s="10"/>
    </row>
    <row r="40" spans="1:9" s="5" customFormat="1" ht="12">
      <c r="A40" s="133" t="s">
        <v>394</v>
      </c>
      <c r="B40" s="68">
        <v>8118.4</v>
      </c>
      <c r="C40" s="68">
        <v>9819.6</v>
      </c>
      <c r="D40" s="68">
        <v>13062.8</v>
      </c>
      <c r="E40" s="68">
        <v>14930.8</v>
      </c>
      <c r="F40" s="68">
        <v>16886.3</v>
      </c>
      <c r="G40" s="694"/>
      <c r="H40" s="692"/>
      <c r="I40" s="152"/>
    </row>
    <row r="41" spans="1:9" s="5" customFormat="1" ht="12">
      <c r="A41" s="73" t="s">
        <v>319</v>
      </c>
      <c r="B41" s="68">
        <v>15573.9</v>
      </c>
      <c r="C41" s="68">
        <v>23943.7</v>
      </c>
      <c r="D41" s="68">
        <v>26180.6</v>
      </c>
      <c r="E41" s="68">
        <v>34812.400000000001</v>
      </c>
      <c r="F41" s="68">
        <v>46477.599999999999</v>
      </c>
      <c r="G41" s="694"/>
      <c r="H41" s="692"/>
      <c r="I41" s="10"/>
    </row>
    <row r="42" spans="1:9" s="5" customFormat="1" ht="12">
      <c r="A42" s="74" t="s">
        <v>222</v>
      </c>
      <c r="B42" s="68">
        <v>3368.4</v>
      </c>
      <c r="C42" s="68">
        <v>4303.3999999999996</v>
      </c>
      <c r="D42" s="68">
        <v>9122.1</v>
      </c>
      <c r="E42" s="68">
        <v>12743.7</v>
      </c>
      <c r="F42" s="68">
        <v>21986.799999999999</v>
      </c>
      <c r="G42" s="694"/>
      <c r="H42" s="692"/>
      <c r="I42" s="10"/>
    </row>
    <row r="43" spans="1:9" s="5" customFormat="1" ht="12" customHeight="1">
      <c r="A43" s="132"/>
      <c r="B43" s="64"/>
      <c r="F43" s="70"/>
      <c r="G43" s="10"/>
      <c r="H43" s="10"/>
      <c r="I43" s="10"/>
    </row>
    <row r="44" spans="1:9" s="5" customFormat="1" ht="12">
      <c r="A44" s="1013" t="s">
        <v>409</v>
      </c>
      <c r="B44" s="1013"/>
      <c r="C44" s="1013"/>
      <c r="D44" s="1013"/>
      <c r="E44" s="1013"/>
      <c r="F44" s="1013"/>
    </row>
    <row r="45" spans="1:9" s="5" customFormat="1" ht="12" customHeight="1">
      <c r="A45" s="131"/>
    </row>
    <row r="46" spans="1:9" s="5" customFormat="1" ht="12">
      <c r="A46" s="132" t="s">
        <v>404</v>
      </c>
      <c r="B46" s="346">
        <v>100</v>
      </c>
      <c r="C46" s="346">
        <v>100</v>
      </c>
      <c r="D46" s="346">
        <v>100</v>
      </c>
      <c r="E46" s="346">
        <v>100</v>
      </c>
      <c r="F46" s="346">
        <v>100</v>
      </c>
    </row>
    <row r="47" spans="1:9" s="5" customFormat="1" ht="12">
      <c r="A47" s="132"/>
      <c r="B47" s="68"/>
      <c r="C47" s="68"/>
      <c r="D47" s="68"/>
      <c r="F47" s="68"/>
    </row>
    <row r="48" spans="1:9" s="5" customFormat="1" ht="12">
      <c r="A48" s="133" t="s">
        <v>390</v>
      </c>
      <c r="B48" s="21">
        <v>0.7</v>
      </c>
      <c r="C48" s="21">
        <v>1.1000000000000001</v>
      </c>
      <c r="D48" s="471">
        <v>1</v>
      </c>
      <c r="E48" s="10">
        <v>1.2</v>
      </c>
      <c r="F48" s="10">
        <v>1</v>
      </c>
    </row>
    <row r="49" spans="1:6" s="5" customFormat="1" ht="12">
      <c r="A49" s="134" t="s">
        <v>230</v>
      </c>
      <c r="B49" s="21">
        <v>12.7</v>
      </c>
      <c r="C49" s="21">
        <v>8.3000000000000007</v>
      </c>
      <c r="D49" s="471">
        <v>9.8000000000000007</v>
      </c>
      <c r="E49" s="10">
        <v>8.6999999999999993</v>
      </c>
      <c r="F49" s="10">
        <v>8.1</v>
      </c>
    </row>
    <row r="50" spans="1:6" s="5" customFormat="1" ht="12">
      <c r="A50" s="134" t="s">
        <v>231</v>
      </c>
      <c r="B50" s="21">
        <v>11</v>
      </c>
      <c r="C50" s="21">
        <v>8.3000000000000007</v>
      </c>
      <c r="D50" s="471">
        <v>7.4</v>
      </c>
      <c r="E50" s="10">
        <v>7.2</v>
      </c>
      <c r="F50" s="10">
        <v>7.5</v>
      </c>
    </row>
    <row r="51" spans="1:6" s="5" customFormat="1" ht="12">
      <c r="A51" s="98" t="s">
        <v>391</v>
      </c>
      <c r="B51" s="21">
        <v>1.9</v>
      </c>
      <c r="C51" s="21">
        <v>2</v>
      </c>
      <c r="D51" s="471">
        <v>1.9</v>
      </c>
      <c r="E51" s="10">
        <v>1.9</v>
      </c>
      <c r="F51" s="10">
        <v>1.6</v>
      </c>
    </row>
    <row r="52" spans="1:6" s="5" customFormat="1" ht="12">
      <c r="A52" s="98" t="s">
        <v>392</v>
      </c>
      <c r="B52" s="21">
        <v>7.2</v>
      </c>
      <c r="C52" s="21">
        <v>8</v>
      </c>
      <c r="D52" s="471">
        <v>7.6</v>
      </c>
      <c r="E52" s="10">
        <v>7.4</v>
      </c>
      <c r="F52" s="10">
        <v>8.3000000000000007</v>
      </c>
    </row>
    <row r="53" spans="1:6" s="5" customFormat="1" ht="12">
      <c r="A53" s="98" t="s">
        <v>393</v>
      </c>
      <c r="B53" s="21">
        <v>1.3</v>
      </c>
      <c r="C53" s="21">
        <v>1.8</v>
      </c>
      <c r="D53" s="471">
        <v>1.7</v>
      </c>
      <c r="E53" s="10">
        <v>2.6</v>
      </c>
      <c r="F53" s="10">
        <v>1.5</v>
      </c>
    </row>
    <row r="54" spans="1:6" s="5" customFormat="1" ht="12">
      <c r="A54" s="133" t="s">
        <v>394</v>
      </c>
      <c r="B54" s="21">
        <v>19.600000000000001</v>
      </c>
      <c r="C54" s="21">
        <v>18.2</v>
      </c>
      <c r="D54" s="471">
        <v>19.100000000000001</v>
      </c>
      <c r="E54" s="10">
        <v>17</v>
      </c>
      <c r="F54" s="10">
        <v>14.2</v>
      </c>
    </row>
    <row r="55" spans="1:6" s="5" customFormat="1" ht="12">
      <c r="A55" s="73" t="s">
        <v>319</v>
      </c>
      <c r="B55" s="21">
        <v>37.5</v>
      </c>
      <c r="C55" s="21">
        <v>44.3</v>
      </c>
      <c r="D55" s="471">
        <v>38.200000000000003</v>
      </c>
      <c r="E55" s="10">
        <v>39.5</v>
      </c>
      <c r="F55" s="10">
        <v>39.200000000000003</v>
      </c>
    </row>
    <row r="56" spans="1:6" s="5" customFormat="1" ht="12">
      <c r="A56" s="74" t="s">
        <v>222</v>
      </c>
      <c r="B56" s="21">
        <v>8.1</v>
      </c>
      <c r="C56" s="21">
        <v>8</v>
      </c>
      <c r="D56" s="471">
        <v>13.3</v>
      </c>
      <c r="E56" s="10">
        <v>14.5</v>
      </c>
      <c r="F56" s="10">
        <v>18.600000000000001</v>
      </c>
    </row>
    <row r="57" spans="1:6" s="5" customFormat="1" thickBot="1">
      <c r="A57" s="31"/>
      <c r="B57" s="38"/>
      <c r="C57" s="38"/>
      <c r="D57" s="38"/>
      <c r="E57" s="38"/>
      <c r="F57" s="38"/>
    </row>
  </sheetData>
  <mergeCells count="4">
    <mergeCell ref="A7:F7"/>
    <mergeCell ref="A15:F15"/>
    <mergeCell ref="A44:F44"/>
    <mergeCell ref="A30:F30"/>
  </mergeCells>
  <phoneticPr fontId="0" type="noConversion"/>
  <hyperlinks>
    <hyperlink ref="A1" location="Содержание!A1" display="Вернуться в содержание" xr:uid="{82DE88B9-D78C-4105-AF9C-DFFF9C6917E2}"/>
  </hyperlinks>
  <pageMargins left="0.78740157480314965" right="0.78740157480314965" top="0.78740157480314965" bottom="0.78740157480314965" header="0.51181102362204722" footer="0.51181102362204722"/>
  <pageSetup paperSize="9" firstPageNumber="197" orientation="portrait" useFirstPageNumber="1" r:id="rId1"/>
  <headerFooter alignWithMargins="0">
    <oddFooter>&amp;C&amp;"Times New Roman,обычный"&amp;9&amp;P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H49"/>
  <sheetViews>
    <sheetView zoomScaleNormal="100" workbookViewId="0">
      <selection activeCell="J15" sqref="J15"/>
    </sheetView>
  </sheetViews>
  <sheetFormatPr defaultColWidth="8.85546875" defaultRowHeight="12.75"/>
  <cols>
    <col min="1" max="1" width="38" style="4" customWidth="1"/>
    <col min="2" max="2" width="10" style="4" customWidth="1"/>
    <col min="3" max="3" width="8.85546875" style="4" customWidth="1"/>
    <col min="4" max="5" width="10.28515625" style="4" customWidth="1"/>
    <col min="6" max="6" width="8.85546875" style="5" customWidth="1"/>
    <col min="7" max="16384" width="8.85546875" style="4"/>
  </cols>
  <sheetData>
    <row r="1" spans="1:6" ht="15.75">
      <c r="A1" s="635" t="s">
        <v>695</v>
      </c>
    </row>
    <row r="2" spans="1:6" ht="18" customHeight="1">
      <c r="A2" s="11" t="s">
        <v>467</v>
      </c>
      <c r="B2" s="11"/>
    </row>
    <row r="3" spans="1:6" ht="18.75" customHeight="1" thickBot="1">
      <c r="A3" s="169" t="s">
        <v>141</v>
      </c>
      <c r="B3" s="167"/>
      <c r="C3" s="167"/>
      <c r="D3" s="39"/>
      <c r="E3" s="39"/>
      <c r="F3" s="31"/>
    </row>
    <row r="4" spans="1:6" s="700" customFormat="1" ht="18" customHeight="1" thickBot="1">
      <c r="A4" s="408"/>
      <c r="B4" s="168">
        <v>2021</v>
      </c>
      <c r="C4" s="168">
        <v>2022</v>
      </c>
      <c r="D4" s="168">
        <v>2023</v>
      </c>
      <c r="E4" s="168">
        <v>2024</v>
      </c>
      <c r="F4" s="168">
        <v>2025</v>
      </c>
    </row>
    <row r="5" spans="1:6" s="700" customFormat="1" ht="12"/>
    <row r="6" spans="1:6" s="700" customFormat="1" ht="12">
      <c r="A6" s="701" t="s">
        <v>508</v>
      </c>
      <c r="B6" s="301">
        <v>5353.8</v>
      </c>
      <c r="C6" s="301">
        <v>4845.2</v>
      </c>
      <c r="D6" s="301">
        <v>8527.7999999999993</v>
      </c>
      <c r="E6" s="21">
        <v>12364.8</v>
      </c>
      <c r="F6" s="21">
        <v>23040.799999999999</v>
      </c>
    </row>
    <row r="7" spans="1:6" s="700" customFormat="1" ht="9.75" customHeight="1">
      <c r="A7" s="701"/>
      <c r="B7" s="301"/>
      <c r="E7" s="21"/>
      <c r="F7" s="21"/>
    </row>
    <row r="8" spans="1:6" s="700" customFormat="1" ht="12">
      <c r="A8" s="701" t="s">
        <v>356</v>
      </c>
      <c r="B8" s="301">
        <v>2717.1</v>
      </c>
      <c r="C8" s="301">
        <v>4784</v>
      </c>
      <c r="D8" s="301">
        <v>6928.1</v>
      </c>
      <c r="E8" s="21">
        <v>9209.2999999999993</v>
      </c>
      <c r="F8" s="21">
        <v>11833.9</v>
      </c>
    </row>
    <row r="9" spans="1:6" s="700" customFormat="1" ht="11.25" customHeight="1">
      <c r="A9" s="701"/>
      <c r="E9" s="21"/>
      <c r="F9" s="21"/>
    </row>
    <row r="10" spans="1:6" s="700" customFormat="1" ht="11.25" customHeight="1">
      <c r="A10" s="701" t="s">
        <v>509</v>
      </c>
      <c r="C10" s="301"/>
      <c r="D10" s="301"/>
      <c r="E10" s="21"/>
      <c r="F10" s="21"/>
    </row>
    <row r="11" spans="1:6" s="700" customFormat="1" ht="12">
      <c r="A11" s="701" t="s">
        <v>510</v>
      </c>
      <c r="B11" s="301">
        <v>2636.7</v>
      </c>
      <c r="C11" s="700">
        <v>61.2</v>
      </c>
      <c r="D11" s="301">
        <v>1599.7</v>
      </c>
      <c r="E11" s="21">
        <v>3155.5</v>
      </c>
      <c r="F11" s="21">
        <v>11206.9</v>
      </c>
    </row>
    <row r="12" spans="1:6" s="700" customFormat="1" thickBot="1">
      <c r="A12" s="702"/>
      <c r="B12" s="703"/>
      <c r="C12" s="703"/>
      <c r="D12" s="703"/>
      <c r="E12" s="31"/>
      <c r="F12" s="31"/>
    </row>
    <row r="13" spans="1:6" s="700" customFormat="1" ht="12">
      <c r="E13" s="5"/>
      <c r="F13" s="5"/>
    </row>
    <row r="14" spans="1:6" s="700" customFormat="1" ht="13.5" customHeight="1">
      <c r="A14" s="303" t="s">
        <v>456</v>
      </c>
      <c r="E14" s="5"/>
      <c r="F14" s="5"/>
    </row>
    <row r="15" spans="1:6" s="700" customFormat="1" ht="13.5" customHeight="1">
      <c r="A15" s="700" t="s">
        <v>457</v>
      </c>
      <c r="B15" s="700">
        <v>33.6</v>
      </c>
      <c r="C15" s="700">
        <v>30.2</v>
      </c>
      <c r="D15" s="700">
        <v>32.9</v>
      </c>
      <c r="E15" s="5">
        <v>34.6</v>
      </c>
      <c r="F15" s="5">
        <v>42.9</v>
      </c>
    </row>
    <row r="16" spans="1:6" s="700" customFormat="1" ht="13.5" customHeight="1">
      <c r="A16" s="700" t="s">
        <v>458</v>
      </c>
      <c r="B16" s="700">
        <v>18.7</v>
      </c>
      <c r="C16" s="700">
        <v>19.2</v>
      </c>
      <c r="D16" s="700">
        <v>15.8</v>
      </c>
      <c r="E16" s="5">
        <v>17.2</v>
      </c>
      <c r="F16" s="5">
        <v>20.100000000000001</v>
      </c>
    </row>
    <row r="17" spans="1:6">
      <c r="B17" s="5"/>
      <c r="C17" s="5"/>
      <c r="D17" s="5"/>
      <c r="E17" s="5"/>
    </row>
    <row r="18" spans="1:6">
      <c r="B18" s="5"/>
      <c r="C18" s="5"/>
      <c r="D18" s="5"/>
      <c r="E18" s="5"/>
      <c r="F18" s="4"/>
    </row>
    <row r="19" spans="1:6">
      <c r="B19" s="5"/>
      <c r="C19" s="5"/>
      <c r="D19" s="5"/>
      <c r="E19" s="5"/>
      <c r="F19" s="4"/>
    </row>
    <row r="20" spans="1:6">
      <c r="B20" s="5"/>
      <c r="C20" s="5"/>
      <c r="D20" s="5"/>
      <c r="E20" s="5"/>
      <c r="F20" s="4"/>
    </row>
    <row r="21" spans="1:6" ht="15.75">
      <c r="A21" s="11" t="s">
        <v>468</v>
      </c>
      <c r="B21" s="5"/>
      <c r="C21" s="5"/>
      <c r="D21" s="5"/>
      <c r="E21" s="5"/>
      <c r="F21" s="4"/>
    </row>
    <row r="22" spans="1:6" ht="18" customHeight="1" thickBot="1">
      <c r="A22" s="170" t="s">
        <v>111</v>
      </c>
      <c r="B22" s="5"/>
      <c r="C22" s="5"/>
      <c r="D22" s="5"/>
      <c r="E22" s="5"/>
      <c r="F22" s="4"/>
    </row>
    <row r="23" spans="1:6" s="5" customFormat="1" ht="18" customHeight="1" thickBot="1">
      <c r="A23" s="291"/>
      <c r="B23" s="168">
        <v>2021</v>
      </c>
      <c r="C23" s="168">
        <v>2022</v>
      </c>
      <c r="D23" s="168">
        <v>2023</v>
      </c>
      <c r="E23" s="168">
        <v>2024</v>
      </c>
      <c r="F23" s="168">
        <v>2025</v>
      </c>
    </row>
    <row r="24" spans="1:6" s="5" customFormat="1" ht="12"/>
    <row r="25" spans="1:6" s="5" customFormat="1" ht="13.5" customHeight="1">
      <c r="A25" s="5" t="s">
        <v>370</v>
      </c>
      <c r="B25" s="21">
        <v>31041.3135</v>
      </c>
      <c r="C25" s="21">
        <v>44909.8</v>
      </c>
      <c r="D25" s="21">
        <v>83796.3</v>
      </c>
      <c r="E25" s="21">
        <v>90463.8</v>
      </c>
      <c r="F25" s="21">
        <v>279517.7</v>
      </c>
    </row>
    <row r="26" spans="1:6" s="5" customFormat="1" ht="13.5" customHeight="1">
      <c r="A26" s="73" t="s">
        <v>355</v>
      </c>
      <c r="B26" s="21">
        <v>237.2</v>
      </c>
      <c r="C26" s="21">
        <v>162</v>
      </c>
      <c r="D26" s="21">
        <v>125.5</v>
      </c>
      <c r="E26" s="21">
        <v>128.6</v>
      </c>
      <c r="F26" s="21">
        <v>174.1</v>
      </c>
    </row>
    <row r="27" spans="1:6" s="5" customFormat="1" ht="13.5" customHeight="1">
      <c r="A27" s="5" t="s">
        <v>371</v>
      </c>
      <c r="B27" s="21">
        <v>77815.982799999998</v>
      </c>
      <c r="C27" s="21">
        <v>99771.8</v>
      </c>
      <c r="D27" s="21">
        <v>154909.4</v>
      </c>
      <c r="E27" s="21">
        <v>220190.1</v>
      </c>
      <c r="F27" s="21">
        <v>466358.5</v>
      </c>
    </row>
    <row r="28" spans="1:6" s="5" customFormat="1" ht="13.5" customHeight="1">
      <c r="A28" s="116" t="s">
        <v>355</v>
      </c>
      <c r="B28" s="21">
        <v>689</v>
      </c>
      <c r="C28" s="21">
        <v>619.79999999999995</v>
      </c>
      <c r="D28" s="21">
        <v>371.1</v>
      </c>
      <c r="E28" s="21">
        <v>354.7</v>
      </c>
      <c r="F28" s="21">
        <v>227.5</v>
      </c>
    </row>
    <row r="29" spans="1:6" s="5" customFormat="1" ht="13.5" customHeight="1">
      <c r="A29" s="116" t="s">
        <v>455</v>
      </c>
      <c r="B29" s="21">
        <v>29741.615000000002</v>
      </c>
      <c r="C29" s="21">
        <v>29388.7</v>
      </c>
      <c r="D29" s="21">
        <v>40468</v>
      </c>
      <c r="E29" s="21">
        <v>44405.3</v>
      </c>
      <c r="F29" s="21">
        <v>64590.7</v>
      </c>
    </row>
    <row r="30" spans="1:6" s="5" customFormat="1" ht="13.5" customHeight="1">
      <c r="A30" s="116" t="s">
        <v>355</v>
      </c>
      <c r="B30" s="21">
        <v>449</v>
      </c>
      <c r="C30" s="21">
        <v>378</v>
      </c>
      <c r="D30" s="21">
        <v>4760.7</v>
      </c>
      <c r="E30" s="21">
        <v>4887.8999999999996</v>
      </c>
      <c r="F30" s="21">
        <v>5226.8999999999996</v>
      </c>
    </row>
    <row r="31" spans="1:6" ht="13.5" thickBot="1">
      <c r="A31" s="89"/>
      <c r="B31" s="31"/>
      <c r="C31" s="31"/>
      <c r="D31" s="31"/>
      <c r="E31" s="31"/>
      <c r="F31" s="31"/>
    </row>
    <row r="39" spans="1:8" ht="18" customHeight="1">
      <c r="A39" s="11"/>
      <c r="B39" s="5"/>
      <c r="C39" s="5"/>
    </row>
    <row r="40" spans="1:8" ht="18" customHeight="1">
      <c r="A40" s="11"/>
      <c r="B40" s="5"/>
      <c r="C40" s="5"/>
    </row>
    <row r="41" spans="1:8" s="5" customFormat="1" ht="18" customHeight="1">
      <c r="A41" s="127"/>
    </row>
    <row r="42" spans="1:8" s="5" customFormat="1" ht="18" customHeight="1">
      <c r="B42" s="8"/>
      <c r="C42" s="8"/>
      <c r="D42" s="8"/>
      <c r="E42" s="8"/>
      <c r="F42" s="8"/>
    </row>
    <row r="43" spans="1:8" s="5" customFormat="1" ht="12">
      <c r="C43" s="21"/>
      <c r="D43" s="21"/>
      <c r="E43" s="21"/>
      <c r="F43" s="21"/>
    </row>
    <row r="44" spans="1:8" s="8" customFormat="1" ht="12">
      <c r="A44" s="9"/>
      <c r="B44" s="20"/>
      <c r="C44" s="20"/>
      <c r="D44" s="20"/>
      <c r="E44" s="20"/>
      <c r="F44" s="20"/>
      <c r="H44" s="20"/>
    </row>
    <row r="45" spans="1:8" s="5" customFormat="1" ht="12">
      <c r="A45" s="10"/>
      <c r="B45" s="21"/>
      <c r="C45" s="21"/>
      <c r="D45" s="21"/>
      <c r="E45" s="21"/>
      <c r="F45" s="21"/>
    </row>
    <row r="46" spans="1:8" s="5" customFormat="1" ht="12">
      <c r="A46" s="10"/>
      <c r="B46" s="21"/>
      <c r="C46" s="21"/>
      <c r="D46" s="21"/>
      <c r="E46" s="21"/>
      <c r="F46" s="21"/>
    </row>
    <row r="47" spans="1:8" s="5" customFormat="1" ht="12">
      <c r="B47" s="21"/>
      <c r="C47" s="21"/>
      <c r="D47" s="21"/>
      <c r="E47" s="21"/>
      <c r="F47" s="21"/>
      <c r="G47" s="21"/>
    </row>
    <row r="48" spans="1:8" s="5" customFormat="1" ht="12">
      <c r="A48" s="10"/>
      <c r="B48" s="21"/>
      <c r="C48" s="21"/>
      <c r="D48" s="21"/>
      <c r="E48" s="21"/>
      <c r="F48" s="21"/>
    </row>
    <row r="49" spans="1:5">
      <c r="A49" s="5"/>
      <c r="B49" s="5"/>
      <c r="C49" s="5"/>
      <c r="D49" s="5"/>
      <c r="E49" s="5"/>
    </row>
  </sheetData>
  <phoneticPr fontId="0" type="noConversion"/>
  <hyperlinks>
    <hyperlink ref="A1" location="Содержание!A1" display="Вернуться в содержание" xr:uid="{8A78612A-1E51-40E0-B0FA-7324E11700D9}"/>
  </hyperlinks>
  <pageMargins left="0.78740157480314965" right="0.78740157480314965" top="0.78740157480314965" bottom="0.78740157480314965" header="0.51181102362204722" footer="0.51181102362204722"/>
  <pageSetup paperSize="9" firstPageNumber="198" orientation="portrait" useFirstPageNumber="1" r:id="rId1"/>
  <headerFooter alignWithMargins="0">
    <oddFooter>&amp;C&amp;"Times New Roman,обычный"&amp;9&amp;P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K48"/>
  <sheetViews>
    <sheetView zoomScaleNormal="100" workbookViewId="0">
      <selection activeCell="I19" sqref="I19"/>
    </sheetView>
  </sheetViews>
  <sheetFormatPr defaultRowHeight="12.75"/>
  <cols>
    <col min="1" max="1" width="27.7109375" style="4" customWidth="1"/>
    <col min="2" max="2" width="21" style="4" customWidth="1"/>
    <col min="3" max="3" width="20.140625" style="4" customWidth="1"/>
    <col min="4" max="4" width="18.140625" style="4" customWidth="1"/>
    <col min="5" max="8" width="9.140625" style="4"/>
    <col min="9" max="9" width="14.85546875" style="4" customWidth="1"/>
    <col min="10" max="10" width="10.28515625" style="4" customWidth="1"/>
    <col min="11" max="16384" width="9.140625" style="4"/>
  </cols>
  <sheetData>
    <row r="1" spans="1:4" ht="15.75">
      <c r="A1" s="635" t="s">
        <v>695</v>
      </c>
    </row>
    <row r="2" spans="1:4" ht="18" customHeight="1">
      <c r="A2" s="50" t="s">
        <v>469</v>
      </c>
    </row>
    <row r="3" spans="1:4" ht="18" customHeight="1">
      <c r="A3" s="50" t="s">
        <v>326</v>
      </c>
    </row>
    <row r="4" spans="1:4" ht="18" customHeight="1" thickBot="1">
      <c r="A4" s="169" t="s">
        <v>115</v>
      </c>
      <c r="B4" s="39"/>
      <c r="C4" s="39"/>
      <c r="D4" s="39"/>
    </row>
    <row r="5" spans="1:4" s="5" customFormat="1" ht="15" customHeight="1">
      <c r="A5" s="142"/>
      <c r="B5" s="924" t="s">
        <v>312</v>
      </c>
      <c r="C5" s="2" t="s">
        <v>396</v>
      </c>
      <c r="D5" s="924" t="s">
        <v>605</v>
      </c>
    </row>
    <row r="6" spans="1:4" s="5" customFormat="1" ht="12.95" customHeight="1">
      <c r="B6" s="926"/>
      <c r="C6" s="899" t="s">
        <v>320</v>
      </c>
      <c r="D6" s="925"/>
    </row>
    <row r="7" spans="1:4" s="5" customFormat="1" ht="24" customHeight="1" thickBot="1">
      <c r="A7" s="136"/>
      <c r="B7" s="897"/>
      <c r="C7" s="897"/>
      <c r="D7" s="912"/>
    </row>
    <row r="8" spans="1:4" s="5" customFormat="1" ht="12.95" customHeight="1">
      <c r="A8" s="66"/>
      <c r="B8" s="66"/>
      <c r="C8" s="66"/>
      <c r="D8" s="66"/>
    </row>
    <row r="9" spans="1:4" s="5" customFormat="1" ht="12.95" customHeight="1">
      <c r="A9" s="796">
        <v>2021</v>
      </c>
      <c r="B9" s="796"/>
      <c r="C9" s="796"/>
      <c r="D9" s="796"/>
    </row>
    <row r="10" spans="1:4" s="5" customFormat="1" ht="12.95" customHeight="1">
      <c r="A10" s="129"/>
      <c r="B10" s="68"/>
      <c r="C10" s="71"/>
      <c r="D10" s="68"/>
    </row>
    <row r="11" spans="1:4" s="5" customFormat="1" ht="12.95" customHeight="1">
      <c r="A11" s="124" t="s">
        <v>377</v>
      </c>
      <c r="B11" s="70">
        <v>2069.5</v>
      </c>
      <c r="C11" s="70">
        <v>1822.3</v>
      </c>
      <c r="D11" s="70">
        <v>379.9</v>
      </c>
    </row>
    <row r="12" spans="1:4" s="5" customFormat="1" ht="12.95" customHeight="1">
      <c r="A12" s="129"/>
      <c r="B12" s="68"/>
      <c r="C12" s="68"/>
      <c r="D12" s="68"/>
    </row>
    <row r="13" spans="1:4" s="5" customFormat="1" ht="12.95" customHeight="1">
      <c r="A13" s="284" t="s">
        <v>398</v>
      </c>
      <c r="B13" s="68">
        <v>559.70000000000005</v>
      </c>
      <c r="C13" s="68">
        <v>435.7</v>
      </c>
      <c r="D13" s="68">
        <v>153.4</v>
      </c>
    </row>
    <row r="14" spans="1:4" s="5" customFormat="1" ht="12.95" customHeight="1">
      <c r="A14" s="129" t="s">
        <v>247</v>
      </c>
      <c r="B14" s="68">
        <v>52.5</v>
      </c>
      <c r="C14" s="68">
        <v>39.1</v>
      </c>
      <c r="D14" s="68">
        <v>17.399999999999999</v>
      </c>
    </row>
    <row r="15" spans="1:4" s="5" customFormat="1" ht="12.95" customHeight="1">
      <c r="A15" s="284" t="s">
        <v>399</v>
      </c>
      <c r="B15" s="68">
        <v>1457.3</v>
      </c>
      <c r="C15" s="68">
        <v>1347.5</v>
      </c>
      <c r="D15" s="68">
        <v>209.1</v>
      </c>
    </row>
    <row r="16" spans="1:4" s="5" customFormat="1" ht="12.95" customHeight="1"/>
    <row r="17" spans="1:4" s="5" customFormat="1" ht="12.95" customHeight="1">
      <c r="A17" s="796">
        <v>2022</v>
      </c>
      <c r="B17" s="796"/>
      <c r="C17" s="796"/>
      <c r="D17" s="796"/>
    </row>
    <row r="18" spans="1:4" s="5" customFormat="1" ht="12.95" customHeight="1">
      <c r="A18" s="129"/>
      <c r="B18" s="68"/>
      <c r="C18" s="71"/>
      <c r="D18" s="68"/>
    </row>
    <row r="19" spans="1:4" s="5" customFormat="1" ht="12.95" customHeight="1">
      <c r="A19" s="124" t="s">
        <v>377</v>
      </c>
      <c r="B19" s="70">
        <v>2659.9</v>
      </c>
      <c r="C19" s="70">
        <v>2236.5</v>
      </c>
      <c r="D19" s="70">
        <v>456.7</v>
      </c>
    </row>
    <row r="20" spans="1:4" s="5" customFormat="1" ht="12.95" customHeight="1">
      <c r="A20" s="129"/>
      <c r="B20" s="68"/>
      <c r="C20" s="68"/>
      <c r="D20" s="68"/>
    </row>
    <row r="21" spans="1:4" s="5" customFormat="1" ht="12.95" customHeight="1">
      <c r="A21" s="284" t="s">
        <v>398</v>
      </c>
      <c r="B21" s="68">
        <v>1075.0999999999999</v>
      </c>
      <c r="C21" s="68">
        <v>802.8</v>
      </c>
      <c r="D21" s="68">
        <v>188.3</v>
      </c>
    </row>
    <row r="22" spans="1:4" s="5" customFormat="1" ht="12.95" customHeight="1">
      <c r="A22" s="129" t="s">
        <v>247</v>
      </c>
      <c r="B22" s="68">
        <v>67.7</v>
      </c>
      <c r="C22" s="68">
        <v>38</v>
      </c>
      <c r="D22" s="68">
        <v>20.100000000000001</v>
      </c>
    </row>
    <row r="23" spans="1:4" s="5" customFormat="1" ht="12.95" customHeight="1">
      <c r="A23" s="284" t="s">
        <v>399</v>
      </c>
      <c r="B23" s="68">
        <v>1517.1</v>
      </c>
      <c r="C23" s="68">
        <v>1395.7</v>
      </c>
      <c r="D23" s="68">
        <v>248.3</v>
      </c>
    </row>
    <row r="24" spans="1:4" s="5" customFormat="1" ht="12.95" customHeight="1"/>
    <row r="25" spans="1:4" s="5" customFormat="1" ht="12.95" customHeight="1">
      <c r="A25" s="796">
        <v>2023</v>
      </c>
      <c r="B25" s="796"/>
      <c r="C25" s="796"/>
      <c r="D25" s="796"/>
    </row>
    <row r="26" spans="1:4" s="5" customFormat="1" ht="12.95" customHeight="1">
      <c r="A26" s="129"/>
      <c r="B26" s="68"/>
      <c r="C26" s="71"/>
      <c r="D26" s="68"/>
    </row>
    <row r="27" spans="1:4" s="5" customFormat="1" ht="12.95" customHeight="1">
      <c r="A27" s="124" t="s">
        <v>377</v>
      </c>
      <c r="B27" s="70">
        <v>3302.2</v>
      </c>
      <c r="C27" s="70">
        <v>2826.6</v>
      </c>
      <c r="D27" s="70">
        <v>568</v>
      </c>
    </row>
    <row r="28" spans="1:4" s="5" customFormat="1" ht="12.95" customHeight="1">
      <c r="A28" s="129"/>
      <c r="B28" s="68"/>
      <c r="C28" s="68"/>
      <c r="D28" s="68"/>
    </row>
    <row r="29" spans="1:4" s="5" customFormat="1" ht="12.95" customHeight="1">
      <c r="A29" s="284" t="s">
        <v>398</v>
      </c>
      <c r="B29" s="68">
        <v>1254.5999999999999</v>
      </c>
      <c r="C29" s="68">
        <v>971.2</v>
      </c>
      <c r="D29" s="68">
        <v>197.9</v>
      </c>
    </row>
    <row r="30" spans="1:4" s="5" customFormat="1" ht="12.95" customHeight="1">
      <c r="A30" s="129" t="s">
        <v>247</v>
      </c>
      <c r="B30" s="68">
        <v>111.8</v>
      </c>
      <c r="C30" s="68">
        <v>69.099999999999994</v>
      </c>
      <c r="D30" s="68">
        <v>23.8</v>
      </c>
    </row>
    <row r="31" spans="1:4" s="5" customFormat="1" ht="12.95" customHeight="1">
      <c r="A31" s="284" t="s">
        <v>399</v>
      </c>
      <c r="B31" s="68">
        <v>1935.8</v>
      </c>
      <c r="C31" s="68">
        <v>1786.3</v>
      </c>
      <c r="D31" s="68">
        <v>346.3</v>
      </c>
    </row>
    <row r="32" spans="1:4" s="5" customFormat="1" ht="12.95" customHeight="1"/>
    <row r="33" spans="1:11" s="5" customFormat="1" ht="12.95" customHeight="1">
      <c r="A33" s="898">
        <v>2024</v>
      </c>
      <c r="B33" s="898"/>
      <c r="C33" s="898"/>
      <c r="D33" s="898"/>
    </row>
    <row r="34" spans="1:11" s="5" customFormat="1" ht="12.95" customHeight="1">
      <c r="A34" s="129"/>
      <c r="B34" s="68"/>
      <c r="C34" s="71"/>
      <c r="D34" s="68"/>
    </row>
    <row r="35" spans="1:11" s="5" customFormat="1" ht="12.95" customHeight="1">
      <c r="A35" s="124" t="s">
        <v>377</v>
      </c>
      <c r="B35" s="70">
        <v>4017</v>
      </c>
      <c r="C35" s="70">
        <v>3320.8</v>
      </c>
      <c r="D35" s="70">
        <v>800.2</v>
      </c>
      <c r="E35" s="10"/>
      <c r="I35" s="696"/>
      <c r="J35" s="696"/>
      <c r="K35" s="696"/>
    </row>
    <row r="36" spans="1:11" s="5" customFormat="1" ht="12.95" customHeight="1">
      <c r="A36" s="129"/>
      <c r="B36" s="68"/>
      <c r="C36" s="68"/>
      <c r="D36" s="68"/>
    </row>
    <row r="37" spans="1:11" s="5" customFormat="1" ht="12.95" customHeight="1">
      <c r="A37" s="284" t="s">
        <v>398</v>
      </c>
      <c r="B37" s="71">
        <v>1796.9</v>
      </c>
      <c r="C37" s="68">
        <v>1308.2</v>
      </c>
      <c r="D37" s="68">
        <v>397.5</v>
      </c>
      <c r="I37" s="696"/>
      <c r="J37" s="696"/>
      <c r="K37" s="696"/>
    </row>
    <row r="38" spans="1:11" s="5" customFormat="1" ht="12.95" customHeight="1">
      <c r="A38" s="129" t="s">
        <v>247</v>
      </c>
      <c r="B38" s="71" t="s">
        <v>381</v>
      </c>
      <c r="C38" s="71" t="s">
        <v>381</v>
      </c>
      <c r="D38" s="71" t="s">
        <v>381</v>
      </c>
      <c r="I38" s="696"/>
      <c r="J38" s="696"/>
      <c r="K38" s="696"/>
    </row>
    <row r="39" spans="1:11" s="5" customFormat="1" ht="12.95" customHeight="1">
      <c r="A39" s="284" t="s">
        <v>399</v>
      </c>
      <c r="B39" s="71">
        <v>2220.1</v>
      </c>
      <c r="C39" s="68">
        <v>2012.6</v>
      </c>
      <c r="D39" s="68">
        <v>402.7</v>
      </c>
      <c r="I39" s="696"/>
      <c r="J39" s="696"/>
      <c r="K39" s="696"/>
    </row>
    <row r="40" spans="1:11" s="5" customFormat="1" ht="12"/>
    <row r="41" spans="1:11" s="5" customFormat="1" ht="12.95" customHeight="1">
      <c r="A41" s="898">
        <v>2025</v>
      </c>
      <c r="B41" s="898"/>
      <c r="C41" s="898"/>
      <c r="D41" s="898"/>
    </row>
    <row r="42" spans="1:11" s="5" customFormat="1" ht="12">
      <c r="A42" s="129"/>
      <c r="B42" s="68"/>
      <c r="C42" s="71"/>
      <c r="D42" s="68"/>
    </row>
    <row r="43" spans="1:11" s="124" customFormat="1" ht="12">
      <c r="A43" s="124" t="s">
        <v>377</v>
      </c>
      <c r="B43" s="70">
        <v>4734.8</v>
      </c>
      <c r="C43" s="70">
        <v>3794.8</v>
      </c>
      <c r="D43" s="70">
        <v>668.7</v>
      </c>
    </row>
    <row r="44" spans="1:11" s="5" customFormat="1" ht="12">
      <c r="A44" s="129"/>
      <c r="B44" s="68"/>
      <c r="C44" s="68"/>
      <c r="D44" s="68"/>
    </row>
    <row r="45" spans="1:11" s="5" customFormat="1" ht="12">
      <c r="A45" s="284" t="s">
        <v>398</v>
      </c>
      <c r="B45" s="71">
        <v>3643.9</v>
      </c>
      <c r="C45" s="68">
        <v>2898.8</v>
      </c>
      <c r="D45" s="68">
        <v>392.4</v>
      </c>
    </row>
    <row r="46" spans="1:11" s="5" customFormat="1" ht="12">
      <c r="A46" s="129" t="s">
        <v>247</v>
      </c>
      <c r="B46" s="71">
        <v>137.9</v>
      </c>
      <c r="C46" s="71">
        <v>81.7</v>
      </c>
      <c r="D46" s="71">
        <v>41</v>
      </c>
      <c r="I46" s="10"/>
      <c r="J46" s="10"/>
    </row>
    <row r="47" spans="1:11" s="5" customFormat="1" ht="12">
      <c r="A47" s="284" t="s">
        <v>399</v>
      </c>
      <c r="B47" s="71">
        <v>953</v>
      </c>
      <c r="C47" s="68">
        <v>814.3</v>
      </c>
      <c r="D47" s="68">
        <v>235.3</v>
      </c>
    </row>
    <row r="48" spans="1:11" ht="12.95" customHeight="1" thickBot="1">
      <c r="A48" s="39"/>
      <c r="B48" s="54"/>
      <c r="C48" s="54"/>
      <c r="D48" s="54"/>
    </row>
  </sheetData>
  <mergeCells count="5">
    <mergeCell ref="A41:D41"/>
    <mergeCell ref="A33:D33"/>
    <mergeCell ref="C6:C7"/>
    <mergeCell ref="B5:B7"/>
    <mergeCell ref="D5:D7"/>
  </mergeCells>
  <phoneticPr fontId="0" type="noConversion"/>
  <hyperlinks>
    <hyperlink ref="A1" location="Содержание!A1" display="Вернуться в содержание" xr:uid="{A2A5764E-204D-432C-981D-D2CB210A8051}"/>
  </hyperlinks>
  <pageMargins left="0.78740157480314965" right="0.78740157480314965" top="0.78740157480314965" bottom="0.78740157480314965" header="0.51181102362204722" footer="0.51181102362204722"/>
  <pageSetup paperSize="9" firstPageNumber="199" orientation="portrait" useFirstPageNumber="1" r:id="rId1"/>
  <headerFooter alignWithMargins="0">
    <oddFooter>&amp;C&amp;"Times New Roman,обычный"&amp;9&amp;P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57</vt:i4>
      </vt:variant>
      <vt:variant>
        <vt:lpstr>Именованные диапазоны</vt:lpstr>
      </vt:variant>
      <vt:variant>
        <vt:i4>8</vt:i4>
      </vt:variant>
    </vt:vector>
  </HeadingPairs>
  <TitlesOfParts>
    <vt:vector size="65" baseType="lpstr">
      <vt:lpstr>Титул</vt:lpstr>
      <vt:lpstr>Редсовет</vt:lpstr>
      <vt:lpstr>Контакты</vt:lpstr>
      <vt:lpstr>Др.публикации</vt:lpstr>
      <vt:lpstr>Содержание</vt:lpstr>
      <vt:lpstr>I.1</vt:lpstr>
      <vt:lpstr>I.1.1-1.3 </vt:lpstr>
      <vt:lpstr>I.1.4 </vt:lpstr>
      <vt:lpstr>I.1.5</vt:lpstr>
      <vt:lpstr>I.1.6.</vt:lpstr>
      <vt:lpstr>I.1.7 </vt:lpstr>
      <vt:lpstr>I.1.8 </vt:lpstr>
      <vt:lpstr>I.1.9</vt:lpstr>
      <vt:lpstr>I.1.10 </vt:lpstr>
      <vt:lpstr>I.1.11 </vt:lpstr>
      <vt:lpstr>I.2.1 </vt:lpstr>
      <vt:lpstr>I.2.2 </vt:lpstr>
      <vt:lpstr>I.2.3</vt:lpstr>
      <vt:lpstr>I.2.4-2.5</vt:lpstr>
      <vt:lpstr>I.2.6 </vt:lpstr>
      <vt:lpstr>I.2.7 </vt:lpstr>
      <vt:lpstr>I.2.8</vt:lpstr>
      <vt:lpstr>I.2.9</vt:lpstr>
      <vt:lpstr>I.2.10-2.11</vt:lpstr>
      <vt:lpstr>I.2.12 </vt:lpstr>
      <vt:lpstr>I.2.13</vt:lpstr>
      <vt:lpstr>II.1.1-1.2</vt:lpstr>
      <vt:lpstr>II.1.3</vt:lpstr>
      <vt:lpstr>II.2.1-2.2 </vt:lpstr>
      <vt:lpstr>II.2.3 </vt:lpstr>
      <vt:lpstr>II.2.4-II.2.5</vt:lpstr>
      <vt:lpstr>II.2.6 </vt:lpstr>
      <vt:lpstr>II.2.7 </vt:lpstr>
      <vt:lpstr> II.2.8-II.2.9</vt:lpstr>
      <vt:lpstr>II.2.10</vt:lpstr>
      <vt:lpstr>II.2.11-2.12</vt:lpstr>
      <vt:lpstr>II.2.13</vt:lpstr>
      <vt:lpstr>II.3.1</vt:lpstr>
      <vt:lpstr>II.3.2-II.3.3</vt:lpstr>
      <vt:lpstr>II.3.4-3.5</vt:lpstr>
      <vt:lpstr>II.3.6-3.8</vt:lpstr>
      <vt:lpstr>II.3.9-3.10</vt:lpstr>
      <vt:lpstr>II.3.11-3.12</vt:lpstr>
      <vt:lpstr>II.3.13</vt:lpstr>
      <vt:lpstr>II.3.14-II.3.15</vt:lpstr>
      <vt:lpstr>II.3.16-II.3.17 </vt:lpstr>
      <vt:lpstr>II.3.18-II.3.19</vt:lpstr>
      <vt:lpstr>II.3.20-II.3.21 </vt:lpstr>
      <vt:lpstr>II.3.22</vt:lpstr>
      <vt:lpstr>II.3.23-II.3.26</vt:lpstr>
      <vt:lpstr>II.4.1-II.4.2</vt:lpstr>
      <vt:lpstr>II.4.3</vt:lpstr>
      <vt:lpstr>II.4.4-II.4.5</vt:lpstr>
      <vt:lpstr>II.4.6</vt:lpstr>
      <vt:lpstr>II.4.7-II.4.8 </vt:lpstr>
      <vt:lpstr>II.4.9-II.4.10 </vt:lpstr>
      <vt:lpstr>II.4.11 </vt:lpstr>
      <vt:lpstr>'I.2.6 '!Заголовки_для_печати</vt:lpstr>
      <vt:lpstr>'I.2.1 '!Область_печати</vt:lpstr>
      <vt:lpstr>'I.2.4-2.5'!Область_печати</vt:lpstr>
      <vt:lpstr>'II.2.3 '!Область_печати</vt:lpstr>
      <vt:lpstr>'II.2.6 '!Область_печати</vt:lpstr>
      <vt:lpstr>II.3.22!Область_печати</vt:lpstr>
      <vt:lpstr>'II.3.23-II.3.26'!Область_печати</vt:lpstr>
      <vt:lpstr>'II.3.9-3.10'!Область_печати</vt:lpstr>
    </vt:vector>
  </TitlesOfParts>
  <Company>Нацкомстат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Мырзакматова Эстера</cp:lastModifiedBy>
  <cp:lastPrinted>2026-10-02T09:38:38Z</cp:lastPrinted>
  <dcterms:created xsi:type="dcterms:W3CDTF">2004-03-16T03:54:58Z</dcterms:created>
  <dcterms:modified xsi:type="dcterms:W3CDTF">2026-10-10T10:55:07Z</dcterms:modified>
</cp:coreProperties>
</file>